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A\Desktop\CENAC TUNJA 2023\MENOR CUANTIA\ANEXOS\"/>
    </mc:Choice>
  </mc:AlternateContent>
  <xr:revisionPtr revIDLastSave="0" documentId="13_ncr:1_{8AB9F95F-292C-4083-83C2-B90743B16C29}" xr6:coauthVersionLast="45" xr6:coauthVersionMax="45" xr10:uidLastSave="{00000000-0000-0000-0000-000000000000}"/>
  <bookViews>
    <workbookView xWindow="-110" yWindow="-110" windowWidth="19420" windowHeight="10560" xr2:uid="{00000000-000D-0000-FFFF-FFFF00000000}"/>
  </bookViews>
  <sheets>
    <sheet name="Hoja2" sheetId="2" r:id="rId1"/>
  </sheets>
  <definedNames>
    <definedName name="_xlnm._FilterDatabase" localSheetId="0" hidden="1">Hoja2!$A$6:$AA$2681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8" i="2" l="1"/>
  <c r="W1234" i="2" l="1"/>
  <c r="V1234" i="2"/>
  <c r="U1234" i="2"/>
  <c r="T1234" i="2"/>
  <c r="S1234" i="2"/>
  <c r="R1234" i="2"/>
  <c r="W753" i="2"/>
  <c r="V753" i="2"/>
  <c r="U753" i="2"/>
  <c r="T753" i="2"/>
  <c r="S753" i="2"/>
  <c r="V335" i="2"/>
  <c r="U335" i="2"/>
  <c r="T335" i="2"/>
  <c r="S335" i="2"/>
  <c r="N1138" i="2" l="1"/>
  <c r="O1138" i="2" s="1"/>
  <c r="N1139" i="2"/>
  <c r="O1139" i="2" s="1"/>
  <c r="N1140" i="2"/>
  <c r="O1140" i="2" s="1"/>
  <c r="N1141" i="2"/>
  <c r="O1141" i="2" s="1"/>
  <c r="N1142" i="2"/>
  <c r="O1142" i="2" s="1"/>
  <c r="N1143" i="2"/>
  <c r="O1143" i="2" s="1"/>
  <c r="N1144" i="2"/>
  <c r="O1144" i="2" s="1"/>
  <c r="N1145" i="2"/>
  <c r="O1145" i="2" s="1"/>
  <c r="N1146" i="2"/>
  <c r="O1146" i="2" s="1"/>
  <c r="N1147" i="2"/>
  <c r="O1147" i="2" s="1"/>
  <c r="N1148" i="2"/>
  <c r="O1148" i="2" s="1"/>
  <c r="N1149" i="2"/>
  <c r="O1149" i="2" s="1"/>
  <c r="N1150" i="2"/>
  <c r="O1150" i="2" s="1"/>
  <c r="N1151" i="2"/>
  <c r="O1151" i="2" s="1"/>
  <c r="N1152" i="2"/>
  <c r="O1152" i="2" s="1"/>
  <c r="N1153" i="2"/>
  <c r="O1153" i="2" s="1"/>
  <c r="N1154" i="2"/>
  <c r="O1154" i="2" s="1"/>
  <c r="N1155" i="2"/>
  <c r="O1155" i="2" s="1"/>
  <c r="N1156" i="2"/>
  <c r="O1156" i="2" s="1"/>
  <c r="N1157" i="2"/>
  <c r="O1157" i="2" s="1"/>
  <c r="N1158" i="2"/>
  <c r="O1158" i="2" s="1"/>
  <c r="N1159" i="2"/>
  <c r="O1159" i="2" s="1"/>
  <c r="N1160" i="2"/>
  <c r="O1160" i="2" s="1"/>
  <c r="N1161" i="2"/>
  <c r="O1161" i="2" s="1"/>
  <c r="N1162" i="2"/>
  <c r="O1162" i="2" s="1"/>
  <c r="N1163" i="2"/>
  <c r="O1163" i="2" s="1"/>
  <c r="N1164" i="2"/>
  <c r="O1164" i="2" s="1"/>
  <c r="N1165" i="2"/>
  <c r="O1165" i="2" s="1"/>
  <c r="N1166" i="2"/>
  <c r="O1166" i="2" s="1"/>
  <c r="N1167" i="2"/>
  <c r="O1167" i="2" s="1"/>
  <c r="N1168" i="2"/>
  <c r="O1168" i="2" s="1"/>
  <c r="N1169" i="2"/>
  <c r="O1169" i="2" s="1"/>
  <c r="N1170" i="2"/>
  <c r="O1170" i="2" s="1"/>
  <c r="N1171" i="2"/>
  <c r="O1171" i="2" s="1"/>
  <c r="N1172" i="2"/>
  <c r="O1172" i="2" s="1"/>
  <c r="N1173" i="2"/>
  <c r="O1173" i="2" s="1"/>
  <c r="N1174" i="2"/>
  <c r="O1174" i="2" s="1"/>
  <c r="N1175" i="2"/>
  <c r="O1175" i="2" s="1"/>
  <c r="N1176" i="2"/>
  <c r="O1176" i="2" s="1"/>
  <c r="N1177" i="2"/>
  <c r="O1177" i="2" s="1"/>
  <c r="N1178" i="2"/>
  <c r="O1178" i="2" s="1"/>
  <c r="N1179" i="2"/>
  <c r="O1179" i="2" s="1"/>
  <c r="N1180" i="2"/>
  <c r="O1180" i="2" s="1"/>
  <c r="N1181" i="2"/>
  <c r="O1181" i="2" s="1"/>
  <c r="N1182" i="2"/>
  <c r="O1182" i="2" s="1"/>
  <c r="N1183" i="2"/>
  <c r="O1183" i="2" s="1"/>
  <c r="N1184" i="2"/>
  <c r="O1184" i="2" s="1"/>
  <c r="N1185" i="2"/>
  <c r="O1185" i="2" s="1"/>
  <c r="N1186" i="2"/>
  <c r="O1186" i="2" s="1"/>
  <c r="N1187" i="2"/>
  <c r="O1187" i="2" s="1"/>
  <c r="N1188" i="2"/>
  <c r="O1188" i="2" s="1"/>
  <c r="N1189" i="2"/>
  <c r="O1189" i="2" s="1"/>
  <c r="N1190" i="2"/>
  <c r="O1190" i="2" s="1"/>
  <c r="N1191" i="2"/>
  <c r="O1191" i="2" s="1"/>
  <c r="N1192" i="2"/>
  <c r="O1192" i="2" s="1"/>
  <c r="N1193" i="2"/>
  <c r="O1193" i="2" s="1"/>
  <c r="N1194" i="2"/>
  <c r="O1194" i="2" s="1"/>
  <c r="N1195" i="2"/>
  <c r="O1195" i="2" s="1"/>
  <c r="N1196" i="2"/>
  <c r="O1196" i="2" s="1"/>
  <c r="N1197" i="2"/>
  <c r="O1197" i="2" s="1"/>
  <c r="N1198" i="2"/>
  <c r="O1198" i="2" s="1"/>
  <c r="N1199" i="2"/>
  <c r="O1199" i="2" s="1"/>
  <c r="N1200" i="2"/>
  <c r="O1200" i="2" s="1"/>
  <c r="N1201" i="2"/>
  <c r="O1201" i="2" s="1"/>
  <c r="N1202" i="2"/>
  <c r="O1202" i="2" s="1"/>
  <c r="N1203" i="2"/>
  <c r="O1203" i="2" s="1"/>
  <c r="N1204" i="2"/>
  <c r="O1204" i="2" s="1"/>
  <c r="N1205" i="2"/>
  <c r="O1205" i="2" s="1"/>
  <c r="N1206" i="2"/>
  <c r="O1206" i="2" s="1"/>
  <c r="N1207" i="2"/>
  <c r="O1207" i="2" s="1"/>
  <c r="N1208" i="2"/>
  <c r="O1208" i="2" s="1"/>
  <c r="N1209" i="2"/>
  <c r="O1209" i="2" s="1"/>
  <c r="N1210" i="2"/>
  <c r="O1210" i="2" s="1"/>
  <c r="N1211" i="2"/>
  <c r="O1211" i="2" s="1"/>
  <c r="N1212" i="2"/>
  <c r="O1212" i="2" s="1"/>
  <c r="N1213" i="2"/>
  <c r="O1213" i="2" s="1"/>
  <c r="N1214" i="2"/>
  <c r="O1214" i="2" s="1"/>
  <c r="N1215" i="2"/>
  <c r="O1215" i="2" s="1"/>
  <c r="N1216" i="2"/>
  <c r="O1216" i="2" s="1"/>
  <c r="N1217" i="2"/>
  <c r="O1217" i="2" s="1"/>
  <c r="N1218" i="2"/>
  <c r="O1218" i="2" s="1"/>
  <c r="N1219" i="2"/>
  <c r="O1219" i="2" s="1"/>
  <c r="N1220" i="2"/>
  <c r="O1220" i="2" s="1"/>
  <c r="N1221" i="2"/>
  <c r="O1221" i="2" s="1"/>
  <c r="N1222" i="2"/>
  <c r="O1222" i="2" s="1"/>
  <c r="N1223" i="2"/>
  <c r="O1223" i="2" s="1"/>
  <c r="N1224" i="2"/>
  <c r="O1224" i="2" s="1"/>
  <c r="N1225" i="2"/>
  <c r="O1225" i="2" s="1"/>
  <c r="N1226" i="2"/>
  <c r="O1226" i="2" s="1"/>
  <c r="N1227" i="2"/>
  <c r="O1227" i="2" s="1"/>
  <c r="N1228" i="2"/>
  <c r="O1228" i="2" s="1"/>
  <c r="N1229" i="2"/>
  <c r="O1229" i="2" s="1"/>
  <c r="N1230" i="2"/>
  <c r="O1230" i="2" s="1"/>
  <c r="N1231" i="2"/>
  <c r="O1231" i="2" s="1"/>
  <c r="N1232" i="2"/>
  <c r="O1232" i="2" s="1"/>
  <c r="N1233" i="2"/>
  <c r="O1233" i="2" s="1"/>
  <c r="N1234" i="2"/>
  <c r="O1234" i="2" s="1"/>
  <c r="N1235" i="2"/>
  <c r="O1235" i="2" s="1"/>
  <c r="N1236" i="2"/>
  <c r="O1236" i="2" s="1"/>
  <c r="N1237" i="2"/>
  <c r="O1237" i="2" s="1"/>
  <c r="N1238" i="2"/>
  <c r="O1238" i="2" s="1"/>
  <c r="N1239" i="2"/>
  <c r="O1239" i="2" s="1"/>
  <c r="N1240" i="2"/>
  <c r="O1240" i="2" s="1"/>
  <c r="N1241" i="2"/>
  <c r="O1241" i="2" s="1"/>
  <c r="N1242" i="2"/>
  <c r="O1242" i="2" s="1"/>
  <c r="N1243" i="2"/>
  <c r="O1243" i="2" s="1"/>
  <c r="N1244" i="2"/>
  <c r="O1244" i="2" s="1"/>
  <c r="N1245" i="2"/>
  <c r="O1245" i="2" s="1"/>
  <c r="N1246" i="2"/>
  <c r="O1246" i="2" s="1"/>
  <c r="N1247" i="2"/>
  <c r="O1247" i="2" s="1"/>
  <c r="N1248" i="2"/>
  <c r="O1248" i="2" s="1"/>
  <c r="N1249" i="2"/>
  <c r="O1249" i="2" s="1"/>
  <c r="N1250" i="2"/>
  <c r="O1250" i="2" s="1"/>
  <c r="N1251" i="2"/>
  <c r="O1251" i="2" s="1"/>
  <c r="N1252" i="2"/>
  <c r="O1252" i="2" s="1"/>
  <c r="N1253" i="2"/>
  <c r="O1253" i="2" s="1"/>
  <c r="N1254" i="2"/>
  <c r="O1254" i="2" s="1"/>
  <c r="N1255" i="2"/>
  <c r="O1255" i="2" s="1"/>
  <c r="N1256" i="2"/>
  <c r="O1256" i="2" s="1"/>
  <c r="N1257" i="2"/>
  <c r="O1257" i="2" s="1"/>
  <c r="N1258" i="2"/>
  <c r="O1258" i="2" s="1"/>
  <c r="N1259" i="2"/>
  <c r="O1259" i="2" s="1"/>
  <c r="N1260" i="2"/>
  <c r="O1260" i="2" s="1"/>
  <c r="N1261" i="2"/>
  <c r="O1261" i="2" s="1"/>
  <c r="N1262" i="2"/>
  <c r="O1262" i="2" s="1"/>
  <c r="N1263" i="2"/>
  <c r="O1263" i="2" s="1"/>
  <c r="N1264" i="2"/>
  <c r="O1264" i="2" s="1"/>
  <c r="N1265" i="2"/>
  <c r="O1265" i="2" s="1"/>
  <c r="N1266" i="2"/>
  <c r="O1266" i="2" s="1"/>
  <c r="N1267" i="2"/>
  <c r="O1267" i="2" s="1"/>
  <c r="N1268" i="2"/>
  <c r="O1268" i="2" s="1"/>
  <c r="N1269" i="2"/>
  <c r="O1269" i="2" s="1"/>
  <c r="N1270" i="2"/>
  <c r="O1270" i="2" s="1"/>
  <c r="N1271" i="2"/>
  <c r="O1271" i="2" s="1"/>
  <c r="N1272" i="2"/>
  <c r="O1272" i="2" s="1"/>
  <c r="N1273" i="2"/>
  <c r="O1273" i="2" s="1"/>
  <c r="N1274" i="2"/>
  <c r="O1274" i="2" s="1"/>
  <c r="N1275" i="2"/>
  <c r="O1275" i="2" s="1"/>
  <c r="N1276" i="2"/>
  <c r="O1276" i="2" s="1"/>
  <c r="N1277" i="2"/>
  <c r="O1277" i="2" s="1"/>
  <c r="N1278" i="2"/>
  <c r="O1278" i="2" s="1"/>
  <c r="N1279" i="2"/>
  <c r="O1279" i="2" s="1"/>
  <c r="N1280" i="2"/>
  <c r="O1280" i="2" s="1"/>
  <c r="N1281" i="2"/>
  <c r="O1281" i="2" s="1"/>
  <c r="N1282" i="2"/>
  <c r="O1282" i="2" s="1"/>
  <c r="N1283" i="2"/>
  <c r="O1283" i="2" s="1"/>
  <c r="N1284" i="2"/>
  <c r="O1284" i="2" s="1"/>
  <c r="N1285" i="2"/>
  <c r="O1285" i="2" s="1"/>
  <c r="N1286" i="2"/>
  <c r="O1286" i="2" s="1"/>
  <c r="N1287" i="2"/>
  <c r="O1287" i="2" s="1"/>
  <c r="N1288" i="2"/>
  <c r="O1288" i="2" s="1"/>
  <c r="N1289" i="2"/>
  <c r="O1289" i="2" s="1"/>
  <c r="N1290" i="2"/>
  <c r="O1290" i="2" s="1"/>
  <c r="N1291" i="2"/>
  <c r="O1291" i="2" s="1"/>
  <c r="N1292" i="2"/>
  <c r="O1292" i="2" s="1"/>
  <c r="N1293" i="2"/>
  <c r="O1293" i="2" s="1"/>
  <c r="N1294" i="2"/>
  <c r="O1294" i="2" s="1"/>
  <c r="N1295" i="2"/>
  <c r="O1295" i="2" s="1"/>
  <c r="N1296" i="2"/>
  <c r="O1296" i="2" s="1"/>
  <c r="N1297" i="2"/>
  <c r="O1297" i="2" s="1"/>
  <c r="N8" i="2" l="1"/>
  <c r="O8" i="2" s="1"/>
  <c r="N9" i="2"/>
  <c r="O9" i="2" s="1"/>
  <c r="N10" i="2"/>
  <c r="O10" i="2" s="1"/>
  <c r="N11" i="2"/>
  <c r="O11" i="2" s="1"/>
  <c r="N12" i="2"/>
  <c r="O12" i="2" s="1"/>
  <c r="N13" i="2"/>
  <c r="O13" i="2" s="1"/>
  <c r="N14" i="2"/>
  <c r="O14" i="2" s="1"/>
  <c r="N15" i="2"/>
  <c r="O15" i="2" s="1"/>
  <c r="N16" i="2"/>
  <c r="O16" i="2" s="1"/>
  <c r="N17" i="2"/>
  <c r="O17" i="2" s="1"/>
  <c r="N18" i="2"/>
  <c r="O18" i="2" s="1"/>
  <c r="N19" i="2"/>
  <c r="O19" i="2" s="1"/>
  <c r="N20" i="2"/>
  <c r="O20" i="2" s="1"/>
  <c r="N22" i="2"/>
  <c r="O22" i="2" s="1"/>
  <c r="N23" i="2"/>
  <c r="O23" i="2" s="1"/>
  <c r="N24" i="2"/>
  <c r="O24" i="2" s="1"/>
  <c r="N25" i="2"/>
  <c r="O25" i="2" s="1"/>
  <c r="N26" i="2"/>
  <c r="O26" i="2" s="1"/>
  <c r="N27" i="2"/>
  <c r="O27" i="2" s="1"/>
  <c r="N28" i="2"/>
  <c r="O28" i="2" s="1"/>
  <c r="N29" i="2"/>
  <c r="O29" i="2" s="1"/>
  <c r="N30" i="2"/>
  <c r="O30" i="2" s="1"/>
  <c r="N31" i="2"/>
  <c r="O31" i="2" s="1"/>
  <c r="N32" i="2"/>
  <c r="O32" i="2" s="1"/>
  <c r="N33" i="2"/>
  <c r="O33" i="2" s="1"/>
  <c r="N34" i="2"/>
  <c r="O34" i="2" s="1"/>
  <c r="N35" i="2"/>
  <c r="O35" i="2" s="1"/>
  <c r="N36" i="2"/>
  <c r="O36" i="2" s="1"/>
  <c r="N37" i="2"/>
  <c r="O37" i="2" s="1"/>
  <c r="N38" i="2"/>
  <c r="O38" i="2" s="1"/>
  <c r="N39" i="2"/>
  <c r="O39" i="2" s="1"/>
  <c r="N40" i="2"/>
  <c r="O40" i="2" s="1"/>
  <c r="N41" i="2"/>
  <c r="O41" i="2" s="1"/>
  <c r="N42" i="2"/>
  <c r="O42" i="2" s="1"/>
  <c r="N43" i="2"/>
  <c r="O43" i="2" s="1"/>
  <c r="N44" i="2"/>
  <c r="O44" i="2" s="1"/>
  <c r="N45" i="2"/>
  <c r="O45" i="2" s="1"/>
  <c r="N46" i="2"/>
  <c r="O46" i="2" s="1"/>
  <c r="N47" i="2"/>
  <c r="O47" i="2" s="1"/>
  <c r="N48" i="2"/>
  <c r="O48" i="2" s="1"/>
  <c r="N49" i="2"/>
  <c r="O49" i="2" s="1"/>
  <c r="N50" i="2"/>
  <c r="O50" i="2" s="1"/>
  <c r="N51" i="2"/>
  <c r="O51" i="2" s="1"/>
  <c r="N52" i="2"/>
  <c r="O52" i="2" s="1"/>
  <c r="N53" i="2"/>
  <c r="O53" i="2" s="1"/>
  <c r="N54" i="2"/>
  <c r="O54" i="2" s="1"/>
  <c r="N55" i="2"/>
  <c r="O55" i="2" s="1"/>
  <c r="N56" i="2"/>
  <c r="O56" i="2" s="1"/>
  <c r="N57" i="2"/>
  <c r="O57" i="2" s="1"/>
  <c r="N59" i="2"/>
  <c r="O59" i="2" s="1"/>
  <c r="N60" i="2"/>
  <c r="O60" i="2" s="1"/>
  <c r="N61" i="2"/>
  <c r="O61" i="2" s="1"/>
  <c r="N62" i="2"/>
  <c r="O62" i="2" s="1"/>
  <c r="N63" i="2"/>
  <c r="O63" i="2" s="1"/>
  <c r="N64" i="2"/>
  <c r="O64" i="2"/>
  <c r="N65" i="2"/>
  <c r="O65" i="2" s="1"/>
  <c r="N66" i="2"/>
  <c r="O66" i="2" s="1"/>
  <c r="N67" i="2"/>
  <c r="O67" i="2" s="1"/>
  <c r="N68" i="2"/>
  <c r="O68" i="2" s="1"/>
  <c r="N69" i="2"/>
  <c r="O69" i="2" s="1"/>
  <c r="N70" i="2"/>
  <c r="O70" i="2" s="1"/>
  <c r="N71" i="2"/>
  <c r="O71" i="2" s="1"/>
  <c r="N72" i="2"/>
  <c r="O72" i="2" s="1"/>
  <c r="N73" i="2"/>
  <c r="O73" i="2" s="1"/>
  <c r="N74" i="2"/>
  <c r="O74" i="2" s="1"/>
  <c r="N76" i="2"/>
  <c r="O76" i="2" s="1"/>
  <c r="N77" i="2"/>
  <c r="O77" i="2" s="1"/>
  <c r="N78" i="2"/>
  <c r="O78" i="2" s="1"/>
  <c r="N79" i="2"/>
  <c r="O79" i="2" s="1"/>
  <c r="N80" i="2"/>
  <c r="O80" i="2" s="1"/>
  <c r="N82" i="2"/>
  <c r="O82" i="2" s="1"/>
  <c r="N83" i="2"/>
  <c r="O83" i="2" s="1"/>
  <c r="N84" i="2"/>
  <c r="O84" i="2" s="1"/>
  <c r="N85" i="2"/>
  <c r="O85" i="2" s="1"/>
  <c r="N86" i="2"/>
  <c r="O86" i="2" s="1"/>
  <c r="N87" i="2"/>
  <c r="O87" i="2" s="1"/>
  <c r="N88" i="2"/>
  <c r="O88" i="2" s="1"/>
  <c r="N89" i="2"/>
  <c r="O89" i="2" s="1"/>
  <c r="N90" i="2"/>
  <c r="O90" i="2" s="1"/>
  <c r="N91" i="2"/>
  <c r="O91" i="2" s="1"/>
  <c r="N92" i="2"/>
  <c r="O92" i="2" s="1"/>
  <c r="N93" i="2"/>
  <c r="O93" i="2" s="1"/>
  <c r="N95" i="2"/>
  <c r="O95" i="2" s="1"/>
  <c r="N96" i="2"/>
  <c r="O96" i="2" s="1"/>
  <c r="N97" i="2"/>
  <c r="O97" i="2" s="1"/>
  <c r="N99" i="2"/>
  <c r="O99" i="2" s="1"/>
  <c r="N100" i="2"/>
  <c r="O100" i="2" s="1"/>
  <c r="N101" i="2"/>
  <c r="O101" i="2" s="1"/>
  <c r="N102" i="2"/>
  <c r="O102" i="2" s="1"/>
  <c r="N103" i="2"/>
  <c r="O103" i="2" s="1"/>
  <c r="N104" i="2"/>
  <c r="O104" i="2" s="1"/>
  <c r="N105" i="2"/>
  <c r="O105" i="2" s="1"/>
  <c r="N106" i="2"/>
  <c r="O106" i="2" s="1"/>
  <c r="N107" i="2"/>
  <c r="O107" i="2" s="1"/>
  <c r="N108" i="2"/>
  <c r="O108" i="2" s="1"/>
  <c r="N109" i="2"/>
  <c r="O109" i="2" s="1"/>
  <c r="N111" i="2"/>
  <c r="O111" i="2" s="1"/>
  <c r="N112" i="2"/>
  <c r="O112" i="2" s="1"/>
  <c r="N113" i="2"/>
  <c r="O113" i="2" s="1"/>
  <c r="N114" i="2"/>
  <c r="O114" i="2" s="1"/>
  <c r="N115" i="2"/>
  <c r="O115" i="2" s="1"/>
  <c r="N116" i="2"/>
  <c r="O116" i="2" s="1"/>
  <c r="N117" i="2"/>
  <c r="O117" i="2" s="1"/>
  <c r="N118" i="2"/>
  <c r="O118" i="2" s="1"/>
  <c r="N119" i="2"/>
  <c r="O119" i="2" s="1"/>
  <c r="N120" i="2"/>
  <c r="O120" i="2" s="1"/>
  <c r="N121" i="2"/>
  <c r="O121" i="2" s="1"/>
  <c r="N122" i="2"/>
  <c r="O122" i="2" s="1"/>
  <c r="N123" i="2"/>
  <c r="O123" i="2" s="1"/>
  <c r="N124" i="2"/>
  <c r="O124" i="2" s="1"/>
  <c r="N125" i="2"/>
  <c r="O125" i="2" s="1"/>
  <c r="N126" i="2"/>
  <c r="O126" i="2" s="1"/>
  <c r="N127" i="2"/>
  <c r="O127" i="2" s="1"/>
  <c r="N129" i="2"/>
  <c r="O129" i="2" s="1"/>
  <c r="N130" i="2"/>
  <c r="O130" i="2" s="1"/>
  <c r="N131" i="2"/>
  <c r="O131" i="2" s="1"/>
  <c r="N132" i="2"/>
  <c r="O132" i="2" s="1"/>
  <c r="N133" i="2"/>
  <c r="O133" i="2" s="1"/>
  <c r="N134" i="2"/>
  <c r="O134" i="2" s="1"/>
  <c r="N135" i="2"/>
  <c r="O135" i="2" s="1"/>
  <c r="N136" i="2"/>
  <c r="O136" i="2" s="1"/>
  <c r="N137" i="2"/>
  <c r="O137" i="2" s="1"/>
  <c r="N138" i="2"/>
  <c r="O138" i="2" s="1"/>
  <c r="N139" i="2"/>
  <c r="O139" i="2" s="1"/>
  <c r="N140" i="2"/>
  <c r="O140" i="2" s="1"/>
  <c r="N147" i="2"/>
  <c r="O147" i="2" s="1"/>
  <c r="N148" i="2"/>
  <c r="O148" i="2" s="1"/>
  <c r="N149" i="2"/>
  <c r="O149" i="2" s="1"/>
  <c r="N150" i="2"/>
  <c r="O150" i="2" s="1"/>
  <c r="N151" i="2"/>
  <c r="O151" i="2" s="1"/>
  <c r="N152" i="2"/>
  <c r="O152" i="2" s="1"/>
  <c r="N154" i="2"/>
  <c r="O154" i="2" s="1"/>
  <c r="N155" i="2"/>
  <c r="O155" i="2" s="1"/>
  <c r="N156" i="2"/>
  <c r="O156" i="2" s="1"/>
  <c r="N157" i="2"/>
  <c r="O157" i="2" s="1"/>
  <c r="N158" i="2"/>
  <c r="O158" i="2" s="1"/>
  <c r="N159" i="2"/>
  <c r="O159" i="2" s="1"/>
  <c r="N160" i="2"/>
  <c r="O160" i="2" s="1"/>
  <c r="N161" i="2"/>
  <c r="O161" i="2" s="1"/>
  <c r="N162" i="2"/>
  <c r="O162" i="2" s="1"/>
  <c r="N163" i="2"/>
  <c r="O163" i="2" s="1"/>
  <c r="N164" i="2"/>
  <c r="O164" i="2" s="1"/>
  <c r="N165" i="2"/>
  <c r="O165" i="2" s="1"/>
  <c r="N166" i="2"/>
  <c r="O166" i="2" s="1"/>
  <c r="N167" i="2"/>
  <c r="O167" i="2" s="1"/>
  <c r="Q1000" i="2" l="1"/>
  <c r="L1000" i="2"/>
  <c r="L364" i="2"/>
  <c r="L297" i="2"/>
  <c r="L200" i="2"/>
  <c r="Q2681" i="2" l="1"/>
  <c r="R2681" i="2" s="1"/>
  <c r="Q2680" i="2"/>
  <c r="R2680" i="2" s="1"/>
  <c r="Q2679" i="2"/>
  <c r="R2679" i="2" s="1"/>
  <c r="Q2678" i="2"/>
  <c r="R2678" i="2" s="1"/>
  <c r="Q2677" i="2"/>
  <c r="R2677" i="2" s="1"/>
  <c r="Q2676" i="2"/>
  <c r="R2676" i="2" s="1"/>
  <c r="Q2675" i="2"/>
  <c r="R2675" i="2" s="1"/>
  <c r="Q2674" i="2"/>
  <c r="R2674" i="2" s="1"/>
  <c r="Q2673" i="2"/>
  <c r="R2673" i="2" s="1"/>
  <c r="Q2672" i="2"/>
  <c r="R2672" i="2" s="1"/>
  <c r="Q2671" i="2"/>
  <c r="R2671" i="2" s="1"/>
  <c r="Q2670" i="2"/>
  <c r="R2670" i="2" s="1"/>
  <c r="Q2669" i="2"/>
  <c r="R2669" i="2" s="1"/>
  <c r="Q2668" i="2"/>
  <c r="R2668" i="2" s="1"/>
  <c r="Q2667" i="2"/>
  <c r="R2667" i="2" s="1"/>
  <c r="Q2666" i="2"/>
  <c r="R2666" i="2" s="1"/>
  <c r="Q2665" i="2"/>
  <c r="R2665" i="2" s="1"/>
  <c r="Q2663" i="2"/>
  <c r="R2663" i="2" s="1"/>
  <c r="Q2662" i="2"/>
  <c r="R2662" i="2" s="1"/>
  <c r="Q2661" i="2"/>
  <c r="R2661" i="2" s="1"/>
  <c r="Q2660" i="2"/>
  <c r="R2660" i="2" s="1"/>
  <c r="Q2659" i="2"/>
  <c r="R2659" i="2" s="1"/>
  <c r="Q2658" i="2"/>
  <c r="R2658" i="2" s="1"/>
  <c r="Q2657" i="2"/>
  <c r="R2657" i="2" s="1"/>
  <c r="Q2656" i="2"/>
  <c r="R2656" i="2" s="1"/>
  <c r="Q2655" i="2"/>
  <c r="R2655" i="2" s="1"/>
  <c r="Q2654" i="2"/>
  <c r="R2654" i="2" s="1"/>
  <c r="Q2653" i="2"/>
  <c r="R2653" i="2" s="1"/>
  <c r="Q2652" i="2"/>
  <c r="R2652" i="2" s="1"/>
  <c r="Q2650" i="2"/>
  <c r="R2650" i="2" s="1"/>
  <c r="Q2649" i="2"/>
  <c r="R2649" i="2" s="1"/>
  <c r="Q2648" i="2"/>
  <c r="R2648" i="2" s="1"/>
  <c r="Q2647" i="2"/>
  <c r="R2647" i="2" s="1"/>
  <c r="Q2646" i="2"/>
  <c r="R2646" i="2" s="1"/>
  <c r="Q2645" i="2"/>
  <c r="R2645" i="2" s="1"/>
  <c r="Q2644" i="2"/>
  <c r="R2644" i="2" s="1"/>
  <c r="Q2643" i="2"/>
  <c r="R2643" i="2" s="1"/>
  <c r="Q2642" i="2"/>
  <c r="R2642" i="2" s="1"/>
  <c r="Q2641" i="2"/>
  <c r="R2641" i="2" s="1"/>
  <c r="Q2640" i="2"/>
  <c r="R2640" i="2" s="1"/>
  <c r="Q2639" i="2"/>
  <c r="R2639" i="2" s="1"/>
  <c r="Q2638" i="2"/>
  <c r="R2638" i="2" s="1"/>
  <c r="Q2637" i="2"/>
  <c r="R2637" i="2" s="1"/>
  <c r="Q2636" i="2"/>
  <c r="R2636" i="2" s="1"/>
  <c r="Q2635" i="2"/>
  <c r="R2635" i="2" s="1"/>
  <c r="Q2634" i="2"/>
  <c r="R2634" i="2" s="1"/>
  <c r="Q2633" i="2"/>
  <c r="R2633" i="2" s="1"/>
  <c r="Q2632" i="2"/>
  <c r="R2632" i="2" s="1"/>
  <c r="Q2630" i="2"/>
  <c r="R2630" i="2" s="1"/>
  <c r="Q2629" i="2"/>
  <c r="R2629" i="2" s="1"/>
  <c r="Q2628" i="2"/>
  <c r="R2628" i="2" s="1"/>
  <c r="Q2627" i="2"/>
  <c r="R2627" i="2" s="1"/>
  <c r="Q2626" i="2"/>
  <c r="R2626" i="2" s="1"/>
  <c r="Q2625" i="2"/>
  <c r="R2625" i="2" s="1"/>
  <c r="Q2624" i="2"/>
  <c r="R2624" i="2" s="1"/>
  <c r="Q2623" i="2"/>
  <c r="R2623" i="2" s="1"/>
  <c r="Q2621" i="2"/>
  <c r="R2621" i="2" s="1"/>
  <c r="Q2620" i="2"/>
  <c r="R2620" i="2" s="1"/>
  <c r="Q2619" i="2"/>
  <c r="R2619" i="2" s="1"/>
  <c r="Q2618" i="2"/>
  <c r="R2618" i="2" s="1"/>
  <c r="Q2617" i="2"/>
  <c r="R2617" i="2" s="1"/>
  <c r="Q2616" i="2"/>
  <c r="R2616" i="2" s="1"/>
  <c r="Q2615" i="2"/>
  <c r="R2615" i="2" s="1"/>
  <c r="Q2614" i="2"/>
  <c r="R2614" i="2" s="1"/>
  <c r="Q2613" i="2"/>
  <c r="R2613" i="2" s="1"/>
  <c r="Q2612" i="2"/>
  <c r="R2612" i="2" s="1"/>
  <c r="Q2611" i="2"/>
  <c r="R2611" i="2" s="1"/>
  <c r="Q2610" i="2"/>
  <c r="R2610" i="2" s="1"/>
  <c r="Q2609" i="2"/>
  <c r="R2609" i="2" s="1"/>
  <c r="Q2608" i="2"/>
  <c r="R2608" i="2" s="1"/>
  <c r="Q2607" i="2"/>
  <c r="R2607" i="2" s="1"/>
  <c r="Q2606" i="2"/>
  <c r="R2606" i="2" s="1"/>
  <c r="Q2605" i="2"/>
  <c r="R2605" i="2" s="1"/>
  <c r="Q2604" i="2"/>
  <c r="R2604" i="2" s="1"/>
  <c r="Q2602" i="2"/>
  <c r="R2602" i="2" s="1"/>
  <c r="Q2601" i="2"/>
  <c r="R2601" i="2" s="1"/>
  <c r="Q2600" i="2"/>
  <c r="R2600" i="2" s="1"/>
  <c r="Q2599" i="2"/>
  <c r="R2599" i="2" s="1"/>
  <c r="Q2598" i="2"/>
  <c r="R2598" i="2" s="1"/>
  <c r="Q2597" i="2"/>
  <c r="R2597" i="2" s="1"/>
  <c r="Q2596" i="2"/>
  <c r="R2596" i="2" s="1"/>
  <c r="Q2595" i="2"/>
  <c r="R2595" i="2" s="1"/>
  <c r="Q2594" i="2"/>
  <c r="R2594" i="2" s="1"/>
  <c r="Q2593" i="2"/>
  <c r="R2593" i="2" s="1"/>
  <c r="Q2592" i="2"/>
  <c r="R2592" i="2" s="1"/>
  <c r="Q2591" i="2"/>
  <c r="R2591" i="2" s="1"/>
  <c r="Q2590" i="2"/>
  <c r="R2590" i="2" s="1"/>
  <c r="Q2589" i="2"/>
  <c r="R2589" i="2" s="1"/>
  <c r="Q2588" i="2"/>
  <c r="R2588" i="2" s="1"/>
  <c r="Q2587" i="2"/>
  <c r="R2587" i="2" s="1"/>
  <c r="Q2586" i="2"/>
  <c r="R2586" i="2" s="1"/>
  <c r="Q2585" i="2"/>
  <c r="R2585" i="2" s="1"/>
  <c r="Q2584" i="2"/>
  <c r="R2584" i="2" s="1"/>
  <c r="Q2583" i="2"/>
  <c r="R2583" i="2" s="1"/>
  <c r="Q2582" i="2"/>
  <c r="R2582" i="2" s="1"/>
  <c r="Q2581" i="2"/>
  <c r="R2581" i="2" s="1"/>
  <c r="Q2579" i="2"/>
  <c r="R2579" i="2" s="1"/>
  <c r="Q2578" i="2"/>
  <c r="R2578" i="2" s="1"/>
  <c r="Q2577" i="2"/>
  <c r="R2577" i="2" s="1"/>
  <c r="Q2576" i="2"/>
  <c r="R2576" i="2" s="1"/>
  <c r="Q2575" i="2"/>
  <c r="R2575" i="2" s="1"/>
  <c r="Q2574" i="2"/>
  <c r="R2574" i="2" s="1"/>
  <c r="Q2573" i="2"/>
  <c r="R2573" i="2" s="1"/>
  <c r="Q2572" i="2"/>
  <c r="R2572" i="2" s="1"/>
  <c r="Q2571" i="2"/>
  <c r="R2571" i="2" s="1"/>
  <c r="Q2570" i="2"/>
  <c r="R2570" i="2" s="1"/>
  <c r="Q2569" i="2"/>
  <c r="Q2563" i="2"/>
  <c r="R2563" i="2" s="1"/>
  <c r="Q2562" i="2"/>
  <c r="R2562" i="2" s="1"/>
  <c r="Q2561" i="2"/>
  <c r="R2561" i="2" s="1"/>
  <c r="Q2560" i="2"/>
  <c r="R2560" i="2" s="1"/>
  <c r="Q2559" i="2"/>
  <c r="R2559" i="2" s="1"/>
  <c r="Q2558" i="2"/>
  <c r="R2558" i="2" s="1"/>
  <c r="Q2557" i="2"/>
  <c r="R2557" i="2" s="1"/>
  <c r="Q2556" i="2"/>
  <c r="R2556" i="2" s="1"/>
  <c r="Q2555" i="2"/>
  <c r="R2555" i="2" s="1"/>
  <c r="Q2554" i="2"/>
  <c r="R2554" i="2" s="1"/>
  <c r="Q2553" i="2"/>
  <c r="R2553" i="2" s="1"/>
  <c r="Q2552" i="2"/>
  <c r="R2552" i="2" s="1"/>
  <c r="Q2551" i="2"/>
  <c r="R2551" i="2" s="1"/>
  <c r="Q2550" i="2"/>
  <c r="R2550" i="2" s="1"/>
  <c r="Q2549" i="2"/>
  <c r="R2549" i="2" s="1"/>
  <c r="Q2548" i="2"/>
  <c r="R2548" i="2" s="1"/>
  <c r="Q2547" i="2"/>
  <c r="R2547" i="2" s="1"/>
  <c r="Q2545" i="2"/>
  <c r="R2545" i="2" s="1"/>
  <c r="Q2544" i="2"/>
  <c r="R2544" i="2" s="1"/>
  <c r="Q2543" i="2"/>
  <c r="R2543" i="2" s="1"/>
  <c r="Q2542" i="2"/>
  <c r="R2542" i="2" s="1"/>
  <c r="Q2541" i="2"/>
  <c r="R2541" i="2" s="1"/>
  <c r="Q2540" i="2"/>
  <c r="R2540" i="2" s="1"/>
  <c r="Q2539" i="2"/>
  <c r="R2539" i="2" s="1"/>
  <c r="Q2538" i="2"/>
  <c r="R2538" i="2" s="1"/>
  <c r="Q2537" i="2"/>
  <c r="R2537" i="2" s="1"/>
  <c r="Q2536" i="2"/>
  <c r="R2536" i="2" s="1"/>
  <c r="Q2535" i="2"/>
  <c r="R2535" i="2" s="1"/>
  <c r="Q2534" i="2"/>
  <c r="R2534" i="2" s="1"/>
  <c r="Q2533" i="2"/>
  <c r="R2533" i="2" s="1"/>
  <c r="Q2532" i="2"/>
  <c r="R2532" i="2" s="1"/>
  <c r="Q2531" i="2"/>
  <c r="R2531" i="2" s="1"/>
  <c r="Q2530" i="2"/>
  <c r="R2530" i="2" s="1"/>
  <c r="Q2529" i="2"/>
  <c r="R2529" i="2" s="1"/>
  <c r="Q2527" i="2"/>
  <c r="R2527" i="2" s="1"/>
  <c r="Q2526" i="2"/>
  <c r="R2526" i="2" s="1"/>
  <c r="Q2525" i="2"/>
  <c r="R2525" i="2" s="1"/>
  <c r="Q2524" i="2"/>
  <c r="R2524" i="2" s="1"/>
  <c r="Q2523" i="2"/>
  <c r="R2523" i="2" s="1"/>
  <c r="Q2522" i="2"/>
  <c r="R2522" i="2" s="1"/>
  <c r="Q2521" i="2"/>
  <c r="R2521" i="2" s="1"/>
  <c r="Q2520" i="2"/>
  <c r="R2520" i="2" s="1"/>
  <c r="Q2519" i="2"/>
  <c r="R2519" i="2" s="1"/>
  <c r="Q2518" i="2"/>
  <c r="R2518" i="2" s="1"/>
  <c r="Q2517" i="2"/>
  <c r="R2517" i="2" s="1"/>
  <c r="Q2516" i="2"/>
  <c r="R2516" i="2" s="1"/>
  <c r="Q2515" i="2"/>
  <c r="R2515" i="2" s="1"/>
  <c r="Q2514" i="2"/>
  <c r="R2514" i="2" s="1"/>
  <c r="Q2513" i="2"/>
  <c r="R2513" i="2" s="1"/>
  <c r="Q2512" i="2"/>
  <c r="R2512" i="2" s="1"/>
  <c r="Q2511" i="2"/>
  <c r="R2511" i="2" s="1"/>
  <c r="Q2510" i="2"/>
  <c r="R2510" i="2" s="1"/>
  <c r="Q2509" i="2"/>
  <c r="R2509" i="2" s="1"/>
  <c r="Q2508" i="2"/>
  <c r="R2508" i="2" s="1"/>
  <c r="Q2507" i="2"/>
  <c r="R2507" i="2" s="1"/>
  <c r="Q2505" i="2"/>
  <c r="R2505" i="2" s="1"/>
  <c r="Q2504" i="2"/>
  <c r="R2504" i="2" s="1"/>
  <c r="Q2503" i="2"/>
  <c r="R2503" i="2" s="1"/>
  <c r="Q2502" i="2"/>
  <c r="R2502" i="2" s="1"/>
  <c r="Q2501" i="2"/>
  <c r="R2501" i="2" s="1"/>
  <c r="Q2500" i="2"/>
  <c r="R2500" i="2" s="1"/>
  <c r="Q2499" i="2"/>
  <c r="R2499" i="2" s="1"/>
  <c r="Q2498" i="2"/>
  <c r="R2498" i="2" s="1"/>
  <c r="Q2496" i="2"/>
  <c r="R2496" i="2" s="1"/>
  <c r="Q2495" i="2"/>
  <c r="R2495" i="2" s="1"/>
  <c r="Q2494" i="2"/>
  <c r="R2494" i="2" s="1"/>
  <c r="Q2493" i="2"/>
  <c r="R2493" i="2" s="1"/>
  <c r="Q2492" i="2"/>
  <c r="R2492" i="2" s="1"/>
  <c r="Q2491" i="2"/>
  <c r="R2491" i="2" s="1"/>
  <c r="Q2490" i="2"/>
  <c r="R2490" i="2" s="1"/>
  <c r="Q2489" i="2"/>
  <c r="R2489" i="2" s="1"/>
  <c r="Q2488" i="2"/>
  <c r="R2488" i="2" s="1"/>
  <c r="Q2487" i="2"/>
  <c r="R2487" i="2" s="1"/>
  <c r="Q2486" i="2"/>
  <c r="R2486" i="2" s="1"/>
  <c r="Q2485" i="2"/>
  <c r="R2485" i="2" s="1"/>
  <c r="Q2484" i="2"/>
  <c r="R2484" i="2" s="1"/>
  <c r="Q2483" i="2"/>
  <c r="R2483" i="2" s="1"/>
  <c r="Q2482" i="2"/>
  <c r="R2482" i="2" s="1"/>
  <c r="Q2481" i="2"/>
  <c r="R2481" i="2" s="1"/>
  <c r="Q2480" i="2"/>
  <c r="R2480" i="2" s="1"/>
  <c r="Q2479" i="2"/>
  <c r="R2479" i="2" s="1"/>
  <c r="Q2478" i="2"/>
  <c r="R2478" i="2" s="1"/>
  <c r="Q2477" i="2"/>
  <c r="R2477" i="2" s="1"/>
  <c r="Q2476" i="2"/>
  <c r="R2476" i="2" s="1"/>
  <c r="Q2474" i="2"/>
  <c r="R2474" i="2" s="1"/>
  <c r="Q2473" i="2"/>
  <c r="R2473" i="2" s="1"/>
  <c r="Q2472" i="2"/>
  <c r="R2472" i="2" s="1"/>
  <c r="Q2471" i="2"/>
  <c r="R2471" i="2" s="1"/>
  <c r="Q2470" i="2"/>
  <c r="R2470" i="2" s="1"/>
  <c r="Q2469" i="2"/>
  <c r="R2469" i="2" s="1"/>
  <c r="Q2468" i="2"/>
  <c r="R2468" i="2" s="1"/>
  <c r="Q2467" i="2"/>
  <c r="R2467" i="2" s="1"/>
  <c r="Q2466" i="2"/>
  <c r="R2466" i="2" s="1"/>
  <c r="Q2465" i="2"/>
  <c r="R2465" i="2" s="1"/>
  <c r="Q2464" i="2"/>
  <c r="R2464" i="2" s="1"/>
  <c r="Q2463" i="2"/>
  <c r="R2463" i="2" s="1"/>
  <c r="Q2462" i="2"/>
  <c r="R2462" i="2" s="1"/>
  <c r="Q2461" i="2"/>
  <c r="R2461" i="2" s="1"/>
  <c r="Q2460" i="2"/>
  <c r="R2460" i="2" s="1"/>
  <c r="Q2459" i="2"/>
  <c r="R2459" i="2" s="1"/>
  <c r="Q2458" i="2"/>
  <c r="R2458" i="2" s="1"/>
  <c r="Q2457" i="2"/>
  <c r="R2457" i="2" s="1"/>
  <c r="Q2456" i="2"/>
  <c r="R2456" i="2" s="1"/>
  <c r="Q2455" i="2"/>
  <c r="R2455" i="2" s="1"/>
  <c r="Q2454" i="2"/>
  <c r="R2454" i="2" s="1"/>
  <c r="Q2452" i="2"/>
  <c r="R2452" i="2" s="1"/>
  <c r="Q2451" i="2"/>
  <c r="R2451" i="2" s="1"/>
  <c r="Q2450" i="2"/>
  <c r="R2450" i="2" s="1"/>
  <c r="Q2449" i="2"/>
  <c r="R2449" i="2" s="1"/>
  <c r="Q2448" i="2"/>
  <c r="R2448" i="2" s="1"/>
  <c r="Q2447" i="2"/>
  <c r="R2447" i="2" s="1"/>
  <c r="Q2446" i="2"/>
  <c r="R2446" i="2" s="1"/>
  <c r="Q2445" i="2"/>
  <c r="R2445" i="2" s="1"/>
  <c r="Q2444" i="2"/>
  <c r="R2444" i="2" s="1"/>
  <c r="Q2443" i="2"/>
  <c r="R2443" i="2" s="1"/>
  <c r="Q2437" i="2"/>
  <c r="R2437" i="2" s="1"/>
  <c r="Q2436" i="2"/>
  <c r="R2436" i="2" s="1"/>
  <c r="Q2435" i="2"/>
  <c r="R2435" i="2" s="1"/>
  <c r="Q2434" i="2"/>
  <c r="R2434" i="2" s="1"/>
  <c r="Q2433" i="2"/>
  <c r="R2433" i="2" s="1"/>
  <c r="Q2432" i="2"/>
  <c r="R2432" i="2" s="1"/>
  <c r="Q2431" i="2"/>
  <c r="R2431" i="2" s="1"/>
  <c r="Q2430" i="2"/>
  <c r="R2430" i="2" s="1"/>
  <c r="Q2429" i="2"/>
  <c r="R2429" i="2" s="1"/>
  <c r="Q2428" i="2"/>
  <c r="R2428" i="2" s="1"/>
  <c r="Q2427" i="2"/>
  <c r="R2427" i="2" s="1"/>
  <c r="Q2426" i="2"/>
  <c r="R2426" i="2" s="1"/>
  <c r="Q2425" i="2"/>
  <c r="R2425" i="2" s="1"/>
  <c r="Q2424" i="2"/>
  <c r="R2424" i="2" s="1"/>
  <c r="Q2423" i="2"/>
  <c r="R2423" i="2" s="1"/>
  <c r="Q2421" i="2"/>
  <c r="R2421" i="2" s="1"/>
  <c r="Q2420" i="2"/>
  <c r="R2420" i="2" s="1"/>
  <c r="Q2419" i="2"/>
  <c r="R2419" i="2" s="1"/>
  <c r="Q2418" i="2"/>
  <c r="R2418" i="2" s="1"/>
  <c r="Q2417" i="2"/>
  <c r="R2417" i="2" s="1"/>
  <c r="Q2416" i="2"/>
  <c r="R2416" i="2" s="1"/>
  <c r="Q2415" i="2"/>
  <c r="R2415" i="2" s="1"/>
  <c r="Q2414" i="2"/>
  <c r="R2414" i="2" s="1"/>
  <c r="Q2413" i="2"/>
  <c r="R2413" i="2" s="1"/>
  <c r="Q2412" i="2"/>
  <c r="R2412" i="2" s="1"/>
  <c r="Q2411" i="2"/>
  <c r="R2411" i="2" s="1"/>
  <c r="Q2410" i="2"/>
  <c r="R2410" i="2" s="1"/>
  <c r="Q2409" i="2"/>
  <c r="R2409" i="2" s="1"/>
  <c r="Q2408" i="2"/>
  <c r="R2408" i="2" s="1"/>
  <c r="Q2407" i="2"/>
  <c r="R2407" i="2" s="1"/>
  <c r="Q2406" i="2"/>
  <c r="R2406" i="2" s="1"/>
  <c r="Q2404" i="2"/>
  <c r="R2404" i="2" s="1"/>
  <c r="Q2403" i="2"/>
  <c r="R2403" i="2" s="1"/>
  <c r="Q2402" i="2"/>
  <c r="R2402" i="2" s="1"/>
  <c r="Q2401" i="2"/>
  <c r="R2401" i="2" s="1"/>
  <c r="Q2400" i="2"/>
  <c r="R2400" i="2" s="1"/>
  <c r="Q2399" i="2"/>
  <c r="R2399" i="2" s="1"/>
  <c r="Q2398" i="2"/>
  <c r="R2398" i="2" s="1"/>
  <c r="Q2397" i="2"/>
  <c r="R2397" i="2" s="1"/>
  <c r="Q2396" i="2"/>
  <c r="R2396" i="2" s="1"/>
  <c r="Q2395" i="2"/>
  <c r="R2395" i="2" s="1"/>
  <c r="Q2394" i="2"/>
  <c r="R2394" i="2" s="1"/>
  <c r="Q2393" i="2"/>
  <c r="R2393" i="2" s="1"/>
  <c r="Q2392" i="2"/>
  <c r="R2392" i="2" s="1"/>
  <c r="Q2391" i="2"/>
  <c r="R2391" i="2" s="1"/>
  <c r="Q2390" i="2"/>
  <c r="R2390" i="2" s="1"/>
  <c r="Q2389" i="2"/>
  <c r="R2389" i="2" s="1"/>
  <c r="Q2388" i="2"/>
  <c r="R2388" i="2" s="1"/>
  <c r="Q2387" i="2"/>
  <c r="R2387" i="2" s="1"/>
  <c r="Q2386" i="2"/>
  <c r="R2386" i="2" s="1"/>
  <c r="Q2385" i="2"/>
  <c r="R2385" i="2" s="1"/>
  <c r="Q2384" i="2"/>
  <c r="R2384" i="2" s="1"/>
  <c r="Q2383" i="2"/>
  <c r="R2383" i="2" s="1"/>
  <c r="Q2382" i="2"/>
  <c r="R2382" i="2" s="1"/>
  <c r="Q2381" i="2"/>
  <c r="R2381" i="2" s="1"/>
  <c r="Q2380" i="2"/>
  <c r="R2380" i="2" s="1"/>
  <c r="Q2379" i="2"/>
  <c r="R2379" i="2" s="1"/>
  <c r="Q2378" i="2"/>
  <c r="R2378" i="2" s="1"/>
  <c r="Q2376" i="2"/>
  <c r="R2376" i="2" s="1"/>
  <c r="Q2375" i="2"/>
  <c r="R2375" i="2" s="1"/>
  <c r="Q2374" i="2"/>
  <c r="R2374" i="2" s="1"/>
  <c r="Q2373" i="2"/>
  <c r="R2373" i="2" s="1"/>
  <c r="Q2372" i="2"/>
  <c r="R2372" i="2" s="1"/>
  <c r="Q2371" i="2"/>
  <c r="R2371" i="2" s="1"/>
  <c r="Q2370" i="2"/>
  <c r="R2370" i="2" s="1"/>
  <c r="Q2369" i="2"/>
  <c r="R2369" i="2" s="1"/>
  <c r="Q2367" i="2"/>
  <c r="R2367" i="2" s="1"/>
  <c r="Q2366" i="2"/>
  <c r="R2366" i="2" s="1"/>
  <c r="Q2365" i="2"/>
  <c r="R2365" i="2" s="1"/>
  <c r="Q2364" i="2"/>
  <c r="R2364" i="2" s="1"/>
  <c r="Q2363" i="2"/>
  <c r="R2363" i="2" s="1"/>
  <c r="Q2362" i="2"/>
  <c r="R2362" i="2" s="1"/>
  <c r="Q2361" i="2"/>
  <c r="R2361" i="2" s="1"/>
  <c r="Q2360" i="2"/>
  <c r="R2360" i="2" s="1"/>
  <c r="Q2359" i="2"/>
  <c r="R2359" i="2" s="1"/>
  <c r="Q2358" i="2"/>
  <c r="R2358" i="2" s="1"/>
  <c r="Q2357" i="2"/>
  <c r="R2357" i="2" s="1"/>
  <c r="Q2356" i="2"/>
  <c r="R2356" i="2" s="1"/>
  <c r="Q2355" i="2"/>
  <c r="R2355" i="2" s="1"/>
  <c r="Q2354" i="2"/>
  <c r="R2354" i="2" s="1"/>
  <c r="Q2353" i="2"/>
  <c r="R2353" i="2" s="1"/>
  <c r="Q2352" i="2"/>
  <c r="R2352" i="2" s="1"/>
  <c r="Q2350" i="2"/>
  <c r="R2350" i="2" s="1"/>
  <c r="Q2349" i="2"/>
  <c r="R2349" i="2" s="1"/>
  <c r="Q2348" i="2"/>
  <c r="R2348" i="2" s="1"/>
  <c r="Q2347" i="2"/>
  <c r="R2347" i="2" s="1"/>
  <c r="Q2346" i="2"/>
  <c r="R2346" i="2" s="1"/>
  <c r="Q2345" i="2"/>
  <c r="R2345" i="2" s="1"/>
  <c r="Q2344" i="2"/>
  <c r="R2344" i="2" s="1"/>
  <c r="Q2343" i="2"/>
  <c r="R2343" i="2" s="1"/>
  <c r="Q2342" i="2"/>
  <c r="R2342" i="2" s="1"/>
  <c r="Q2341" i="2"/>
  <c r="R2341" i="2" s="1"/>
  <c r="Q2340" i="2"/>
  <c r="R2340" i="2" s="1"/>
  <c r="Q2339" i="2"/>
  <c r="R2339" i="2" s="1"/>
  <c r="Q2338" i="2"/>
  <c r="R2338" i="2" s="1"/>
  <c r="Q2337" i="2"/>
  <c r="R2337" i="2" s="1"/>
  <c r="Q2336" i="2"/>
  <c r="R2336" i="2" s="1"/>
  <c r="Q2335" i="2"/>
  <c r="R2335" i="2" s="1"/>
  <c r="Q2334" i="2"/>
  <c r="R2334" i="2" s="1"/>
  <c r="Q2333" i="2"/>
  <c r="R2333" i="2" s="1"/>
  <c r="Q2331" i="2"/>
  <c r="R2331" i="2" s="1"/>
  <c r="Q2330" i="2"/>
  <c r="R2330" i="2" s="1"/>
  <c r="Q2329" i="2"/>
  <c r="R2329" i="2" s="1"/>
  <c r="Q2328" i="2"/>
  <c r="R2328" i="2" s="1"/>
  <c r="Q2327" i="2"/>
  <c r="R2327" i="2" s="1"/>
  <c r="R2326" i="2"/>
  <c r="Q2326" i="2"/>
  <c r="Q2325" i="2"/>
  <c r="R2325" i="2" s="1"/>
  <c r="Q2324" i="2"/>
  <c r="R2324" i="2" s="1"/>
  <c r="Q2323" i="2"/>
  <c r="R2323" i="2" s="1"/>
  <c r="Q2322" i="2"/>
  <c r="R2322" i="2" s="1"/>
  <c r="Q2321" i="2"/>
  <c r="R2321" i="2" s="1"/>
  <c r="Q2320" i="2"/>
  <c r="R2320" i="2" s="1"/>
  <c r="Q2319" i="2"/>
  <c r="R2319" i="2" s="1"/>
  <c r="Q2318" i="2"/>
  <c r="R2318" i="2" s="1"/>
  <c r="Q2317" i="2"/>
  <c r="R2317" i="2" s="1"/>
  <c r="Q2316" i="2"/>
  <c r="Q2276" i="2"/>
  <c r="R2276" i="2" s="1"/>
  <c r="Q2275" i="2"/>
  <c r="R2275" i="2" s="1"/>
  <c r="Q2274" i="2"/>
  <c r="R2274" i="2" s="1"/>
  <c r="Q2273" i="2"/>
  <c r="R2273" i="2" s="1"/>
  <c r="Q2272" i="2"/>
  <c r="R2272" i="2" s="1"/>
  <c r="Q2271" i="2"/>
  <c r="R2271" i="2" s="1"/>
  <c r="Q2270" i="2"/>
  <c r="R2270" i="2" s="1"/>
  <c r="Q2269" i="2"/>
  <c r="R2269" i="2" s="1"/>
  <c r="Q2268" i="2"/>
  <c r="R2268" i="2" s="1"/>
  <c r="Q2267" i="2"/>
  <c r="R2267" i="2" s="1"/>
  <c r="Q2266" i="2"/>
  <c r="R2266" i="2" s="1"/>
  <c r="Q2265" i="2"/>
  <c r="R2265" i="2" s="1"/>
  <c r="Q2264" i="2"/>
  <c r="R2264" i="2" s="1"/>
  <c r="Q2263" i="2"/>
  <c r="R2263" i="2" s="1"/>
  <c r="Q2262" i="2"/>
  <c r="R2262" i="2" s="1"/>
  <c r="Q2261" i="2"/>
  <c r="R2261" i="2" s="1"/>
  <c r="Q2260" i="2"/>
  <c r="R2260" i="2" s="1"/>
  <c r="Q2259" i="2"/>
  <c r="R2259" i="2" s="1"/>
  <c r="Q2258" i="2"/>
  <c r="R2258" i="2" s="1"/>
  <c r="Q2256" i="2"/>
  <c r="R2256" i="2" s="1"/>
  <c r="Q2255" i="2"/>
  <c r="R2255" i="2" s="1"/>
  <c r="Q2254" i="2"/>
  <c r="R2254" i="2" s="1"/>
  <c r="Q2253" i="2"/>
  <c r="R2253" i="2" s="1"/>
  <c r="Q2252" i="2"/>
  <c r="R2252" i="2" s="1"/>
  <c r="Q2251" i="2"/>
  <c r="R2251" i="2" s="1"/>
  <c r="Q2250" i="2"/>
  <c r="R2250" i="2" s="1"/>
  <c r="Q2249" i="2"/>
  <c r="R2249" i="2" s="1"/>
  <c r="Q2248" i="2"/>
  <c r="R2248" i="2" s="1"/>
  <c r="Q2247" i="2"/>
  <c r="R2247" i="2" s="1"/>
  <c r="Q2246" i="2"/>
  <c r="R2246" i="2" s="1"/>
  <c r="Q2245" i="2"/>
  <c r="R2245" i="2" s="1"/>
  <c r="Q2244" i="2"/>
  <c r="R2244" i="2" s="1"/>
  <c r="Q2243" i="2"/>
  <c r="R2243" i="2" s="1"/>
  <c r="Q2242" i="2"/>
  <c r="R2242" i="2" s="1"/>
  <c r="Q2241" i="2"/>
  <c r="R2241" i="2" s="1"/>
  <c r="Q2240" i="2"/>
  <c r="R2240" i="2" s="1"/>
  <c r="Q2239" i="2"/>
  <c r="R2239" i="2" s="1"/>
  <c r="Q2238" i="2"/>
  <c r="R2238" i="2" s="1"/>
  <c r="Q2237" i="2"/>
  <c r="R2237" i="2" s="1"/>
  <c r="Q2236" i="2"/>
  <c r="R2236" i="2" s="1"/>
  <c r="Q2234" i="2"/>
  <c r="R2234" i="2" s="1"/>
  <c r="Q2233" i="2"/>
  <c r="R2233" i="2" s="1"/>
  <c r="Q2232" i="2"/>
  <c r="R2232" i="2" s="1"/>
  <c r="Q2231" i="2"/>
  <c r="R2231" i="2" s="1"/>
  <c r="Q2230" i="2"/>
  <c r="R2230" i="2" s="1"/>
  <c r="Q2229" i="2"/>
  <c r="R2229" i="2" s="1"/>
  <c r="Q2228" i="2"/>
  <c r="R2228" i="2" s="1"/>
  <c r="Q2227" i="2"/>
  <c r="R2227" i="2" s="1"/>
  <c r="Q2226" i="2"/>
  <c r="R2226" i="2" s="1"/>
  <c r="Q2225" i="2"/>
  <c r="R2225" i="2" s="1"/>
  <c r="Q2224" i="2"/>
  <c r="R2224" i="2" s="1"/>
  <c r="Q2223" i="2"/>
  <c r="R2223" i="2" s="1"/>
  <c r="Q2222" i="2"/>
  <c r="R2222" i="2" s="1"/>
  <c r="Q2221" i="2"/>
  <c r="R2221" i="2" s="1"/>
  <c r="Q2220" i="2"/>
  <c r="R2220" i="2" s="1"/>
  <c r="Q2219" i="2"/>
  <c r="R2219" i="2" s="1"/>
  <c r="Q2218" i="2"/>
  <c r="R2218" i="2" s="1"/>
  <c r="Q2217" i="2"/>
  <c r="R2217" i="2" s="1"/>
  <c r="Q2216" i="2"/>
  <c r="R2216" i="2" s="1"/>
  <c r="Q2215" i="2"/>
  <c r="R2215" i="2" s="1"/>
  <c r="Q2214" i="2"/>
  <c r="R2214" i="2" s="1"/>
  <c r="Q2213" i="2"/>
  <c r="R2213" i="2" s="1"/>
  <c r="Q2212" i="2"/>
  <c r="R2212" i="2" s="1"/>
  <c r="Q2211" i="2"/>
  <c r="R2211" i="2" s="1"/>
  <c r="Q2210" i="2"/>
  <c r="R2210" i="2" s="1"/>
  <c r="Q2209" i="2"/>
  <c r="R2209" i="2" s="1"/>
  <c r="Q2208" i="2"/>
  <c r="R2208" i="2" s="1"/>
  <c r="Q2207" i="2"/>
  <c r="R2207" i="2" s="1"/>
  <c r="Q2205" i="2"/>
  <c r="R2205" i="2" s="1"/>
  <c r="Q2204" i="2"/>
  <c r="R2204" i="2" s="1"/>
  <c r="Q2203" i="2"/>
  <c r="R2203" i="2" s="1"/>
  <c r="Q2202" i="2"/>
  <c r="R2202" i="2" s="1"/>
  <c r="Q2201" i="2"/>
  <c r="R2201" i="2" s="1"/>
  <c r="Q2200" i="2"/>
  <c r="R2200" i="2" s="1"/>
  <c r="Q2199" i="2"/>
  <c r="R2199" i="2" s="1"/>
  <c r="Q2198" i="2"/>
  <c r="R2198" i="2" s="1"/>
  <c r="Q2197" i="2"/>
  <c r="R2197" i="2" s="1"/>
  <c r="Q2195" i="2"/>
  <c r="R2195" i="2" s="1"/>
  <c r="Q2194" i="2"/>
  <c r="R2194" i="2" s="1"/>
  <c r="Q2193" i="2"/>
  <c r="R2193" i="2" s="1"/>
  <c r="Q2192" i="2"/>
  <c r="R2192" i="2" s="1"/>
  <c r="Q2191" i="2"/>
  <c r="R2191" i="2" s="1"/>
  <c r="Q2190" i="2"/>
  <c r="R2190" i="2" s="1"/>
  <c r="Q2189" i="2"/>
  <c r="R2189" i="2" s="1"/>
  <c r="Q2188" i="2"/>
  <c r="R2188" i="2" s="1"/>
  <c r="Q2187" i="2"/>
  <c r="R2187" i="2" s="1"/>
  <c r="Q2186" i="2"/>
  <c r="R2186" i="2" s="1"/>
  <c r="Q2185" i="2"/>
  <c r="R2185" i="2" s="1"/>
  <c r="Q2184" i="2"/>
  <c r="R2184" i="2" s="1"/>
  <c r="Q2183" i="2"/>
  <c r="R2183" i="2" s="1"/>
  <c r="Q2182" i="2"/>
  <c r="R2182" i="2" s="1"/>
  <c r="Q2181" i="2"/>
  <c r="R2181" i="2" s="1"/>
  <c r="Q2180" i="2"/>
  <c r="R2180" i="2" s="1"/>
  <c r="Q2179" i="2"/>
  <c r="R2179" i="2" s="1"/>
  <c r="Q2178" i="2"/>
  <c r="R2178" i="2" s="1"/>
  <c r="Q2177" i="2"/>
  <c r="R2177" i="2" s="1"/>
  <c r="Q2176" i="2"/>
  <c r="R2176" i="2" s="1"/>
  <c r="Q2175" i="2"/>
  <c r="R2175" i="2" s="1"/>
  <c r="Q2174" i="2"/>
  <c r="R2174" i="2" s="1"/>
  <c r="Q2173" i="2"/>
  <c r="R2173" i="2" s="1"/>
  <c r="Q2172" i="2"/>
  <c r="R2172" i="2" s="1"/>
  <c r="Q2171" i="2"/>
  <c r="R2171" i="2" s="1"/>
  <c r="Q2170" i="2"/>
  <c r="R2170" i="2" s="1"/>
  <c r="Q2169" i="2"/>
  <c r="R2169" i="2" s="1"/>
  <c r="Q2168" i="2"/>
  <c r="R2168" i="2" s="1"/>
  <c r="Q2166" i="2"/>
  <c r="R2166" i="2" s="1"/>
  <c r="Q2165" i="2"/>
  <c r="R2165" i="2" s="1"/>
  <c r="Q2164" i="2"/>
  <c r="R2164" i="2" s="1"/>
  <c r="Q2163" i="2"/>
  <c r="R2163" i="2" s="1"/>
  <c r="Q2162" i="2"/>
  <c r="R2162" i="2" s="1"/>
  <c r="Q2161" i="2"/>
  <c r="R2161" i="2" s="1"/>
  <c r="Q2160" i="2"/>
  <c r="R2160" i="2" s="1"/>
  <c r="Q2159" i="2"/>
  <c r="R2159" i="2" s="1"/>
  <c r="Q2158" i="2"/>
  <c r="R2158" i="2" s="1"/>
  <c r="Q2157" i="2"/>
  <c r="R2157" i="2" s="1"/>
  <c r="Q2156" i="2"/>
  <c r="R2156" i="2" s="1"/>
  <c r="Q2155" i="2"/>
  <c r="R2155" i="2" s="1"/>
  <c r="Q2154" i="2"/>
  <c r="R2154" i="2" s="1"/>
  <c r="Q2153" i="2"/>
  <c r="R2153" i="2" s="1"/>
  <c r="Q2152" i="2"/>
  <c r="R2152" i="2" s="1"/>
  <c r="Q2151" i="2"/>
  <c r="R2151" i="2" s="1"/>
  <c r="Q2150" i="2"/>
  <c r="R2150" i="2" s="1"/>
  <c r="Q2149" i="2"/>
  <c r="R2149" i="2" s="1"/>
  <c r="Q2148" i="2"/>
  <c r="R2148" i="2" s="1"/>
  <c r="Q2147" i="2"/>
  <c r="R2147" i="2" s="1"/>
  <c r="Q2146" i="2"/>
  <c r="R2146" i="2" s="1"/>
  <c r="Q2145" i="2"/>
  <c r="R2145" i="2" s="1"/>
  <c r="Q2144" i="2"/>
  <c r="R2144" i="2" s="1"/>
  <c r="Q2143" i="2"/>
  <c r="R2143" i="2" s="1"/>
  <c r="Q2142" i="2"/>
  <c r="R2142" i="2" s="1"/>
  <c r="Q2141" i="2"/>
  <c r="R2141" i="2" s="1"/>
  <c r="Q2139" i="2"/>
  <c r="R2139" i="2" s="1"/>
  <c r="Q2138" i="2"/>
  <c r="R2138" i="2" s="1"/>
  <c r="Q2137" i="2"/>
  <c r="R2137" i="2" s="1"/>
  <c r="Q2136" i="2"/>
  <c r="R2136" i="2" s="1"/>
  <c r="Q2135" i="2"/>
  <c r="R2135" i="2" s="1"/>
  <c r="Q2134" i="2"/>
  <c r="R2134" i="2" s="1"/>
  <c r="Q2133" i="2"/>
  <c r="R2133" i="2" s="1"/>
  <c r="Q2132" i="2"/>
  <c r="R2132" i="2" s="1"/>
  <c r="Q2131" i="2"/>
  <c r="R2131" i="2" s="1"/>
  <c r="Q2130" i="2"/>
  <c r="R2130" i="2" s="1"/>
  <c r="Q2129" i="2"/>
  <c r="R2129" i="2" s="1"/>
  <c r="Q2128" i="2"/>
  <c r="R2128" i="2" s="1"/>
  <c r="Q2122" i="2"/>
  <c r="R2122" i="2" s="1"/>
  <c r="Q2121" i="2"/>
  <c r="R2121" i="2" s="1"/>
  <c r="Q2120" i="2"/>
  <c r="R2120" i="2" s="1"/>
  <c r="Q2119" i="2"/>
  <c r="R2119" i="2" s="1"/>
  <c r="Q2118" i="2"/>
  <c r="R2118" i="2" s="1"/>
  <c r="Q2117" i="2"/>
  <c r="R2117" i="2" s="1"/>
  <c r="Q2116" i="2"/>
  <c r="R2116" i="2" s="1"/>
  <c r="Q2115" i="2"/>
  <c r="R2115" i="2" s="1"/>
  <c r="Q2114" i="2"/>
  <c r="R2114" i="2" s="1"/>
  <c r="Q2113" i="2"/>
  <c r="R2113" i="2" s="1"/>
  <c r="Q2112" i="2"/>
  <c r="R2112" i="2" s="1"/>
  <c r="Q2111" i="2"/>
  <c r="R2111" i="2" s="1"/>
  <c r="Q2110" i="2"/>
  <c r="R2110" i="2" s="1"/>
  <c r="Q2109" i="2"/>
  <c r="R2109" i="2" s="1"/>
  <c r="Q2108" i="2"/>
  <c r="R2108" i="2" s="1"/>
  <c r="Q2107" i="2"/>
  <c r="R2107" i="2" s="1"/>
  <c r="Q2106" i="2"/>
  <c r="R2106" i="2" s="1"/>
  <c r="Q2105" i="2"/>
  <c r="R2105" i="2" s="1"/>
  <c r="Q2103" i="2"/>
  <c r="R2103" i="2" s="1"/>
  <c r="Q2102" i="2"/>
  <c r="R2102" i="2" s="1"/>
  <c r="Q2101" i="2"/>
  <c r="R2101" i="2" s="1"/>
  <c r="Q2100" i="2"/>
  <c r="R2100" i="2" s="1"/>
  <c r="Q2099" i="2"/>
  <c r="R2099" i="2" s="1"/>
  <c r="Q2098" i="2"/>
  <c r="R2098" i="2" s="1"/>
  <c r="Q2097" i="2"/>
  <c r="R2097" i="2" s="1"/>
  <c r="Q2096" i="2"/>
  <c r="R2096" i="2" s="1"/>
  <c r="Q2095" i="2"/>
  <c r="R2095" i="2" s="1"/>
  <c r="Q2094" i="2"/>
  <c r="R2094" i="2" s="1"/>
  <c r="Q2093" i="2"/>
  <c r="R2093" i="2" s="1"/>
  <c r="Q2092" i="2"/>
  <c r="R2092" i="2" s="1"/>
  <c r="Q2091" i="2"/>
  <c r="R2091" i="2" s="1"/>
  <c r="Q2090" i="2"/>
  <c r="R2090" i="2" s="1"/>
  <c r="Q2089" i="2"/>
  <c r="R2089" i="2" s="1"/>
  <c r="Q2087" i="2"/>
  <c r="R2087" i="2" s="1"/>
  <c r="Q2086" i="2"/>
  <c r="R2086" i="2" s="1"/>
  <c r="Q2085" i="2"/>
  <c r="R2085" i="2" s="1"/>
  <c r="Q2084" i="2"/>
  <c r="R2084" i="2" s="1"/>
  <c r="Q2083" i="2"/>
  <c r="R2083" i="2" s="1"/>
  <c r="Q2082" i="2"/>
  <c r="R2082" i="2" s="1"/>
  <c r="Q2081" i="2"/>
  <c r="R2081" i="2" s="1"/>
  <c r="Q2080" i="2"/>
  <c r="R2080" i="2" s="1"/>
  <c r="Q2079" i="2"/>
  <c r="R2079" i="2" s="1"/>
  <c r="Q2078" i="2"/>
  <c r="R2078" i="2" s="1"/>
  <c r="Q2077" i="2"/>
  <c r="R2077" i="2" s="1"/>
  <c r="Q2076" i="2"/>
  <c r="R2076" i="2" s="1"/>
  <c r="Q2075" i="2"/>
  <c r="R2075" i="2" s="1"/>
  <c r="Q2074" i="2"/>
  <c r="R2074" i="2" s="1"/>
  <c r="Q2073" i="2"/>
  <c r="R2073" i="2" s="1"/>
  <c r="Q2072" i="2"/>
  <c r="R2072" i="2" s="1"/>
  <c r="Q2071" i="2"/>
  <c r="R2071" i="2" s="1"/>
  <c r="Q2070" i="2"/>
  <c r="R2070" i="2" s="1"/>
  <c r="Q2069" i="2"/>
  <c r="R2069" i="2" s="1"/>
  <c r="Q2068" i="2"/>
  <c r="R2068" i="2" s="1"/>
  <c r="Q2067" i="2"/>
  <c r="R2067" i="2" s="1"/>
  <c r="Q2066" i="2"/>
  <c r="R2066" i="2" s="1"/>
  <c r="Q2065" i="2"/>
  <c r="R2065" i="2" s="1"/>
  <c r="Q2063" i="2"/>
  <c r="R2063" i="2" s="1"/>
  <c r="Q2062" i="2"/>
  <c r="R2062" i="2" s="1"/>
  <c r="Q2061" i="2"/>
  <c r="R2061" i="2" s="1"/>
  <c r="Q2060" i="2"/>
  <c r="R2060" i="2" s="1"/>
  <c r="Q2059" i="2"/>
  <c r="R2059" i="2" s="1"/>
  <c r="Q2058" i="2"/>
  <c r="R2058" i="2" s="1"/>
  <c r="Q2057" i="2"/>
  <c r="R2057" i="2" s="1"/>
  <c r="Q2056" i="2"/>
  <c r="R2056" i="2" s="1"/>
  <c r="Q2054" i="2"/>
  <c r="R2054" i="2" s="1"/>
  <c r="Q2053" i="2"/>
  <c r="R2053" i="2" s="1"/>
  <c r="Q2052" i="2"/>
  <c r="R2052" i="2" s="1"/>
  <c r="Q2051" i="2"/>
  <c r="R2051" i="2" s="1"/>
  <c r="Q2050" i="2"/>
  <c r="R2050" i="2" s="1"/>
  <c r="Q2049" i="2"/>
  <c r="R2049" i="2" s="1"/>
  <c r="Q2048" i="2"/>
  <c r="R2048" i="2" s="1"/>
  <c r="Q2047" i="2"/>
  <c r="R2047" i="2" s="1"/>
  <c r="Q2046" i="2"/>
  <c r="R2046" i="2" s="1"/>
  <c r="Q2045" i="2"/>
  <c r="R2045" i="2" s="1"/>
  <c r="Q2044" i="2"/>
  <c r="R2044" i="2" s="1"/>
  <c r="Q2043" i="2"/>
  <c r="R2043" i="2" s="1"/>
  <c r="Q2042" i="2"/>
  <c r="R2042" i="2" s="1"/>
  <c r="Q2041" i="2"/>
  <c r="R2041" i="2" s="1"/>
  <c r="Q2040" i="2"/>
  <c r="R2040" i="2" s="1"/>
  <c r="Q2039" i="2"/>
  <c r="R2039" i="2" s="1"/>
  <c r="Q2038" i="2"/>
  <c r="R2038" i="2" s="1"/>
  <c r="Q2037" i="2"/>
  <c r="R2037" i="2" s="1"/>
  <c r="Q2036" i="2"/>
  <c r="R2036" i="2" s="1"/>
  <c r="Q2035" i="2"/>
  <c r="R2035" i="2" s="1"/>
  <c r="Q2034" i="2"/>
  <c r="R2034" i="2" s="1"/>
  <c r="Q2033" i="2"/>
  <c r="R2033" i="2" s="1"/>
  <c r="Q2031" i="2"/>
  <c r="R2031" i="2" s="1"/>
  <c r="Q2030" i="2"/>
  <c r="R2030" i="2" s="1"/>
  <c r="Q2029" i="2"/>
  <c r="R2029" i="2" s="1"/>
  <c r="Q2028" i="2"/>
  <c r="R2028" i="2" s="1"/>
  <c r="Q2027" i="2"/>
  <c r="R2027" i="2" s="1"/>
  <c r="Q2026" i="2"/>
  <c r="R2026" i="2" s="1"/>
  <c r="Q2025" i="2"/>
  <c r="R2025" i="2" s="1"/>
  <c r="Q2024" i="2"/>
  <c r="R2024" i="2" s="1"/>
  <c r="Q2023" i="2"/>
  <c r="R2023" i="2" s="1"/>
  <c r="Q2022" i="2"/>
  <c r="R2022" i="2" s="1"/>
  <c r="Q2021" i="2"/>
  <c r="R2021" i="2" s="1"/>
  <c r="Q2020" i="2"/>
  <c r="R2020" i="2" s="1"/>
  <c r="Q2019" i="2"/>
  <c r="R2019" i="2" s="1"/>
  <c r="Q2018" i="2"/>
  <c r="R2018" i="2" s="1"/>
  <c r="Q2017" i="2"/>
  <c r="R2017" i="2" s="1"/>
  <c r="Q2016" i="2"/>
  <c r="R2016" i="2" s="1"/>
  <c r="Q2015" i="2"/>
  <c r="R2015" i="2" s="1"/>
  <c r="Q2014" i="2"/>
  <c r="R2014" i="2" s="1"/>
  <c r="Q2013" i="2"/>
  <c r="R2013" i="2" s="1"/>
  <c r="Q2012" i="2"/>
  <c r="R2012" i="2" s="1"/>
  <c r="Q2011" i="2"/>
  <c r="R2011" i="2" s="1"/>
  <c r="Q2010" i="2"/>
  <c r="R2010" i="2" s="1"/>
  <c r="Q2009" i="2"/>
  <c r="R2009" i="2" s="1"/>
  <c r="Q2008" i="2"/>
  <c r="R2008" i="2" s="1"/>
  <c r="Q2006" i="2"/>
  <c r="R2006" i="2" s="1"/>
  <c r="Q2005" i="2"/>
  <c r="R2005" i="2" s="1"/>
  <c r="Q2004" i="2"/>
  <c r="R2004" i="2" s="1"/>
  <c r="Q2003" i="2"/>
  <c r="R2003" i="2" s="1"/>
  <c r="Q2002" i="2"/>
  <c r="R2002" i="2" s="1"/>
  <c r="Q2001" i="2"/>
  <c r="R2001" i="2" s="1"/>
  <c r="Q2000" i="2"/>
  <c r="R2000" i="2" s="1"/>
  <c r="Q1999" i="2"/>
  <c r="R1999" i="2" s="1"/>
  <c r="Q1998" i="2"/>
  <c r="R1998" i="2" s="1"/>
  <c r="Q1997" i="2"/>
  <c r="R1997" i="2" s="1"/>
  <c r="Q1996" i="2"/>
  <c r="R1996" i="2" s="1"/>
  <c r="Q1995" i="2"/>
  <c r="R1995" i="2" s="1"/>
  <c r="Q1959" i="2"/>
  <c r="R1959" i="2" s="1"/>
  <c r="Q1958" i="2"/>
  <c r="R1958" i="2" s="1"/>
  <c r="Q1957" i="2"/>
  <c r="R1957" i="2" s="1"/>
  <c r="Q1956" i="2"/>
  <c r="R1956" i="2" s="1"/>
  <c r="Q1955" i="2"/>
  <c r="R1955" i="2" s="1"/>
  <c r="Q1954" i="2"/>
  <c r="R1954" i="2" s="1"/>
  <c r="Q1953" i="2"/>
  <c r="R1953" i="2" s="1"/>
  <c r="Q1952" i="2"/>
  <c r="R1952" i="2" s="1"/>
  <c r="Q1951" i="2"/>
  <c r="R1951" i="2" s="1"/>
  <c r="Q1950" i="2"/>
  <c r="R1950" i="2" s="1"/>
  <c r="Q1948" i="2"/>
  <c r="R1948" i="2" s="1"/>
  <c r="Q1947" i="2"/>
  <c r="R1947" i="2" s="1"/>
  <c r="Q1946" i="2"/>
  <c r="R1946" i="2" s="1"/>
  <c r="Q1945" i="2"/>
  <c r="R1945" i="2" s="1"/>
  <c r="Q1944" i="2"/>
  <c r="R1944" i="2" s="1"/>
  <c r="Q1943" i="2"/>
  <c r="R1943" i="2" s="1"/>
  <c r="Q1942" i="2"/>
  <c r="R1942" i="2" s="1"/>
  <c r="Q1941" i="2"/>
  <c r="R1941" i="2" s="1"/>
  <c r="Q1940" i="2"/>
  <c r="R1940" i="2" s="1"/>
  <c r="Q1939" i="2"/>
  <c r="R1939" i="2" s="1"/>
  <c r="Q1938" i="2"/>
  <c r="R1938" i="2" s="1"/>
  <c r="Q1937" i="2"/>
  <c r="R1937" i="2" s="1"/>
  <c r="Q1936" i="2"/>
  <c r="R1936" i="2" s="1"/>
  <c r="Q1935" i="2"/>
  <c r="R1935" i="2" s="1"/>
  <c r="Q1933" i="2"/>
  <c r="R1933" i="2" s="1"/>
  <c r="Q1932" i="2"/>
  <c r="R1932" i="2" s="1"/>
  <c r="Q1931" i="2"/>
  <c r="R1931" i="2" s="1"/>
  <c r="Q1930" i="2"/>
  <c r="R1930" i="2" s="1"/>
  <c r="Q1929" i="2"/>
  <c r="R1929" i="2" s="1"/>
  <c r="Q1928" i="2"/>
  <c r="R1928" i="2" s="1"/>
  <c r="Q1927" i="2"/>
  <c r="R1927" i="2" s="1"/>
  <c r="Q1926" i="2"/>
  <c r="R1926" i="2" s="1"/>
  <c r="Q1925" i="2"/>
  <c r="R1925" i="2" s="1"/>
  <c r="Q1924" i="2"/>
  <c r="R1924" i="2" s="1"/>
  <c r="Q1923" i="2"/>
  <c r="R1923" i="2" s="1"/>
  <c r="Q1922" i="2"/>
  <c r="R1922" i="2" s="1"/>
  <c r="Q1921" i="2"/>
  <c r="R1921" i="2" s="1"/>
  <c r="Q1920" i="2"/>
  <c r="R1920" i="2" s="1"/>
  <c r="Q1919" i="2"/>
  <c r="R1919" i="2" s="1"/>
  <c r="Q1918" i="2"/>
  <c r="R1918" i="2" s="1"/>
  <c r="Q1917" i="2"/>
  <c r="R1917" i="2" s="1"/>
  <c r="Q1916" i="2"/>
  <c r="R1916" i="2" s="1"/>
  <c r="Q1914" i="2"/>
  <c r="R1914" i="2" s="1"/>
  <c r="Q1913" i="2"/>
  <c r="R1913" i="2" s="1"/>
  <c r="Q1912" i="2"/>
  <c r="R1912" i="2" s="1"/>
  <c r="Q1911" i="2"/>
  <c r="R1911" i="2" s="1"/>
  <c r="Q1910" i="2"/>
  <c r="R1910" i="2" s="1"/>
  <c r="Q1909" i="2"/>
  <c r="R1909" i="2" s="1"/>
  <c r="Q1908" i="2"/>
  <c r="R1908" i="2" s="1"/>
  <c r="Q1906" i="2"/>
  <c r="R1906" i="2" s="1"/>
  <c r="Q1905" i="2"/>
  <c r="R1905" i="2" s="1"/>
  <c r="Q1904" i="2"/>
  <c r="R1904" i="2" s="1"/>
  <c r="Q1903" i="2"/>
  <c r="R1903" i="2" s="1"/>
  <c r="Q1902" i="2"/>
  <c r="R1902" i="2" s="1"/>
  <c r="Q1901" i="2"/>
  <c r="R1901" i="2" s="1"/>
  <c r="Q1900" i="2"/>
  <c r="R1900" i="2" s="1"/>
  <c r="Q1899" i="2"/>
  <c r="R1899" i="2" s="1"/>
  <c r="Q1898" i="2"/>
  <c r="R1898" i="2" s="1"/>
  <c r="Q1897" i="2"/>
  <c r="R1897" i="2" s="1"/>
  <c r="Q1896" i="2"/>
  <c r="R1896" i="2" s="1"/>
  <c r="Q1895" i="2"/>
  <c r="R1895" i="2" s="1"/>
  <c r="Q1894" i="2"/>
  <c r="R1894" i="2" s="1"/>
  <c r="Q1893" i="2"/>
  <c r="R1893" i="2" s="1"/>
  <c r="Q1892" i="2"/>
  <c r="R1892" i="2" s="1"/>
  <c r="Q1891" i="2"/>
  <c r="R1891" i="2" s="1"/>
  <c r="Q1890" i="2"/>
  <c r="R1890" i="2" s="1"/>
  <c r="Q1889" i="2"/>
  <c r="R1889" i="2" s="1"/>
  <c r="Q1888" i="2"/>
  <c r="R1888" i="2" s="1"/>
  <c r="Q1886" i="2"/>
  <c r="R1886" i="2" s="1"/>
  <c r="Q1885" i="2"/>
  <c r="R1885" i="2" s="1"/>
  <c r="Q1884" i="2"/>
  <c r="R1884" i="2" s="1"/>
  <c r="Q1883" i="2"/>
  <c r="R1883" i="2" s="1"/>
  <c r="Q1882" i="2"/>
  <c r="R1882" i="2" s="1"/>
  <c r="Q1881" i="2"/>
  <c r="R1881" i="2" s="1"/>
  <c r="Q1880" i="2"/>
  <c r="R1880" i="2" s="1"/>
  <c r="Q1879" i="2"/>
  <c r="R1879" i="2" s="1"/>
  <c r="Q1878" i="2"/>
  <c r="R1878" i="2" s="1"/>
  <c r="Q1877" i="2"/>
  <c r="R1877" i="2" s="1"/>
  <c r="Q1876" i="2"/>
  <c r="R1876" i="2" s="1"/>
  <c r="Q1875" i="2"/>
  <c r="R1875" i="2" s="1"/>
  <c r="Q1874" i="2"/>
  <c r="R1874" i="2" s="1"/>
  <c r="Q1873" i="2"/>
  <c r="R1873" i="2" s="1"/>
  <c r="Q1872" i="2"/>
  <c r="R1872" i="2" s="1"/>
  <c r="Q1871" i="2"/>
  <c r="R1871" i="2" s="1"/>
  <c r="Q1870" i="2"/>
  <c r="R1870" i="2" s="1"/>
  <c r="Q1869" i="2"/>
  <c r="R1869" i="2" s="1"/>
  <c r="Q1867" i="2"/>
  <c r="R1867" i="2" s="1"/>
  <c r="Q1866" i="2"/>
  <c r="R1866" i="2" s="1"/>
  <c r="Q1865" i="2"/>
  <c r="R1865" i="2" s="1"/>
  <c r="Q1864" i="2"/>
  <c r="R1864" i="2" s="1"/>
  <c r="Q1863" i="2"/>
  <c r="R1863" i="2" s="1"/>
  <c r="Q1862" i="2"/>
  <c r="R1862" i="2" s="1"/>
  <c r="Q1861" i="2"/>
  <c r="R1861" i="2" s="1"/>
  <c r="Q1860" i="2"/>
  <c r="R1860" i="2" s="1"/>
  <c r="Q1859" i="2"/>
  <c r="R1859" i="2" s="1"/>
  <c r="Q1858" i="2"/>
  <c r="R1858" i="2" s="1"/>
  <c r="Q1857" i="2"/>
  <c r="R1857" i="2" s="1"/>
  <c r="Q1856" i="2"/>
  <c r="R1856" i="2" s="1"/>
  <c r="Q1855" i="2"/>
  <c r="R1855" i="2" s="1"/>
  <c r="Q1846" i="2"/>
  <c r="R1846" i="2" s="1"/>
  <c r="Q1845" i="2"/>
  <c r="R1845" i="2" s="1"/>
  <c r="Q1844" i="2"/>
  <c r="R1844" i="2" s="1"/>
  <c r="Q1843" i="2"/>
  <c r="R1843" i="2" s="1"/>
  <c r="Q1842" i="2"/>
  <c r="R1842" i="2" s="1"/>
  <c r="Q1841" i="2"/>
  <c r="R1841" i="2" s="1"/>
  <c r="Q1840" i="2"/>
  <c r="R1840" i="2" s="1"/>
  <c r="Q1838" i="2"/>
  <c r="R1838" i="2" s="1"/>
  <c r="Q1837" i="2"/>
  <c r="R1837" i="2" s="1"/>
  <c r="Q1836" i="2"/>
  <c r="R1836" i="2" s="1"/>
  <c r="Q1835" i="2"/>
  <c r="R1835" i="2" s="1"/>
  <c r="Q1834" i="2"/>
  <c r="R1834" i="2" s="1"/>
  <c r="Q1833" i="2"/>
  <c r="R1833" i="2" s="1"/>
  <c r="Q1831" i="2"/>
  <c r="R1831" i="2" s="1"/>
  <c r="Q1830" i="2"/>
  <c r="R1830" i="2" s="1"/>
  <c r="Q1829" i="2"/>
  <c r="R1829" i="2" s="1"/>
  <c r="Q1828" i="2"/>
  <c r="R1828" i="2" s="1"/>
  <c r="Q1827" i="2"/>
  <c r="R1827" i="2" s="1"/>
  <c r="Q1826" i="2"/>
  <c r="R1826" i="2" s="1"/>
  <c r="Q1825" i="2"/>
  <c r="R1825" i="2" s="1"/>
  <c r="Q1824" i="2"/>
  <c r="R1824" i="2" s="1"/>
  <c r="Q1823" i="2"/>
  <c r="R1823" i="2" s="1"/>
  <c r="Q1821" i="2"/>
  <c r="R1821" i="2" s="1"/>
  <c r="Q1820" i="2"/>
  <c r="R1820" i="2" s="1"/>
  <c r="Q1819" i="2"/>
  <c r="R1819" i="2" s="1"/>
  <c r="Q1818" i="2"/>
  <c r="R1818" i="2" s="1"/>
  <c r="Q1817" i="2"/>
  <c r="R1817" i="2" s="1"/>
  <c r="Q1816" i="2"/>
  <c r="R1816" i="2" s="1"/>
  <c r="Q1814" i="2"/>
  <c r="R1814" i="2" s="1"/>
  <c r="Q1813" i="2"/>
  <c r="R1813" i="2" s="1"/>
  <c r="Q1812" i="2"/>
  <c r="R1812" i="2" s="1"/>
  <c r="Q1811" i="2"/>
  <c r="R1811" i="2" s="1"/>
  <c r="Q1810" i="2"/>
  <c r="R1810" i="2" s="1"/>
  <c r="Q1809" i="2"/>
  <c r="R1809" i="2" s="1"/>
  <c r="Q1808" i="2"/>
  <c r="R1808" i="2" s="1"/>
  <c r="Q1807" i="2"/>
  <c r="R1807" i="2" s="1"/>
  <c r="Q1806" i="2"/>
  <c r="R1806" i="2" s="1"/>
  <c r="Q1804" i="2"/>
  <c r="R1804" i="2" s="1"/>
  <c r="Q1803" i="2"/>
  <c r="R1803" i="2" s="1"/>
  <c r="Q1802" i="2"/>
  <c r="R1802" i="2" s="1"/>
  <c r="Q1801" i="2"/>
  <c r="R1801" i="2" s="1"/>
  <c r="Q1800" i="2"/>
  <c r="R1800" i="2" s="1"/>
  <c r="Q1799" i="2"/>
  <c r="R1799" i="2" s="1"/>
  <c r="Q1798" i="2"/>
  <c r="R1798" i="2" s="1"/>
  <c r="Q1797" i="2"/>
  <c r="R1797" i="2" s="1"/>
  <c r="Q1796" i="2"/>
  <c r="R1796" i="2" s="1"/>
  <c r="Q1795" i="2"/>
  <c r="R1795" i="2" s="1"/>
  <c r="Q1794" i="2"/>
  <c r="R1794" i="2" s="1"/>
  <c r="Q1793" i="2"/>
  <c r="R1793" i="2" s="1"/>
  <c r="Q1792" i="2"/>
  <c r="R1792" i="2" s="1"/>
  <c r="Q1791" i="2"/>
  <c r="R1791" i="2" s="1"/>
  <c r="Q1790" i="2"/>
  <c r="R1790" i="2" s="1"/>
  <c r="Q1789" i="2"/>
  <c r="R1789" i="2" s="1"/>
  <c r="Q1788" i="2"/>
  <c r="R1788" i="2" s="1"/>
  <c r="Q1787" i="2"/>
  <c r="R1787" i="2" s="1"/>
  <c r="Q1786" i="2"/>
  <c r="R1786" i="2" s="1"/>
  <c r="Q1785" i="2"/>
  <c r="R1785" i="2" s="1"/>
  <c r="Q1784" i="2"/>
  <c r="R1784" i="2" s="1"/>
  <c r="Q1783" i="2"/>
  <c r="R1783" i="2" s="1"/>
  <c r="Q1782" i="2"/>
  <c r="R1782" i="2" s="1"/>
  <c r="Q1781" i="2"/>
  <c r="R1781" i="2" s="1"/>
  <c r="Q1779" i="2"/>
  <c r="R1779" i="2" s="1"/>
  <c r="Q1778" i="2"/>
  <c r="R1778" i="2" s="1"/>
  <c r="Q1777" i="2"/>
  <c r="R1777" i="2" s="1"/>
  <c r="Q1776" i="2"/>
  <c r="R1776" i="2" s="1"/>
  <c r="Q1775" i="2"/>
  <c r="R1775" i="2" s="1"/>
  <c r="Q1774" i="2"/>
  <c r="R1774" i="2" s="1"/>
  <c r="Q1773" i="2"/>
  <c r="R1773" i="2" s="1"/>
  <c r="Q1772" i="2"/>
  <c r="R1772" i="2" s="1"/>
  <c r="Q1771" i="2"/>
  <c r="R1771" i="2" s="1"/>
  <c r="Q1770" i="2"/>
  <c r="R1770" i="2" s="1"/>
  <c r="Q1764" i="2"/>
  <c r="R1764" i="2" s="1"/>
  <c r="Q1763" i="2"/>
  <c r="R1763" i="2" s="1"/>
  <c r="Q1762" i="2"/>
  <c r="R1762" i="2" s="1"/>
  <c r="Q1761" i="2"/>
  <c r="R1761" i="2" s="1"/>
  <c r="Q1760" i="2"/>
  <c r="R1760" i="2" s="1"/>
  <c r="Q1759" i="2"/>
  <c r="R1759" i="2" s="1"/>
  <c r="Q1758" i="2"/>
  <c r="R1758" i="2" s="1"/>
  <c r="Q1757" i="2"/>
  <c r="R1757" i="2" s="1"/>
  <c r="Q1756" i="2"/>
  <c r="R1756" i="2" s="1"/>
  <c r="Q1755" i="2"/>
  <c r="R1755" i="2" s="1"/>
  <c r="Q1754" i="2"/>
  <c r="R1754" i="2" s="1"/>
  <c r="Q1753" i="2"/>
  <c r="R1753" i="2" s="1"/>
  <c r="Q1752" i="2"/>
  <c r="R1752" i="2" s="1"/>
  <c r="Q1751" i="2"/>
  <c r="R1751" i="2" s="1"/>
  <c r="Q1750" i="2"/>
  <c r="R1750" i="2" s="1"/>
  <c r="Q1749" i="2"/>
  <c r="R1749" i="2" s="1"/>
  <c r="Q1748" i="2"/>
  <c r="R1748" i="2" s="1"/>
  <c r="Q1747" i="2"/>
  <c r="R1747" i="2" s="1"/>
  <c r="Q1746" i="2"/>
  <c r="R1746" i="2" s="1"/>
  <c r="Q1744" i="2"/>
  <c r="R1744" i="2" s="1"/>
  <c r="Q1743" i="2"/>
  <c r="R1743" i="2" s="1"/>
  <c r="Q1742" i="2"/>
  <c r="R1742" i="2" s="1"/>
  <c r="Q1741" i="2"/>
  <c r="R1741" i="2" s="1"/>
  <c r="Q1740" i="2"/>
  <c r="R1740" i="2" s="1"/>
  <c r="Q1739" i="2"/>
  <c r="R1739" i="2" s="1"/>
  <c r="Q1738" i="2"/>
  <c r="R1738" i="2" s="1"/>
  <c r="Q1737" i="2"/>
  <c r="R1737" i="2" s="1"/>
  <c r="Q1736" i="2"/>
  <c r="R1736" i="2" s="1"/>
  <c r="Q1735" i="2"/>
  <c r="R1735" i="2" s="1"/>
  <c r="Q1734" i="2"/>
  <c r="R1734" i="2" s="1"/>
  <c r="Q1733" i="2"/>
  <c r="R1733" i="2" s="1"/>
  <c r="Q1732" i="2"/>
  <c r="R1732" i="2" s="1"/>
  <c r="Q1731" i="2"/>
  <c r="R1731" i="2" s="1"/>
  <c r="Q1730" i="2"/>
  <c r="R1730" i="2" s="1"/>
  <c r="Q1729" i="2"/>
  <c r="R1729" i="2" s="1"/>
  <c r="Q1728" i="2"/>
  <c r="R1728" i="2" s="1"/>
  <c r="Q1727" i="2"/>
  <c r="R1727" i="2" s="1"/>
  <c r="Q1725" i="2"/>
  <c r="R1725" i="2" s="1"/>
  <c r="Q1724" i="2"/>
  <c r="R1724" i="2" s="1"/>
  <c r="Q1723" i="2"/>
  <c r="R1723" i="2" s="1"/>
  <c r="Q1722" i="2"/>
  <c r="R1722" i="2" s="1"/>
  <c r="Q1721" i="2"/>
  <c r="R1721" i="2" s="1"/>
  <c r="Q1720" i="2"/>
  <c r="R1720" i="2" s="1"/>
  <c r="Q1719" i="2"/>
  <c r="R1719" i="2" s="1"/>
  <c r="Q1718" i="2"/>
  <c r="R1718" i="2" s="1"/>
  <c r="Q1717" i="2"/>
  <c r="R1717" i="2" s="1"/>
  <c r="Q1715" i="2"/>
  <c r="R1715" i="2" s="1"/>
  <c r="Q1714" i="2"/>
  <c r="R1714" i="2" s="1"/>
  <c r="Q1713" i="2"/>
  <c r="R1713" i="2" s="1"/>
  <c r="Q1712" i="2"/>
  <c r="R1712" i="2" s="1"/>
  <c r="Q1710" i="2"/>
  <c r="R1710" i="2" s="1"/>
  <c r="Q1709" i="2"/>
  <c r="R1709" i="2" s="1"/>
  <c r="Q1708" i="2"/>
  <c r="R1708" i="2" s="1"/>
  <c r="Q1707" i="2"/>
  <c r="R1707" i="2" s="1"/>
  <c r="Q1706" i="2"/>
  <c r="R1706" i="2" s="1"/>
  <c r="Q1705" i="2"/>
  <c r="R1705" i="2" s="1"/>
  <c r="Q1704" i="2"/>
  <c r="R1704" i="2" s="1"/>
  <c r="Q1703" i="2"/>
  <c r="R1703" i="2" s="1"/>
  <c r="Q1702" i="2"/>
  <c r="R1702" i="2" s="1"/>
  <c r="Q1701" i="2"/>
  <c r="R1701" i="2" s="1"/>
  <c r="Q1699" i="2"/>
  <c r="R1699" i="2" s="1"/>
  <c r="Q1698" i="2"/>
  <c r="R1698" i="2" s="1"/>
  <c r="Q1697" i="2"/>
  <c r="R1697" i="2" s="1"/>
  <c r="Q1696" i="2"/>
  <c r="R1696" i="2" s="1"/>
  <c r="Q1695" i="2"/>
  <c r="R1695" i="2" s="1"/>
  <c r="Q1694" i="2"/>
  <c r="R1694" i="2" s="1"/>
  <c r="Q1693" i="2"/>
  <c r="R1693" i="2" s="1"/>
  <c r="Q1692" i="2"/>
  <c r="R1692" i="2" s="1"/>
  <c r="Q1691" i="2"/>
  <c r="R1691" i="2" s="1"/>
  <c r="Q1690" i="2"/>
  <c r="R1690" i="2" s="1"/>
  <c r="Q1689" i="2"/>
  <c r="R1689" i="2" s="1"/>
  <c r="Q1688" i="2"/>
  <c r="R1688" i="2" s="1"/>
  <c r="Q1687" i="2"/>
  <c r="R1687" i="2" s="1"/>
  <c r="Q1686" i="2"/>
  <c r="R1686" i="2" s="1"/>
  <c r="Q1685" i="2"/>
  <c r="R1685" i="2" s="1"/>
  <c r="Q1684" i="2"/>
  <c r="R1684" i="2" s="1"/>
  <c r="Q1683" i="2"/>
  <c r="R1683" i="2" s="1"/>
  <c r="Q1681" i="2"/>
  <c r="R1681" i="2" s="1"/>
  <c r="Q1680" i="2"/>
  <c r="R1680" i="2" s="1"/>
  <c r="Q1679" i="2"/>
  <c r="R1679" i="2" s="1"/>
  <c r="Q1678" i="2"/>
  <c r="R1678" i="2" s="1"/>
  <c r="Q1677" i="2"/>
  <c r="R1677" i="2" s="1"/>
  <c r="Q1676" i="2"/>
  <c r="R1676" i="2" s="1"/>
  <c r="Q1675" i="2"/>
  <c r="R1675" i="2" s="1"/>
  <c r="Q1674" i="2"/>
  <c r="R1674" i="2" s="1"/>
  <c r="Q1673" i="2"/>
  <c r="R1673" i="2" s="1"/>
  <c r="Q1672" i="2"/>
  <c r="R1672" i="2" s="1"/>
  <c r="Q1671" i="2"/>
  <c r="R1671" i="2" s="1"/>
  <c r="Q1670" i="2"/>
  <c r="R1670" i="2" s="1"/>
  <c r="Q1669" i="2"/>
  <c r="R1669" i="2" s="1"/>
  <c r="Q1668" i="2"/>
  <c r="R1668" i="2" s="1"/>
  <c r="Q1667" i="2"/>
  <c r="R1667" i="2" s="1"/>
  <c r="Q1666" i="2"/>
  <c r="R1666" i="2" s="1"/>
  <c r="Q1665" i="2"/>
  <c r="R1665" i="2" s="1"/>
  <c r="Q1664" i="2"/>
  <c r="R1664" i="2" s="1"/>
  <c r="Q1662" i="2"/>
  <c r="R1662" i="2" s="1"/>
  <c r="Q1661" i="2"/>
  <c r="R1661" i="2" s="1"/>
  <c r="Q1660" i="2"/>
  <c r="R1660" i="2" s="1"/>
  <c r="Q1659" i="2"/>
  <c r="R1659" i="2" s="1"/>
  <c r="Q1658" i="2"/>
  <c r="R1658" i="2" s="1"/>
  <c r="Q1657" i="2"/>
  <c r="R1657" i="2" s="1"/>
  <c r="Q1656" i="2"/>
  <c r="R1656" i="2" s="1"/>
  <c r="Q1655" i="2"/>
  <c r="R1655" i="2" s="1"/>
  <c r="Q1654" i="2"/>
  <c r="R1654" i="2" s="1"/>
  <c r="Q1653" i="2"/>
  <c r="R1653" i="2" s="1"/>
  <c r="Q1652" i="2"/>
  <c r="R1652" i="2" s="1"/>
  <c r="Q1651" i="2"/>
  <c r="R1651" i="2" s="1"/>
  <c r="Q1650" i="2"/>
  <c r="R1650" i="2" s="1"/>
  <c r="Q1649" i="2"/>
  <c r="R1649" i="2" s="1"/>
  <c r="Q1648" i="2"/>
  <c r="R1648" i="2" s="1"/>
  <c r="Q1647" i="2"/>
  <c r="R1647" i="2" s="1"/>
  <c r="Q1646" i="2"/>
  <c r="R1646" i="2" s="1"/>
  <c r="Q1645" i="2"/>
  <c r="R1645" i="2" s="1"/>
  <c r="Q1644" i="2"/>
  <c r="R1644" i="2" s="1"/>
  <c r="Q1643" i="2"/>
  <c r="R1643" i="2" s="1"/>
  <c r="Q1642" i="2"/>
  <c r="R1642" i="2" s="1"/>
  <c r="Q1641" i="2"/>
  <c r="R1641" i="2" s="1"/>
  <c r="Q1640" i="2"/>
  <c r="R1640" i="2" s="1"/>
  <c r="Q1639" i="2"/>
  <c r="R1639" i="2" s="1"/>
  <c r="Q1638" i="2"/>
  <c r="R1638" i="2" s="1"/>
  <c r="Q1637" i="2"/>
  <c r="R1637" i="2" s="1"/>
  <c r="Q1636" i="2"/>
  <c r="R1636" i="2" s="1"/>
  <c r="Q1635" i="2"/>
  <c r="R1635" i="2" s="1"/>
  <c r="Q1634" i="2"/>
  <c r="R1634" i="2" s="1"/>
  <c r="Q1633" i="2"/>
  <c r="R1633" i="2" s="1"/>
  <c r="Q1632" i="2"/>
  <c r="R1632" i="2" s="1"/>
  <c r="Q1631" i="2"/>
  <c r="R1631" i="2" s="1"/>
  <c r="Q1630" i="2"/>
  <c r="R1630" i="2" s="1"/>
  <c r="Q1629" i="2"/>
  <c r="R1629" i="2" s="1"/>
  <c r="Q1628" i="2"/>
  <c r="R1628" i="2" s="1"/>
  <c r="Q1626" i="2"/>
  <c r="R1626" i="2" s="1"/>
  <c r="Q1625" i="2"/>
  <c r="R1625" i="2" s="1"/>
  <c r="Q1624" i="2"/>
  <c r="R1624" i="2" s="1"/>
  <c r="Q1623" i="2"/>
  <c r="R1623" i="2" s="1"/>
  <c r="Q1622" i="2"/>
  <c r="R1622" i="2" s="1"/>
  <c r="Q1621" i="2"/>
  <c r="R1621" i="2" s="1"/>
  <c r="Q1620" i="2"/>
  <c r="R1620" i="2" s="1"/>
  <c r="Q1619" i="2"/>
  <c r="R1619" i="2" s="1"/>
  <c r="Q1618" i="2"/>
  <c r="R1618" i="2" s="1"/>
  <c r="Q1617" i="2"/>
  <c r="R1617" i="2" s="1"/>
  <c r="Q1611" i="2"/>
  <c r="R1611" i="2" s="1"/>
  <c r="Q1610" i="2"/>
  <c r="R1610" i="2" s="1"/>
  <c r="Q1609" i="2"/>
  <c r="R1609" i="2" s="1"/>
  <c r="Q1608" i="2"/>
  <c r="R1608" i="2" s="1"/>
  <c r="Q1607" i="2"/>
  <c r="R1607" i="2" s="1"/>
  <c r="Q1606" i="2"/>
  <c r="R1606" i="2" s="1"/>
  <c r="Q1605" i="2"/>
  <c r="R1605" i="2" s="1"/>
  <c r="Q1604" i="2"/>
  <c r="R1604" i="2" s="1"/>
  <c r="Q1603" i="2"/>
  <c r="R1603" i="2" s="1"/>
  <c r="Q1602" i="2"/>
  <c r="R1602" i="2" s="1"/>
  <c r="Q1601" i="2"/>
  <c r="R1601" i="2" s="1"/>
  <c r="Q1600" i="2"/>
  <c r="R1600" i="2" s="1"/>
  <c r="Q1599" i="2"/>
  <c r="R1599" i="2" s="1"/>
  <c r="Q1597" i="2"/>
  <c r="R1597" i="2" s="1"/>
  <c r="Q1596" i="2"/>
  <c r="R1596" i="2" s="1"/>
  <c r="Q1595" i="2"/>
  <c r="R1595" i="2" s="1"/>
  <c r="Q1594" i="2"/>
  <c r="R1594" i="2" s="1"/>
  <c r="Q1593" i="2"/>
  <c r="R1593" i="2" s="1"/>
  <c r="Q1592" i="2"/>
  <c r="R1592" i="2" s="1"/>
  <c r="Q1591" i="2"/>
  <c r="R1591" i="2" s="1"/>
  <c r="Q1590" i="2"/>
  <c r="R1590" i="2" s="1"/>
  <c r="Q1589" i="2"/>
  <c r="R1589" i="2" s="1"/>
  <c r="Q1588" i="2"/>
  <c r="R1588" i="2" s="1"/>
  <c r="Q1587" i="2"/>
  <c r="R1587" i="2" s="1"/>
  <c r="Q1586" i="2"/>
  <c r="R1586" i="2" s="1"/>
  <c r="Q1585" i="2"/>
  <c r="R1585" i="2" s="1"/>
  <c r="Q1584" i="2"/>
  <c r="R1584" i="2" s="1"/>
  <c r="Q1583" i="2"/>
  <c r="R1583" i="2" s="1"/>
  <c r="Q1582" i="2"/>
  <c r="R1582" i="2" s="1"/>
  <c r="Q1581" i="2"/>
  <c r="R1581" i="2" s="1"/>
  <c r="Q1580" i="2"/>
  <c r="R1580" i="2" s="1"/>
  <c r="Q1578" i="2"/>
  <c r="R1578" i="2" s="1"/>
  <c r="Q1577" i="2"/>
  <c r="R1577" i="2" s="1"/>
  <c r="Q1576" i="2"/>
  <c r="R1576" i="2" s="1"/>
  <c r="Q1575" i="2"/>
  <c r="R1575" i="2" s="1"/>
  <c r="Q1574" i="2"/>
  <c r="R1574" i="2" s="1"/>
  <c r="Q1573" i="2"/>
  <c r="R1573" i="2" s="1"/>
  <c r="Q1572" i="2"/>
  <c r="R1572" i="2" s="1"/>
  <c r="Q1570" i="2"/>
  <c r="R1570" i="2" s="1"/>
  <c r="Q1569" i="2"/>
  <c r="R1569" i="2" s="1"/>
  <c r="Q1568" i="2"/>
  <c r="R1568" i="2" s="1"/>
  <c r="Q1567" i="2"/>
  <c r="R1567" i="2" s="1"/>
  <c r="Q1566" i="2"/>
  <c r="R1566" i="2" s="1"/>
  <c r="Q1565" i="2"/>
  <c r="R1565" i="2" s="1"/>
  <c r="Q1564" i="2"/>
  <c r="R1564" i="2" s="1"/>
  <c r="Q1562" i="2"/>
  <c r="R1562" i="2" s="1"/>
  <c r="Q1561" i="2"/>
  <c r="R1561" i="2" s="1"/>
  <c r="Q1560" i="2"/>
  <c r="R1560" i="2" s="1"/>
  <c r="Q1559" i="2"/>
  <c r="R1559" i="2" s="1"/>
  <c r="Q1558" i="2"/>
  <c r="R1558" i="2" s="1"/>
  <c r="Q1557" i="2"/>
  <c r="R1557" i="2" s="1"/>
  <c r="Q1556" i="2"/>
  <c r="R1556" i="2" s="1"/>
  <c r="Q1555" i="2"/>
  <c r="R1555" i="2" s="1"/>
  <c r="Q1554" i="2"/>
  <c r="R1554" i="2" s="1"/>
  <c r="Q1553" i="2"/>
  <c r="R1553" i="2" s="1"/>
  <c r="Q1552" i="2"/>
  <c r="R1552" i="2" s="1"/>
  <c r="Q1551" i="2"/>
  <c r="R1551" i="2" s="1"/>
  <c r="Q1550" i="2"/>
  <c r="R1550" i="2" s="1"/>
  <c r="Q1549" i="2"/>
  <c r="R1549" i="2" s="1"/>
  <c r="Q1547" i="2"/>
  <c r="R1547" i="2" s="1"/>
  <c r="Q1546" i="2"/>
  <c r="R1546" i="2" s="1"/>
  <c r="Q1545" i="2"/>
  <c r="R1545" i="2" s="1"/>
  <c r="Q1544" i="2"/>
  <c r="R1544" i="2" s="1"/>
  <c r="Q1543" i="2"/>
  <c r="R1543" i="2" s="1"/>
  <c r="Q1542" i="2"/>
  <c r="R1542" i="2" s="1"/>
  <c r="Q1541" i="2"/>
  <c r="R1541" i="2" s="1"/>
  <c r="Q1540" i="2"/>
  <c r="R1540" i="2" s="1"/>
  <c r="Q1539" i="2"/>
  <c r="R1539" i="2" s="1"/>
  <c r="Q1538" i="2"/>
  <c r="R1538" i="2" s="1"/>
  <c r="Q1537" i="2"/>
  <c r="R1537" i="2" s="1"/>
  <c r="Q1536" i="2"/>
  <c r="R1536" i="2" s="1"/>
  <c r="Q1535" i="2"/>
  <c r="R1535" i="2" s="1"/>
  <c r="Q1534" i="2"/>
  <c r="R1534" i="2" s="1"/>
  <c r="Q1533" i="2"/>
  <c r="R1533" i="2" s="1"/>
  <c r="Q1532" i="2"/>
  <c r="R1532" i="2" s="1"/>
  <c r="Q1531" i="2"/>
  <c r="R1531" i="2" s="1"/>
  <c r="Q1529" i="2"/>
  <c r="R1529" i="2" s="1"/>
  <c r="Q1528" i="2"/>
  <c r="R1528" i="2" s="1"/>
  <c r="Q1527" i="2"/>
  <c r="R1527" i="2" s="1"/>
  <c r="Q1526" i="2"/>
  <c r="R1526" i="2" s="1"/>
  <c r="Q1525" i="2"/>
  <c r="R1525" i="2" s="1"/>
  <c r="Q1524" i="2"/>
  <c r="R1524" i="2" s="1"/>
  <c r="Q1523" i="2"/>
  <c r="R1523" i="2" s="1"/>
  <c r="Q1522" i="2"/>
  <c r="R1522" i="2" s="1"/>
  <c r="Q1521" i="2"/>
  <c r="R1521" i="2" s="1"/>
  <c r="Q1520" i="2"/>
  <c r="R1520" i="2" s="1"/>
  <c r="Q1519" i="2"/>
  <c r="R1519" i="2" s="1"/>
  <c r="Q1518" i="2"/>
  <c r="R1518" i="2" s="1"/>
  <c r="Q1517" i="2"/>
  <c r="R1517" i="2" s="1"/>
  <c r="Q1516" i="2"/>
  <c r="R1516" i="2" s="1"/>
  <c r="Q1515" i="2"/>
  <c r="R1515" i="2" s="1"/>
  <c r="Q1514" i="2"/>
  <c r="R1514" i="2" s="1"/>
  <c r="Q1513" i="2"/>
  <c r="R1513" i="2" s="1"/>
  <c r="Q1512" i="2"/>
  <c r="R1512" i="2" s="1"/>
  <c r="Q1510" i="2"/>
  <c r="R1510" i="2" s="1"/>
  <c r="Q1509" i="2"/>
  <c r="R1509" i="2" s="1"/>
  <c r="Q1508" i="2"/>
  <c r="R1508" i="2" s="1"/>
  <c r="Q1507" i="2"/>
  <c r="R1507" i="2" s="1"/>
  <c r="Q1506" i="2"/>
  <c r="R1506" i="2" s="1"/>
  <c r="Q1505" i="2"/>
  <c r="R1505" i="2" s="1"/>
  <c r="Q1504" i="2"/>
  <c r="R1504" i="2" s="1"/>
  <c r="Q1503" i="2"/>
  <c r="R1503" i="2" s="1"/>
  <c r="Q1502" i="2"/>
  <c r="R1502" i="2" s="1"/>
  <c r="Q1501" i="2"/>
  <c r="R1501" i="2" s="1"/>
  <c r="Q1500" i="2"/>
  <c r="R1500" i="2" s="1"/>
  <c r="Q1499" i="2"/>
  <c r="R1499" i="2" s="1"/>
  <c r="Q1498" i="2"/>
  <c r="R1498" i="2" s="1"/>
  <c r="Q1497" i="2"/>
  <c r="R1497" i="2" s="1"/>
  <c r="Q1496" i="2"/>
  <c r="R1496" i="2" s="1"/>
  <c r="Q1495" i="2"/>
  <c r="R1495" i="2" s="1"/>
  <c r="Q1494" i="2"/>
  <c r="R1494" i="2" s="1"/>
  <c r="Q1493" i="2"/>
  <c r="R1493" i="2" s="1"/>
  <c r="Q1492" i="2"/>
  <c r="R1492" i="2" s="1"/>
  <c r="Q1491" i="2"/>
  <c r="R1491" i="2" s="1"/>
  <c r="Q1490" i="2"/>
  <c r="R1490" i="2" s="1"/>
  <c r="Q1489" i="2"/>
  <c r="R1489" i="2" s="1"/>
  <c r="Q1488" i="2"/>
  <c r="R1488" i="2" s="1"/>
  <c r="Q1487" i="2"/>
  <c r="R1487" i="2" s="1"/>
  <c r="Q1486" i="2"/>
  <c r="R1486" i="2" s="1"/>
  <c r="Q1484" i="2"/>
  <c r="R1484" i="2" s="1"/>
  <c r="Q1483" i="2"/>
  <c r="R1483" i="2" s="1"/>
  <c r="Q1482" i="2"/>
  <c r="R1482" i="2" s="1"/>
  <c r="Q1481" i="2"/>
  <c r="R1481" i="2" s="1"/>
  <c r="Q1480" i="2"/>
  <c r="R1480" i="2" s="1"/>
  <c r="Q1479" i="2"/>
  <c r="R1479" i="2" s="1"/>
  <c r="Q1478" i="2"/>
  <c r="R1478" i="2" s="1"/>
  <c r="Q1477" i="2"/>
  <c r="R1477" i="2" s="1"/>
  <c r="Q1476" i="2"/>
  <c r="R1476" i="2" s="1"/>
  <c r="Q1475" i="2"/>
  <c r="R1475" i="2" s="1"/>
  <c r="Q1474" i="2"/>
  <c r="R1474" i="2" s="1"/>
  <c r="Q1468" i="2"/>
  <c r="R1468" i="2" s="1"/>
  <c r="Q1467" i="2"/>
  <c r="R1467" i="2" s="1"/>
  <c r="Q1466" i="2"/>
  <c r="R1466" i="2" s="1"/>
  <c r="Q1465" i="2"/>
  <c r="R1465" i="2" s="1"/>
  <c r="Q1464" i="2"/>
  <c r="R1464" i="2" s="1"/>
  <c r="Q1463" i="2"/>
  <c r="R1463" i="2" s="1"/>
  <c r="Q1462" i="2"/>
  <c r="R1462" i="2" s="1"/>
  <c r="Q1461" i="2"/>
  <c r="R1461" i="2" s="1"/>
  <c r="Q1460" i="2"/>
  <c r="R1460" i="2" s="1"/>
  <c r="Q1459" i="2"/>
  <c r="R1459" i="2" s="1"/>
  <c r="Q1458" i="2"/>
  <c r="R1458" i="2" s="1"/>
  <c r="Q1457" i="2"/>
  <c r="R1457" i="2" s="1"/>
  <c r="Q1456" i="2"/>
  <c r="R1456" i="2" s="1"/>
  <c r="Q1455" i="2"/>
  <c r="R1455" i="2" s="1"/>
  <c r="Q1454" i="2"/>
  <c r="R1454" i="2" s="1"/>
  <c r="Q1453" i="2"/>
  <c r="R1453" i="2" s="1"/>
  <c r="Q1451" i="2"/>
  <c r="R1451" i="2" s="1"/>
  <c r="Q1450" i="2"/>
  <c r="R1450" i="2" s="1"/>
  <c r="Q1449" i="2"/>
  <c r="R1449" i="2" s="1"/>
  <c r="Q1448" i="2"/>
  <c r="R1448" i="2" s="1"/>
  <c r="Q1447" i="2"/>
  <c r="R1447" i="2" s="1"/>
  <c r="Q1446" i="2"/>
  <c r="R1446" i="2" s="1"/>
  <c r="Q1445" i="2"/>
  <c r="R1445" i="2" s="1"/>
  <c r="Q1444" i="2"/>
  <c r="R1444" i="2" s="1"/>
  <c r="Q1443" i="2"/>
  <c r="R1443" i="2" s="1"/>
  <c r="Q1442" i="2"/>
  <c r="R1442" i="2" s="1"/>
  <c r="Q1441" i="2"/>
  <c r="R1441" i="2" s="1"/>
  <c r="Q1440" i="2"/>
  <c r="R1440" i="2" s="1"/>
  <c r="Q1439" i="2"/>
  <c r="R1439" i="2" s="1"/>
  <c r="Q1438" i="2"/>
  <c r="R1438" i="2" s="1"/>
  <c r="Q1437" i="2"/>
  <c r="R1437" i="2" s="1"/>
  <c r="Q1436" i="2"/>
  <c r="R1436" i="2" s="1"/>
  <c r="Q1435" i="2"/>
  <c r="R1435" i="2" s="1"/>
  <c r="Q1434" i="2"/>
  <c r="R1434" i="2" s="1"/>
  <c r="Q1433" i="2"/>
  <c r="R1433" i="2" s="1"/>
  <c r="Q1432" i="2"/>
  <c r="R1432" i="2" s="1"/>
  <c r="Q1431" i="2"/>
  <c r="R1431" i="2" s="1"/>
  <c r="Q1430" i="2"/>
  <c r="R1430" i="2" s="1"/>
  <c r="Q1429" i="2"/>
  <c r="R1429" i="2" s="1"/>
  <c r="Q1428" i="2"/>
  <c r="R1428" i="2" s="1"/>
  <c r="Q1427" i="2"/>
  <c r="R1427" i="2" s="1"/>
  <c r="Q1426" i="2"/>
  <c r="R1426" i="2" s="1"/>
  <c r="Q1424" i="2"/>
  <c r="R1424" i="2" s="1"/>
  <c r="Q1423" i="2"/>
  <c r="R1423" i="2" s="1"/>
  <c r="Q1422" i="2"/>
  <c r="R1422" i="2" s="1"/>
  <c r="Q1421" i="2"/>
  <c r="R1421" i="2" s="1"/>
  <c r="Q1420" i="2"/>
  <c r="R1420" i="2" s="1"/>
  <c r="Q1419" i="2"/>
  <c r="R1419" i="2" s="1"/>
  <c r="Q1418" i="2"/>
  <c r="R1418" i="2" s="1"/>
  <c r="Q1416" i="2"/>
  <c r="R1416" i="2" s="1"/>
  <c r="Q1415" i="2"/>
  <c r="R1415" i="2" s="1"/>
  <c r="Q1414" i="2"/>
  <c r="R1414" i="2" s="1"/>
  <c r="Q1413" i="2"/>
  <c r="R1413" i="2" s="1"/>
  <c r="Q1412" i="2"/>
  <c r="R1412" i="2" s="1"/>
  <c r="Q1411" i="2"/>
  <c r="R1411" i="2" s="1"/>
  <c r="Q1410" i="2"/>
  <c r="R1410" i="2" s="1"/>
  <c r="Q1409" i="2"/>
  <c r="R1409" i="2" s="1"/>
  <c r="Q1407" i="2"/>
  <c r="R1407" i="2" s="1"/>
  <c r="Q1406" i="2"/>
  <c r="R1406" i="2" s="1"/>
  <c r="Q1405" i="2"/>
  <c r="R1405" i="2" s="1"/>
  <c r="Q1404" i="2"/>
  <c r="R1404" i="2" s="1"/>
  <c r="Q1403" i="2"/>
  <c r="R1403" i="2" s="1"/>
  <c r="Q1402" i="2"/>
  <c r="R1402" i="2" s="1"/>
  <c r="Q1401" i="2"/>
  <c r="R1401" i="2" s="1"/>
  <c r="Q1400" i="2"/>
  <c r="R1400" i="2" s="1"/>
  <c r="Q1399" i="2"/>
  <c r="R1399" i="2" s="1"/>
  <c r="Q1398" i="2"/>
  <c r="R1398" i="2" s="1"/>
  <c r="Q1397" i="2"/>
  <c r="R1397" i="2" s="1"/>
  <c r="Q1396" i="2"/>
  <c r="R1396" i="2" s="1"/>
  <c r="Q1395" i="2"/>
  <c r="R1395" i="2" s="1"/>
  <c r="Q1394" i="2"/>
  <c r="R1394" i="2" s="1"/>
  <c r="Q1392" i="2"/>
  <c r="R1392" i="2" s="1"/>
  <c r="Q1391" i="2"/>
  <c r="R1391" i="2" s="1"/>
  <c r="Q1390" i="2"/>
  <c r="R1390" i="2" s="1"/>
  <c r="Q1389" i="2"/>
  <c r="R1389" i="2" s="1"/>
  <c r="Q1388" i="2"/>
  <c r="R1388" i="2" s="1"/>
  <c r="Q1387" i="2"/>
  <c r="R1387" i="2" s="1"/>
  <c r="Q1386" i="2"/>
  <c r="R1386" i="2" s="1"/>
  <c r="Q1385" i="2"/>
  <c r="R1385" i="2" s="1"/>
  <c r="Q1384" i="2"/>
  <c r="R1384" i="2" s="1"/>
  <c r="Q1383" i="2"/>
  <c r="R1383" i="2" s="1"/>
  <c r="Q1382" i="2"/>
  <c r="R1382" i="2" s="1"/>
  <c r="Q1381" i="2"/>
  <c r="R1381" i="2" s="1"/>
  <c r="Q1380" i="2"/>
  <c r="R1380" i="2" s="1"/>
  <c r="Q1379" i="2"/>
  <c r="R1379" i="2" s="1"/>
  <c r="Q1378" i="2"/>
  <c r="R1378" i="2" s="1"/>
  <c r="Q1376" i="2"/>
  <c r="R1376" i="2" s="1"/>
  <c r="Q1375" i="2"/>
  <c r="R1375" i="2" s="1"/>
  <c r="Q1374" i="2"/>
  <c r="R1374" i="2" s="1"/>
  <c r="Q1373" i="2"/>
  <c r="R1373" i="2" s="1"/>
  <c r="Q1372" i="2"/>
  <c r="R1372" i="2" s="1"/>
  <c r="Q1371" i="2"/>
  <c r="R1371" i="2" s="1"/>
  <c r="Q1370" i="2"/>
  <c r="R1370" i="2" s="1"/>
  <c r="Q1369" i="2"/>
  <c r="R1369" i="2" s="1"/>
  <c r="Q1368" i="2"/>
  <c r="R1368" i="2" s="1"/>
  <c r="Q1367" i="2"/>
  <c r="R1367" i="2" s="1"/>
  <c r="Q1366" i="2"/>
  <c r="R1366" i="2" s="1"/>
  <c r="Q1365" i="2"/>
  <c r="R1365" i="2" s="1"/>
  <c r="Q1364" i="2"/>
  <c r="R1364" i="2" s="1"/>
  <c r="Q1363" i="2"/>
  <c r="R1363" i="2" s="1"/>
  <c r="Q1362" i="2"/>
  <c r="R1362" i="2" s="1"/>
  <c r="Q1361" i="2"/>
  <c r="R1361" i="2" s="1"/>
  <c r="Q1360" i="2"/>
  <c r="R1360" i="2" s="1"/>
  <c r="Q1359" i="2"/>
  <c r="R1359" i="2" s="1"/>
  <c r="Q1357" i="2"/>
  <c r="R1357" i="2" s="1"/>
  <c r="Q1356" i="2"/>
  <c r="R1356" i="2" s="1"/>
  <c r="Q1355" i="2"/>
  <c r="R1355" i="2" s="1"/>
  <c r="Q1354" i="2"/>
  <c r="R1354" i="2" s="1"/>
  <c r="Q1353" i="2"/>
  <c r="R1353" i="2" s="1"/>
  <c r="Q1352" i="2"/>
  <c r="R1352" i="2" s="1"/>
  <c r="Q1351" i="2"/>
  <c r="R1351" i="2" s="1"/>
  <c r="Q1350" i="2"/>
  <c r="R1350" i="2" s="1"/>
  <c r="Q1349" i="2"/>
  <c r="R1349" i="2" s="1"/>
  <c r="Q1348" i="2"/>
  <c r="R1348" i="2" s="1"/>
  <c r="Q1347" i="2"/>
  <c r="R1347" i="2" s="1"/>
  <c r="Q1346" i="2"/>
  <c r="R1346" i="2" s="1"/>
  <c r="Q1345" i="2"/>
  <c r="R1345" i="2" s="1"/>
  <c r="Q1344" i="2"/>
  <c r="R1344" i="2" s="1"/>
  <c r="Q1343" i="2"/>
  <c r="R1343" i="2" s="1"/>
  <c r="Q1342" i="2"/>
  <c r="R1342" i="2" s="1"/>
  <c r="Q1341" i="2"/>
  <c r="R1341" i="2" s="1"/>
  <c r="Q1340" i="2"/>
  <c r="R1340" i="2" s="1"/>
  <c r="Q1339" i="2"/>
  <c r="R1339" i="2" s="1"/>
  <c r="Q1338" i="2"/>
  <c r="R1338" i="2" s="1"/>
  <c r="Q1337" i="2"/>
  <c r="R1337" i="2" s="1"/>
  <c r="Q1336" i="2"/>
  <c r="R1336" i="2" s="1"/>
  <c r="Q1335" i="2"/>
  <c r="R1335" i="2" s="1"/>
  <c r="Q1334" i="2"/>
  <c r="R1334" i="2" s="1"/>
  <c r="Q1333" i="2"/>
  <c r="R1333" i="2" s="1"/>
  <c r="Q1332" i="2"/>
  <c r="R1332" i="2" s="1"/>
  <c r="Q1331" i="2"/>
  <c r="R1331" i="2" s="1"/>
  <c r="Q1330" i="2"/>
  <c r="R1330" i="2" s="1"/>
  <c r="Q1329" i="2"/>
  <c r="R1329" i="2" s="1"/>
  <c r="Q1328" i="2"/>
  <c r="R1328" i="2" s="1"/>
  <c r="Q1327" i="2"/>
  <c r="R1327" i="2" s="1"/>
  <c r="Q1326" i="2"/>
  <c r="R1326" i="2" s="1"/>
  <c r="Q1325" i="2"/>
  <c r="R1325" i="2" s="1"/>
  <c r="Q1324" i="2"/>
  <c r="R1324" i="2" s="1"/>
  <c r="Q1323" i="2"/>
  <c r="R1323" i="2" s="1"/>
  <c r="Q1322" i="2"/>
  <c r="R1322" i="2" s="1"/>
  <c r="Q1321" i="2"/>
  <c r="R1321" i="2" s="1"/>
  <c r="Q1320" i="2"/>
  <c r="R1320" i="2" s="1"/>
  <c r="Q1319" i="2"/>
  <c r="R1319" i="2" s="1"/>
  <c r="Q1317" i="2"/>
  <c r="R1317" i="2" s="1"/>
  <c r="Q1316" i="2"/>
  <c r="R1316" i="2" s="1"/>
  <c r="Q1315" i="2"/>
  <c r="R1315" i="2" s="1"/>
  <c r="Q1314" i="2"/>
  <c r="R1314" i="2" s="1"/>
  <c r="Q1313" i="2"/>
  <c r="R1313" i="2" s="1"/>
  <c r="Q1312" i="2"/>
  <c r="R1312" i="2" s="1"/>
  <c r="Q1311" i="2"/>
  <c r="R1311" i="2" s="1"/>
  <c r="Q1310" i="2"/>
  <c r="R1310" i="2" s="1"/>
  <c r="Q1151" i="2"/>
  <c r="R1151" i="2" s="1"/>
  <c r="Q1152" i="2"/>
  <c r="R1152" i="2" s="1"/>
  <c r="Q1153" i="2"/>
  <c r="R1153" i="2" s="1"/>
  <c r="Q1154" i="2"/>
  <c r="R1154" i="2" s="1"/>
  <c r="Q1155" i="2"/>
  <c r="R1155" i="2" s="1"/>
  <c r="Q1156" i="2"/>
  <c r="R1156" i="2" s="1"/>
  <c r="Q1157" i="2"/>
  <c r="R1157" i="2" s="1"/>
  <c r="Q1158" i="2"/>
  <c r="R1158" i="2" s="1"/>
  <c r="Q1159" i="2"/>
  <c r="R1159" i="2" s="1"/>
  <c r="Q1160" i="2"/>
  <c r="R1160" i="2" s="1"/>
  <c r="Q1161" i="2"/>
  <c r="R1161" i="2" s="1"/>
  <c r="Q1163" i="2"/>
  <c r="R1163" i="2" s="1"/>
  <c r="Q1164" i="2"/>
  <c r="R1164" i="2" s="1"/>
  <c r="Q1165" i="2"/>
  <c r="R1165" i="2" s="1"/>
  <c r="Q1166" i="2"/>
  <c r="R1166" i="2" s="1"/>
  <c r="Q1167" i="2"/>
  <c r="R1167" i="2" s="1"/>
  <c r="Q1168" i="2"/>
  <c r="R1168" i="2" s="1"/>
  <c r="Q1169" i="2"/>
  <c r="R1169" i="2" s="1"/>
  <c r="Q1170" i="2"/>
  <c r="R1170" i="2" s="1"/>
  <c r="Q1171" i="2"/>
  <c r="R1171" i="2" s="1"/>
  <c r="Q1172" i="2"/>
  <c r="R1172" i="2" s="1"/>
  <c r="Q1173" i="2"/>
  <c r="R1173" i="2" s="1"/>
  <c r="Q1174" i="2"/>
  <c r="R1174" i="2" s="1"/>
  <c r="Q1175" i="2"/>
  <c r="R1175" i="2" s="1"/>
  <c r="Q1176" i="2"/>
  <c r="R1176" i="2" s="1"/>
  <c r="Q1177" i="2"/>
  <c r="R1177" i="2" s="1"/>
  <c r="Q1178" i="2"/>
  <c r="R1178" i="2" s="1"/>
  <c r="Q1179" i="2"/>
  <c r="R1179" i="2" s="1"/>
  <c r="Q1180" i="2"/>
  <c r="R1180" i="2" s="1"/>
  <c r="Q1181" i="2"/>
  <c r="R1181" i="2" s="1"/>
  <c r="Q1182" i="2"/>
  <c r="R1182" i="2" s="1"/>
  <c r="Q1183" i="2"/>
  <c r="R1183" i="2" s="1"/>
  <c r="Q1184" i="2"/>
  <c r="R1184" i="2" s="1"/>
  <c r="Q1185" i="2"/>
  <c r="R1185" i="2" s="1"/>
  <c r="Q1186" i="2"/>
  <c r="R1186" i="2" s="1"/>
  <c r="Q1187" i="2"/>
  <c r="R1187" i="2" s="1"/>
  <c r="Q1188" i="2"/>
  <c r="R1188" i="2" s="1"/>
  <c r="Q1189" i="2"/>
  <c r="R1189" i="2" s="1"/>
  <c r="Q1190" i="2"/>
  <c r="R1190" i="2" s="1"/>
  <c r="Q1191" i="2"/>
  <c r="R1191" i="2" s="1"/>
  <c r="Q1192" i="2"/>
  <c r="R1192" i="2" s="1"/>
  <c r="Q1194" i="2"/>
  <c r="R1194" i="2" s="1"/>
  <c r="Q1195" i="2"/>
  <c r="R1195" i="2" s="1"/>
  <c r="Q1196" i="2"/>
  <c r="R1196" i="2" s="1"/>
  <c r="Q1197" i="2"/>
  <c r="R1197" i="2" s="1"/>
  <c r="Q1198" i="2"/>
  <c r="R1198" i="2" s="1"/>
  <c r="Q1199" i="2"/>
  <c r="R1199" i="2" s="1"/>
  <c r="Q1200" i="2"/>
  <c r="R1200" i="2" s="1"/>
  <c r="Q1201" i="2"/>
  <c r="R1201" i="2" s="1"/>
  <c r="Q1202" i="2"/>
  <c r="R1202" i="2" s="1"/>
  <c r="Q1203" i="2"/>
  <c r="R1203" i="2" s="1"/>
  <c r="Q1204" i="2"/>
  <c r="R1204" i="2" s="1"/>
  <c r="Q1205" i="2"/>
  <c r="R1205" i="2" s="1"/>
  <c r="Q1206" i="2"/>
  <c r="R1206" i="2" s="1"/>
  <c r="Q1207" i="2"/>
  <c r="R1207" i="2" s="1"/>
  <c r="Q1208" i="2"/>
  <c r="R1208" i="2" s="1"/>
  <c r="Q1209" i="2"/>
  <c r="R1209" i="2" s="1"/>
  <c r="Q1210" i="2"/>
  <c r="R1210" i="2" s="1"/>
  <c r="Q1211" i="2"/>
  <c r="R1211" i="2" s="1"/>
  <c r="Q1212" i="2"/>
  <c r="R1212" i="2" s="1"/>
  <c r="Q1213" i="2"/>
  <c r="R1213" i="2" s="1"/>
  <c r="Q1215" i="2"/>
  <c r="R1215" i="2" s="1"/>
  <c r="Q1216" i="2"/>
  <c r="R1216" i="2" s="1"/>
  <c r="Q1217" i="2"/>
  <c r="R1217" i="2" s="1"/>
  <c r="Q1218" i="2"/>
  <c r="R1218" i="2" s="1"/>
  <c r="Q1219" i="2"/>
  <c r="R1219" i="2" s="1"/>
  <c r="Q1220" i="2"/>
  <c r="R1220" i="2" s="1"/>
  <c r="Q1221" i="2"/>
  <c r="R1221" i="2" s="1"/>
  <c r="Q1222" i="2"/>
  <c r="R1222" i="2" s="1"/>
  <c r="Q1223" i="2"/>
  <c r="R1223" i="2" s="1"/>
  <c r="Q1224" i="2"/>
  <c r="R1224" i="2" s="1"/>
  <c r="Q1225" i="2"/>
  <c r="R1225" i="2" s="1"/>
  <c r="Q1226" i="2"/>
  <c r="R1226" i="2" s="1"/>
  <c r="Q1227" i="2"/>
  <c r="R1227" i="2" s="1"/>
  <c r="Q1228" i="2"/>
  <c r="R1228" i="2" s="1"/>
  <c r="Q1229" i="2"/>
  <c r="R1229" i="2" s="1"/>
  <c r="Q1230" i="2"/>
  <c r="R1230" i="2" s="1"/>
  <c r="Q1232" i="2"/>
  <c r="R1232" i="2" s="1"/>
  <c r="Q1233" i="2"/>
  <c r="R1233" i="2" s="1"/>
  <c r="Q1234" i="2"/>
  <c r="Q1235" i="2"/>
  <c r="R1235" i="2" s="1"/>
  <c r="Q1236" i="2"/>
  <c r="R1236" i="2" s="1"/>
  <c r="Q1237" i="2"/>
  <c r="R1237" i="2" s="1"/>
  <c r="Q1238" i="2"/>
  <c r="R1238" i="2" s="1"/>
  <c r="Q1239" i="2"/>
  <c r="R1239" i="2" s="1"/>
  <c r="Q1240" i="2"/>
  <c r="R1240" i="2" s="1"/>
  <c r="Q1241" i="2"/>
  <c r="R1241" i="2" s="1"/>
  <c r="Q1242" i="2"/>
  <c r="R1242" i="2" s="1"/>
  <c r="Q1243" i="2"/>
  <c r="R1243" i="2" s="1"/>
  <c r="Q1244" i="2"/>
  <c r="R1244" i="2" s="1"/>
  <c r="Q1245" i="2"/>
  <c r="R1245" i="2" s="1"/>
  <c r="Q1246" i="2"/>
  <c r="R1246" i="2" s="1"/>
  <c r="Q1248" i="2"/>
  <c r="R1248" i="2" s="1"/>
  <c r="Q1249" i="2"/>
  <c r="R1249" i="2" s="1"/>
  <c r="Q1251" i="2"/>
  <c r="R1251" i="2" s="1"/>
  <c r="Q1252" i="2"/>
  <c r="R1252" i="2" s="1"/>
  <c r="Q1253" i="2"/>
  <c r="R1253" i="2" s="1"/>
  <c r="Q1254" i="2"/>
  <c r="R1254" i="2" s="1"/>
  <c r="Q1255" i="2"/>
  <c r="R1255" i="2" s="1"/>
  <c r="Q1256" i="2"/>
  <c r="R1256" i="2" s="1"/>
  <c r="Q1258" i="2"/>
  <c r="R1258" i="2" s="1"/>
  <c r="Q1259" i="2"/>
  <c r="R1259" i="2" s="1"/>
  <c r="Q1260" i="2"/>
  <c r="R1260" i="2" s="1"/>
  <c r="Q1261" i="2"/>
  <c r="R1261" i="2" s="1"/>
  <c r="Q1262" i="2"/>
  <c r="R1262" i="2" s="1"/>
  <c r="Q1263" i="2"/>
  <c r="R1263" i="2" s="1"/>
  <c r="Q1264" i="2"/>
  <c r="R1264" i="2" s="1"/>
  <c r="Q1265" i="2"/>
  <c r="R1265" i="2" s="1"/>
  <c r="Q1266" i="2"/>
  <c r="R1266" i="2" s="1"/>
  <c r="Q1267" i="2"/>
  <c r="R1267" i="2" s="1"/>
  <c r="Q1268" i="2"/>
  <c r="R1268" i="2" s="1"/>
  <c r="Q1269" i="2"/>
  <c r="R1269" i="2" s="1"/>
  <c r="Q1270" i="2"/>
  <c r="R1270" i="2" s="1"/>
  <c r="Q1271" i="2"/>
  <c r="R1271" i="2" s="1"/>
  <c r="Q1272" i="2"/>
  <c r="R1272" i="2" s="1"/>
  <c r="Q1273" i="2"/>
  <c r="R1273" i="2" s="1"/>
  <c r="Q1274" i="2"/>
  <c r="R1274" i="2" s="1"/>
  <c r="Q1275" i="2"/>
  <c r="R1275" i="2" s="1"/>
  <c r="Q1277" i="2"/>
  <c r="R1277" i="2" s="1"/>
  <c r="Q1278" i="2"/>
  <c r="R1278" i="2" s="1"/>
  <c r="Q1279" i="2"/>
  <c r="R1279" i="2" s="1"/>
  <c r="Q1280" i="2"/>
  <c r="R1280" i="2" s="1"/>
  <c r="Q1281" i="2"/>
  <c r="R1281" i="2" s="1"/>
  <c r="Q1282" i="2"/>
  <c r="R1282" i="2" s="1"/>
  <c r="Q1283" i="2"/>
  <c r="R1283" i="2" s="1"/>
  <c r="Q1284" i="2"/>
  <c r="R1284" i="2" s="1"/>
  <c r="Q1285" i="2"/>
  <c r="R1285" i="2" s="1"/>
  <c r="Q1286" i="2"/>
  <c r="R1286" i="2" s="1"/>
  <c r="Q1287" i="2"/>
  <c r="R1287" i="2" s="1"/>
  <c r="Q1288" i="2"/>
  <c r="R1288" i="2" s="1"/>
  <c r="Q1289" i="2"/>
  <c r="R1289" i="2" s="1"/>
  <c r="Q1290" i="2"/>
  <c r="R1290" i="2" s="1"/>
  <c r="Q1291" i="2"/>
  <c r="R1291" i="2" s="1"/>
  <c r="Q1292" i="2"/>
  <c r="R1292" i="2" s="1"/>
  <c r="Q1293" i="2"/>
  <c r="R1293" i="2" s="1"/>
  <c r="Q1294" i="2"/>
  <c r="R1294" i="2" s="1"/>
  <c r="Q1295" i="2"/>
  <c r="R1295" i="2" s="1"/>
  <c r="Q1296" i="2"/>
  <c r="R1296" i="2" s="1"/>
  <c r="Q1297" i="2"/>
  <c r="R1297" i="2" s="1"/>
  <c r="Q1150" i="2"/>
  <c r="R1150" i="2" s="1"/>
  <c r="Q1137" i="2"/>
  <c r="R1137" i="2" s="1"/>
  <c r="Q1136" i="2"/>
  <c r="R1136" i="2" s="1"/>
  <c r="Q1135" i="2"/>
  <c r="R1135" i="2" s="1"/>
  <c r="Q1134" i="2"/>
  <c r="R1134" i="2" s="1"/>
  <c r="Q1133" i="2"/>
  <c r="R1133" i="2" s="1"/>
  <c r="Q1132" i="2"/>
  <c r="R1132" i="2" s="1"/>
  <c r="Q1131" i="2"/>
  <c r="R1131" i="2" s="1"/>
  <c r="Q1130" i="2"/>
  <c r="R1130" i="2" s="1"/>
  <c r="Q1129" i="2"/>
  <c r="R1129" i="2" s="1"/>
  <c r="Q1128" i="2"/>
  <c r="R1128" i="2" s="1"/>
  <c r="Q1127" i="2"/>
  <c r="R1127" i="2" s="1"/>
  <c r="Q1126" i="2"/>
  <c r="R1126" i="2" s="1"/>
  <c r="Q1125" i="2"/>
  <c r="R1125" i="2" s="1"/>
  <c r="Q1124" i="2"/>
  <c r="R1124" i="2" s="1"/>
  <c r="Q1123" i="2"/>
  <c r="R1123" i="2" s="1"/>
  <c r="Q1122" i="2"/>
  <c r="R1122" i="2" s="1"/>
  <c r="Q1120" i="2"/>
  <c r="R1120" i="2" s="1"/>
  <c r="Q1119" i="2"/>
  <c r="R1119" i="2" s="1"/>
  <c r="Q1118" i="2"/>
  <c r="R1118" i="2" s="1"/>
  <c r="Q1117" i="2"/>
  <c r="R1117" i="2" s="1"/>
  <c r="Q1116" i="2"/>
  <c r="R1116" i="2" s="1"/>
  <c r="Q1115" i="2"/>
  <c r="R1115" i="2" s="1"/>
  <c r="Q1114" i="2"/>
  <c r="R1114" i="2" s="1"/>
  <c r="Q1113" i="2"/>
  <c r="R1113" i="2" s="1"/>
  <c r="Q1112" i="2"/>
  <c r="R1112" i="2" s="1"/>
  <c r="Q1111" i="2"/>
  <c r="R1111" i="2" s="1"/>
  <c r="Q1110" i="2"/>
  <c r="R1110" i="2" s="1"/>
  <c r="Q1109" i="2"/>
  <c r="R1109" i="2" s="1"/>
  <c r="Q1108" i="2"/>
  <c r="R1108" i="2" s="1"/>
  <c r="Q1107" i="2"/>
  <c r="R1107" i="2" s="1"/>
  <c r="Q1106" i="2"/>
  <c r="R1106" i="2" s="1"/>
  <c r="Q1105" i="2"/>
  <c r="R1105" i="2" s="1"/>
  <c r="Q1104" i="2"/>
  <c r="R1104" i="2" s="1"/>
  <c r="Q1103" i="2"/>
  <c r="R1103" i="2" s="1"/>
  <c r="Q1102" i="2"/>
  <c r="R1102" i="2" s="1"/>
  <c r="Q1101" i="2"/>
  <c r="R1101" i="2" s="1"/>
  <c r="Q1100" i="2"/>
  <c r="R1100" i="2" s="1"/>
  <c r="Q1099" i="2"/>
  <c r="R1099" i="2" s="1"/>
  <c r="Q1098" i="2"/>
  <c r="R1098" i="2" s="1"/>
  <c r="Q1097" i="2"/>
  <c r="R1097" i="2" s="1"/>
  <c r="Q1096" i="2"/>
  <c r="R1096" i="2" s="1"/>
  <c r="Q1095" i="2"/>
  <c r="R1095" i="2" s="1"/>
  <c r="Q1094" i="2"/>
  <c r="R1094" i="2" s="1"/>
  <c r="Q1092" i="2"/>
  <c r="R1092" i="2" s="1"/>
  <c r="Q1091" i="2"/>
  <c r="R1091" i="2" s="1"/>
  <c r="Q1090" i="2"/>
  <c r="R1090" i="2" s="1"/>
  <c r="Q1089" i="2"/>
  <c r="R1089" i="2" s="1"/>
  <c r="Q1088" i="2"/>
  <c r="R1088" i="2" s="1"/>
  <c r="Q1087" i="2"/>
  <c r="R1087" i="2" s="1"/>
  <c r="Q1086" i="2"/>
  <c r="R1086" i="2" s="1"/>
  <c r="Q1085" i="2"/>
  <c r="R1085" i="2" s="1"/>
  <c r="Q1083" i="2"/>
  <c r="R1083" i="2" s="1"/>
  <c r="Q1082" i="2"/>
  <c r="R1082" i="2" s="1"/>
  <c r="Q1081" i="2"/>
  <c r="R1081" i="2" s="1"/>
  <c r="Q1079" i="2"/>
  <c r="R1079" i="2" s="1"/>
  <c r="Q1078" i="2"/>
  <c r="R1078" i="2" s="1"/>
  <c r="Q1077" i="2"/>
  <c r="R1077" i="2" s="1"/>
  <c r="Q1076" i="2"/>
  <c r="R1076" i="2" s="1"/>
  <c r="Q1075" i="2"/>
  <c r="R1075" i="2" s="1"/>
  <c r="Q1074" i="2"/>
  <c r="R1074" i="2" s="1"/>
  <c r="Q1073" i="2"/>
  <c r="R1073" i="2" s="1"/>
  <c r="Q1072" i="2"/>
  <c r="R1072" i="2" s="1"/>
  <c r="Q1071" i="2"/>
  <c r="R1071" i="2" s="1"/>
  <c r="Q1070" i="2"/>
  <c r="R1070" i="2" s="1"/>
  <c r="Q1068" i="2"/>
  <c r="R1068" i="2" s="1"/>
  <c r="Q1067" i="2"/>
  <c r="R1067" i="2" s="1"/>
  <c r="Q1066" i="2"/>
  <c r="R1066" i="2" s="1"/>
  <c r="Q1065" i="2"/>
  <c r="R1065" i="2" s="1"/>
  <c r="Q1064" i="2"/>
  <c r="R1064" i="2" s="1"/>
  <c r="Q1063" i="2"/>
  <c r="R1063" i="2" s="1"/>
  <c r="Q1062" i="2"/>
  <c r="R1062" i="2" s="1"/>
  <c r="Q1061" i="2"/>
  <c r="R1061" i="2" s="1"/>
  <c r="Q1060" i="2"/>
  <c r="R1060" i="2" s="1"/>
  <c r="Q1059" i="2"/>
  <c r="R1059" i="2" s="1"/>
  <c r="Q1058" i="2"/>
  <c r="R1058" i="2" s="1"/>
  <c r="Q1057" i="2"/>
  <c r="R1057" i="2" s="1"/>
  <c r="Q1056" i="2"/>
  <c r="R1056" i="2" s="1"/>
  <c r="Q1055" i="2"/>
  <c r="R1055" i="2" s="1"/>
  <c r="Q1054" i="2"/>
  <c r="R1054" i="2" s="1"/>
  <c r="Q1053" i="2"/>
  <c r="R1053" i="2" s="1"/>
  <c r="Q1051" i="2"/>
  <c r="R1051" i="2" s="1"/>
  <c r="Q1050" i="2"/>
  <c r="R1050" i="2" s="1"/>
  <c r="Q1049" i="2"/>
  <c r="R1049" i="2" s="1"/>
  <c r="Q1048" i="2"/>
  <c r="R1048" i="2" s="1"/>
  <c r="Q1047" i="2"/>
  <c r="R1047" i="2" s="1"/>
  <c r="Q1046" i="2"/>
  <c r="R1046" i="2" s="1"/>
  <c r="Q1045" i="2"/>
  <c r="R1045" i="2" s="1"/>
  <c r="Q1044" i="2"/>
  <c r="R1044" i="2" s="1"/>
  <c r="Q1043" i="2"/>
  <c r="R1043" i="2" s="1"/>
  <c r="Q1042" i="2"/>
  <c r="R1042" i="2" s="1"/>
  <c r="Q1041" i="2"/>
  <c r="R1041" i="2" s="1"/>
  <c r="Q1040" i="2"/>
  <c r="R1040" i="2" s="1"/>
  <c r="Q1039" i="2"/>
  <c r="R1039" i="2" s="1"/>
  <c r="Q1038" i="2"/>
  <c r="R1038" i="2" s="1"/>
  <c r="Q1037" i="2"/>
  <c r="R1037" i="2" s="1"/>
  <c r="Q1036" i="2"/>
  <c r="R1036" i="2" s="1"/>
  <c r="Q1034" i="2"/>
  <c r="R1034" i="2" s="1"/>
  <c r="Q1033" i="2"/>
  <c r="R1033" i="2" s="1"/>
  <c r="Q1032" i="2"/>
  <c r="R1032" i="2" s="1"/>
  <c r="Q1031" i="2"/>
  <c r="R1031" i="2" s="1"/>
  <c r="Q1030" i="2"/>
  <c r="R1030" i="2" s="1"/>
  <c r="Q1029" i="2"/>
  <c r="R1029" i="2" s="1"/>
  <c r="Q1028" i="2"/>
  <c r="R1028" i="2" s="1"/>
  <c r="Q1027" i="2"/>
  <c r="R1027" i="2" s="1"/>
  <c r="Q1026" i="2"/>
  <c r="R1026" i="2" s="1"/>
  <c r="Q1025" i="2"/>
  <c r="R1025" i="2" s="1"/>
  <c r="Q1024" i="2"/>
  <c r="R1024" i="2" s="1"/>
  <c r="Q1023" i="2"/>
  <c r="R1023" i="2" s="1"/>
  <c r="Q1022" i="2"/>
  <c r="R1022" i="2" s="1"/>
  <c r="Q1021" i="2"/>
  <c r="R1021" i="2" s="1"/>
  <c r="Q1020" i="2"/>
  <c r="R1020" i="2" s="1"/>
  <c r="Q1019" i="2"/>
  <c r="R1019" i="2" s="1"/>
  <c r="Q1018" i="2"/>
  <c r="R1018" i="2" s="1"/>
  <c r="Q1017" i="2"/>
  <c r="R1017" i="2" s="1"/>
  <c r="Q1016" i="2"/>
  <c r="R1016" i="2" s="1"/>
  <c r="Q1015" i="2"/>
  <c r="R1015" i="2" s="1"/>
  <c r="Q1014" i="2"/>
  <c r="R1014" i="2" s="1"/>
  <c r="Q1013" i="2"/>
  <c r="R1013" i="2" s="1"/>
  <c r="Q1012" i="2"/>
  <c r="R1012" i="2" s="1"/>
  <c r="Q1011" i="2"/>
  <c r="R1011" i="2" s="1"/>
  <c r="Q1010" i="2"/>
  <c r="R1010" i="2" s="1"/>
  <c r="Q1008" i="2"/>
  <c r="R1008" i="2" s="1"/>
  <c r="Q1007" i="2"/>
  <c r="R1007" i="2" s="1"/>
  <c r="Q1006" i="2"/>
  <c r="R1006" i="2" s="1"/>
  <c r="Q1005" i="2"/>
  <c r="R1005" i="2" s="1"/>
  <c r="Q1004" i="2"/>
  <c r="R1004" i="2" s="1"/>
  <c r="Q1003" i="2"/>
  <c r="R1003" i="2" s="1"/>
  <c r="Q1002" i="2"/>
  <c r="R1002" i="2" s="1"/>
  <c r="Q1001" i="2"/>
  <c r="R1001" i="2" s="1"/>
  <c r="Q994" i="2"/>
  <c r="R994" i="2" s="1"/>
  <c r="Q993" i="2"/>
  <c r="R993" i="2" s="1"/>
  <c r="Q992" i="2"/>
  <c r="R992" i="2" s="1"/>
  <c r="Q991" i="2"/>
  <c r="R991" i="2" s="1"/>
  <c r="Q990" i="2"/>
  <c r="R990" i="2" s="1"/>
  <c r="Q989" i="2"/>
  <c r="R989" i="2" s="1"/>
  <c r="Q988" i="2"/>
  <c r="R988" i="2" s="1"/>
  <c r="Q987" i="2"/>
  <c r="R987" i="2" s="1"/>
  <c r="Q986" i="2"/>
  <c r="R986" i="2" s="1"/>
  <c r="Q985" i="2"/>
  <c r="R985" i="2" s="1"/>
  <c r="Q984" i="2"/>
  <c r="R984" i="2" s="1"/>
  <c r="Q983" i="2"/>
  <c r="R983" i="2" s="1"/>
  <c r="Q982" i="2"/>
  <c r="R982" i="2" s="1"/>
  <c r="Q981" i="2"/>
  <c r="R981" i="2" s="1"/>
  <c r="Q979" i="2"/>
  <c r="R979" i="2" s="1"/>
  <c r="Q978" i="2"/>
  <c r="R978" i="2" s="1"/>
  <c r="Q977" i="2"/>
  <c r="R977" i="2" s="1"/>
  <c r="Q976" i="2"/>
  <c r="R976" i="2" s="1"/>
  <c r="Q975" i="2"/>
  <c r="R975" i="2" s="1"/>
  <c r="Q974" i="2"/>
  <c r="R974" i="2" s="1"/>
  <c r="Q973" i="2"/>
  <c r="R973" i="2" s="1"/>
  <c r="Q972" i="2"/>
  <c r="R972" i="2" s="1"/>
  <c r="Q971" i="2"/>
  <c r="R971" i="2" s="1"/>
  <c r="Q970" i="2"/>
  <c r="R970" i="2" s="1"/>
  <c r="Q969" i="2"/>
  <c r="R969" i="2" s="1"/>
  <c r="Q968" i="2"/>
  <c r="R968" i="2" s="1"/>
  <c r="Q967" i="2"/>
  <c r="R967" i="2" s="1"/>
  <c r="Q966" i="2"/>
  <c r="R966" i="2" s="1"/>
  <c r="Q965" i="2"/>
  <c r="R965" i="2" s="1"/>
  <c r="Q964" i="2"/>
  <c r="R964" i="2" s="1"/>
  <c r="Q963" i="2"/>
  <c r="R963" i="2" s="1"/>
  <c r="Q962" i="2"/>
  <c r="R962" i="2" s="1"/>
  <c r="Q960" i="2"/>
  <c r="R960" i="2" s="1"/>
  <c r="Q959" i="2"/>
  <c r="R959" i="2" s="1"/>
  <c r="Q958" i="2"/>
  <c r="R958" i="2" s="1"/>
  <c r="Q957" i="2"/>
  <c r="R957" i="2" s="1"/>
  <c r="Q956" i="2"/>
  <c r="R956" i="2" s="1"/>
  <c r="Q955" i="2"/>
  <c r="R955" i="2" s="1"/>
  <c r="Q954" i="2"/>
  <c r="R954" i="2" s="1"/>
  <c r="Q953" i="2"/>
  <c r="R953" i="2" s="1"/>
  <c r="Q952" i="2"/>
  <c r="R952" i="2" s="1"/>
  <c r="Q950" i="2"/>
  <c r="R950" i="2" s="1"/>
  <c r="Q949" i="2"/>
  <c r="R949" i="2" s="1"/>
  <c r="Q947" i="2"/>
  <c r="R947" i="2" s="1"/>
  <c r="Q946" i="2"/>
  <c r="R946" i="2" s="1"/>
  <c r="Q945" i="2"/>
  <c r="R945" i="2" s="1"/>
  <c r="Q944" i="2"/>
  <c r="R944" i="2" s="1"/>
  <c r="Q943" i="2"/>
  <c r="R943" i="2" s="1"/>
  <c r="Q942" i="2"/>
  <c r="R942" i="2" s="1"/>
  <c r="Q941" i="2"/>
  <c r="R941" i="2" s="1"/>
  <c r="Q940" i="2"/>
  <c r="R940" i="2" s="1"/>
  <c r="Q939" i="2"/>
  <c r="R939" i="2" s="1"/>
  <c r="Q937" i="2"/>
  <c r="R937" i="2" s="1"/>
  <c r="Q936" i="2"/>
  <c r="R936" i="2" s="1"/>
  <c r="Q935" i="2"/>
  <c r="R935" i="2" s="1"/>
  <c r="Q934" i="2"/>
  <c r="R934" i="2" s="1"/>
  <c r="Q933" i="2"/>
  <c r="R933" i="2" s="1"/>
  <c r="Q932" i="2"/>
  <c r="R932" i="2" s="1"/>
  <c r="Q931" i="2"/>
  <c r="R931" i="2" s="1"/>
  <c r="Q930" i="2"/>
  <c r="R930" i="2" s="1"/>
  <c r="Q929" i="2"/>
  <c r="R929" i="2" s="1"/>
  <c r="Q928" i="2"/>
  <c r="R928" i="2" s="1"/>
  <c r="Q927" i="2"/>
  <c r="R927" i="2" s="1"/>
  <c r="Q926" i="2"/>
  <c r="R926" i="2" s="1"/>
  <c r="Q925" i="2"/>
  <c r="R925" i="2" s="1"/>
  <c r="Q924" i="2"/>
  <c r="R924" i="2" s="1"/>
  <c r="Q923" i="2"/>
  <c r="R923" i="2" s="1"/>
  <c r="Q922" i="2"/>
  <c r="R922" i="2" s="1"/>
  <c r="Q921" i="2"/>
  <c r="R921" i="2" s="1"/>
  <c r="Q920" i="2"/>
  <c r="R920" i="2" s="1"/>
  <c r="Q918" i="2"/>
  <c r="R918" i="2" s="1"/>
  <c r="Q917" i="2"/>
  <c r="R917" i="2" s="1"/>
  <c r="Q916" i="2"/>
  <c r="R916" i="2" s="1"/>
  <c r="Q915" i="2"/>
  <c r="R915" i="2" s="1"/>
  <c r="Q914" i="2"/>
  <c r="R914" i="2" s="1"/>
  <c r="Q913" i="2"/>
  <c r="R913" i="2" s="1"/>
  <c r="Q912" i="2"/>
  <c r="R912" i="2" s="1"/>
  <c r="Q911" i="2"/>
  <c r="R911" i="2" s="1"/>
  <c r="Q910" i="2"/>
  <c r="R910" i="2" s="1"/>
  <c r="Q909" i="2"/>
  <c r="R909" i="2" s="1"/>
  <c r="Q908" i="2"/>
  <c r="R908" i="2" s="1"/>
  <c r="Q907" i="2"/>
  <c r="R907" i="2" s="1"/>
  <c r="Q906" i="2"/>
  <c r="R906" i="2" s="1"/>
  <c r="Q905" i="2"/>
  <c r="R905" i="2" s="1"/>
  <c r="Q904" i="2"/>
  <c r="R904" i="2" s="1"/>
  <c r="Q903" i="2"/>
  <c r="R903" i="2" s="1"/>
  <c r="Q902" i="2"/>
  <c r="R902" i="2" s="1"/>
  <c r="Q900" i="2"/>
  <c r="R900" i="2" s="1"/>
  <c r="Q899" i="2"/>
  <c r="R899" i="2" s="1"/>
  <c r="Q898" i="2"/>
  <c r="R898" i="2" s="1"/>
  <c r="Q897" i="2"/>
  <c r="R897" i="2" s="1"/>
  <c r="Q896" i="2"/>
  <c r="R896" i="2" s="1"/>
  <c r="Q895" i="2"/>
  <c r="R895" i="2" s="1"/>
  <c r="Q894" i="2"/>
  <c r="R894" i="2" s="1"/>
  <c r="Q893" i="2"/>
  <c r="R893" i="2" s="1"/>
  <c r="Q892" i="2"/>
  <c r="R892" i="2" s="1"/>
  <c r="Q891" i="2"/>
  <c r="R891" i="2" s="1"/>
  <c r="Q890" i="2"/>
  <c r="R890" i="2" s="1"/>
  <c r="Q889" i="2"/>
  <c r="R889" i="2" s="1"/>
  <c r="Q888" i="2"/>
  <c r="R888" i="2" s="1"/>
  <c r="Q887" i="2"/>
  <c r="R887" i="2" s="1"/>
  <c r="Q886" i="2"/>
  <c r="R886" i="2" s="1"/>
  <c r="Q885" i="2"/>
  <c r="R885" i="2" s="1"/>
  <c r="Q884" i="2"/>
  <c r="R884" i="2" s="1"/>
  <c r="Q883" i="2"/>
  <c r="R883" i="2" s="1"/>
  <c r="Q882" i="2"/>
  <c r="R882" i="2" s="1"/>
  <c r="Q881" i="2"/>
  <c r="R881" i="2" s="1"/>
  <c r="Q880" i="2"/>
  <c r="R880" i="2" s="1"/>
  <c r="Q879" i="2"/>
  <c r="R879" i="2" s="1"/>
  <c r="Q878" i="2"/>
  <c r="R878" i="2" s="1"/>
  <c r="Q876" i="2"/>
  <c r="R876" i="2" s="1"/>
  <c r="Q875" i="2"/>
  <c r="R875" i="2" s="1"/>
  <c r="Q874" i="2"/>
  <c r="R874" i="2" s="1"/>
  <c r="Q873" i="2"/>
  <c r="R873" i="2" s="1"/>
  <c r="Q872" i="2"/>
  <c r="R872" i="2" s="1"/>
  <c r="Q871" i="2"/>
  <c r="R871" i="2" s="1"/>
  <c r="Q870" i="2"/>
  <c r="R870" i="2" s="1"/>
  <c r="Q869" i="2"/>
  <c r="R869" i="2" s="1"/>
  <c r="Q868" i="2"/>
  <c r="R868" i="2" s="1"/>
  <c r="Q860" i="2"/>
  <c r="R860" i="2" s="1"/>
  <c r="Q859" i="2"/>
  <c r="R859" i="2" s="1"/>
  <c r="Q858" i="2"/>
  <c r="R858" i="2" s="1"/>
  <c r="Q857" i="2"/>
  <c r="R857" i="2" s="1"/>
  <c r="Q856" i="2"/>
  <c r="R856" i="2" s="1"/>
  <c r="Q855" i="2"/>
  <c r="R855" i="2" s="1"/>
  <c r="Q854" i="2"/>
  <c r="R854" i="2" s="1"/>
  <c r="Q852" i="2"/>
  <c r="R852" i="2" s="1"/>
  <c r="Q851" i="2"/>
  <c r="R851" i="2" s="1"/>
  <c r="Q850" i="2"/>
  <c r="R850" i="2" s="1"/>
  <c r="Q849" i="2"/>
  <c r="R849" i="2" s="1"/>
  <c r="Q848" i="2"/>
  <c r="R848" i="2" s="1"/>
  <c r="Q847" i="2"/>
  <c r="R847" i="2" s="1"/>
  <c r="Q846" i="2"/>
  <c r="R846" i="2" s="1"/>
  <c r="Q844" i="2"/>
  <c r="R844" i="2" s="1"/>
  <c r="Q843" i="2"/>
  <c r="R843" i="2" s="1"/>
  <c r="Q842" i="2"/>
  <c r="R842" i="2" s="1"/>
  <c r="Q841" i="2"/>
  <c r="R841" i="2" s="1"/>
  <c r="Q840" i="2"/>
  <c r="R840" i="2" s="1"/>
  <c r="Q839" i="2"/>
  <c r="R839" i="2" s="1"/>
  <c r="Q838" i="2"/>
  <c r="R838" i="2" s="1"/>
  <c r="Q837" i="2"/>
  <c r="R837" i="2" s="1"/>
  <c r="Q836" i="2"/>
  <c r="R836" i="2" s="1"/>
  <c r="Q834" i="2"/>
  <c r="R834" i="2" s="1"/>
  <c r="Q833" i="2"/>
  <c r="R833" i="2" s="1"/>
  <c r="Q831" i="2"/>
  <c r="R831" i="2" s="1"/>
  <c r="Q830" i="2"/>
  <c r="R830" i="2" s="1"/>
  <c r="Q829" i="2"/>
  <c r="R829" i="2" s="1"/>
  <c r="Q828" i="2"/>
  <c r="R828" i="2" s="1"/>
  <c r="Q827" i="2"/>
  <c r="R827" i="2" s="1"/>
  <c r="Q826" i="2"/>
  <c r="R826" i="2" s="1"/>
  <c r="Q825" i="2"/>
  <c r="R825" i="2" s="1"/>
  <c r="Q824" i="2"/>
  <c r="R824" i="2" s="1"/>
  <c r="Q823" i="2"/>
  <c r="R823" i="2" s="1"/>
  <c r="Q822" i="2"/>
  <c r="R822" i="2" s="1"/>
  <c r="Q820" i="2"/>
  <c r="R820" i="2" s="1"/>
  <c r="Q819" i="2"/>
  <c r="R819" i="2" s="1"/>
  <c r="Q818" i="2"/>
  <c r="R818" i="2" s="1"/>
  <c r="Q817" i="2"/>
  <c r="R817" i="2" s="1"/>
  <c r="Q816" i="2"/>
  <c r="R816" i="2" s="1"/>
  <c r="Q815" i="2"/>
  <c r="R815" i="2" s="1"/>
  <c r="Q813" i="2"/>
  <c r="R813" i="2" s="1"/>
  <c r="Q812" i="2"/>
  <c r="R812" i="2" s="1"/>
  <c r="Q811" i="2"/>
  <c r="R811" i="2" s="1"/>
  <c r="Q810" i="2"/>
  <c r="R810" i="2" s="1"/>
  <c r="Q809" i="2"/>
  <c r="R809" i="2" s="1"/>
  <c r="Q808" i="2"/>
  <c r="R808" i="2" s="1"/>
  <c r="Q807" i="2"/>
  <c r="R807" i="2" s="1"/>
  <c r="Q806" i="2"/>
  <c r="R806" i="2" s="1"/>
  <c r="Q805" i="2"/>
  <c r="R805" i="2" s="1"/>
  <c r="Q804" i="2"/>
  <c r="R804" i="2" s="1"/>
  <c r="Q803" i="2"/>
  <c r="R803" i="2" s="1"/>
  <c r="Q802" i="2"/>
  <c r="R802" i="2" s="1"/>
  <c r="Q801" i="2"/>
  <c r="R801" i="2" s="1"/>
  <c r="Q799" i="2"/>
  <c r="R799" i="2" s="1"/>
  <c r="Q798" i="2"/>
  <c r="R798" i="2" s="1"/>
  <c r="Q797" i="2"/>
  <c r="R797" i="2" s="1"/>
  <c r="Q796" i="2"/>
  <c r="R796" i="2" s="1"/>
  <c r="Q795" i="2"/>
  <c r="R795" i="2" s="1"/>
  <c r="Q794" i="2"/>
  <c r="R794" i="2" s="1"/>
  <c r="Q793" i="2"/>
  <c r="R793" i="2" s="1"/>
  <c r="Q792" i="2"/>
  <c r="R792" i="2" s="1"/>
  <c r="Q791" i="2"/>
  <c r="R791" i="2" s="1"/>
  <c r="Q790" i="2"/>
  <c r="R790" i="2" s="1"/>
  <c r="Q789" i="2"/>
  <c r="R789" i="2" s="1"/>
  <c r="Q788" i="2"/>
  <c r="R788" i="2" s="1"/>
  <c r="Q787" i="2"/>
  <c r="R787" i="2" s="1"/>
  <c r="Q786" i="2"/>
  <c r="R786" i="2" s="1"/>
  <c r="Q785" i="2"/>
  <c r="R785" i="2" s="1"/>
  <c r="Q784" i="2"/>
  <c r="R784" i="2" s="1"/>
  <c r="Q783" i="2"/>
  <c r="R783" i="2" s="1"/>
  <c r="Q782" i="2"/>
  <c r="R782" i="2" s="1"/>
  <c r="Q781" i="2"/>
  <c r="R781" i="2" s="1"/>
  <c r="Q779" i="2"/>
  <c r="R779" i="2" s="1"/>
  <c r="Q778" i="2"/>
  <c r="R778" i="2" s="1"/>
  <c r="Q777" i="2"/>
  <c r="R777" i="2" s="1"/>
  <c r="Q776" i="2"/>
  <c r="R776" i="2" s="1"/>
  <c r="Q775" i="2"/>
  <c r="R775" i="2" s="1"/>
  <c r="Q774" i="2"/>
  <c r="R774" i="2" s="1"/>
  <c r="Q773" i="2"/>
  <c r="R773" i="2" s="1"/>
  <c r="Q772" i="2"/>
  <c r="R772" i="2" s="1"/>
  <c r="Q771" i="2"/>
  <c r="R771" i="2" s="1"/>
  <c r="Q765" i="2"/>
  <c r="R765" i="2" s="1"/>
  <c r="Q764" i="2"/>
  <c r="R764" i="2" s="1"/>
  <c r="Q763" i="2"/>
  <c r="R763" i="2" s="1"/>
  <c r="Q762" i="2"/>
  <c r="R762" i="2" s="1"/>
  <c r="Q761" i="2"/>
  <c r="R761" i="2" s="1"/>
  <c r="Q760" i="2"/>
  <c r="R760" i="2" s="1"/>
  <c r="Q758" i="2"/>
  <c r="R758" i="2" s="1"/>
  <c r="Q757" i="2"/>
  <c r="R757" i="2" s="1"/>
  <c r="Q756" i="2"/>
  <c r="R756" i="2" s="1"/>
  <c r="Q755" i="2"/>
  <c r="R755" i="2" s="1"/>
  <c r="Q754" i="2"/>
  <c r="R754" i="2" s="1"/>
  <c r="Q753" i="2"/>
  <c r="R753" i="2" s="1"/>
  <c r="Q752" i="2"/>
  <c r="R752" i="2" s="1"/>
  <c r="Q750" i="2"/>
  <c r="R750" i="2" s="1"/>
  <c r="Q749" i="2"/>
  <c r="R749" i="2" s="1"/>
  <c r="Q748" i="2"/>
  <c r="R748" i="2" s="1"/>
  <c r="Q747" i="2"/>
  <c r="R747" i="2" s="1"/>
  <c r="Q746" i="2"/>
  <c r="R746" i="2" s="1"/>
  <c r="Q745" i="2"/>
  <c r="R745" i="2" s="1"/>
  <c r="Q744" i="2"/>
  <c r="R744" i="2" s="1"/>
  <c r="Q743" i="2"/>
  <c r="R743" i="2" s="1"/>
  <c r="Q742" i="2"/>
  <c r="R742" i="2" s="1"/>
  <c r="Q740" i="2"/>
  <c r="R740" i="2" s="1"/>
  <c r="Q739" i="2"/>
  <c r="R739" i="2" s="1"/>
  <c r="Q737" i="2"/>
  <c r="R737" i="2" s="1"/>
  <c r="Q736" i="2"/>
  <c r="R736" i="2" s="1"/>
  <c r="Q735" i="2"/>
  <c r="R735" i="2" s="1"/>
  <c r="Q734" i="2"/>
  <c r="R734" i="2" s="1"/>
  <c r="Q733" i="2"/>
  <c r="R733" i="2" s="1"/>
  <c r="Q732" i="2"/>
  <c r="R732" i="2" s="1"/>
  <c r="Q731" i="2"/>
  <c r="R731" i="2" s="1"/>
  <c r="Q730" i="2"/>
  <c r="R730" i="2" s="1"/>
  <c r="Q729" i="2"/>
  <c r="R729" i="2" s="1"/>
  <c r="Q728" i="2"/>
  <c r="R728" i="2" s="1"/>
  <c r="Q727" i="2"/>
  <c r="R727" i="2" s="1"/>
  <c r="Q725" i="2"/>
  <c r="R725" i="2" s="1"/>
  <c r="Q724" i="2"/>
  <c r="R724" i="2" s="1"/>
  <c r="Q723" i="2"/>
  <c r="R723" i="2" s="1"/>
  <c r="Q722" i="2"/>
  <c r="R722" i="2" s="1"/>
  <c r="Q721" i="2"/>
  <c r="R721" i="2" s="1"/>
  <c r="Q720" i="2"/>
  <c r="R720" i="2" s="1"/>
  <c r="Q719" i="2"/>
  <c r="R719" i="2" s="1"/>
  <c r="Q717" i="2"/>
  <c r="R717" i="2" s="1"/>
  <c r="Q716" i="2"/>
  <c r="R716" i="2" s="1"/>
  <c r="Q715" i="2"/>
  <c r="R715" i="2" s="1"/>
  <c r="Q714" i="2"/>
  <c r="R714" i="2" s="1"/>
  <c r="Q713" i="2"/>
  <c r="R713" i="2" s="1"/>
  <c r="Q712" i="2"/>
  <c r="R712" i="2" s="1"/>
  <c r="Q711" i="2"/>
  <c r="R711" i="2" s="1"/>
  <c r="Q710" i="2"/>
  <c r="R710" i="2" s="1"/>
  <c r="Q709" i="2"/>
  <c r="R709" i="2" s="1"/>
  <c r="Q707" i="2"/>
  <c r="R707" i="2" s="1"/>
  <c r="Q706" i="2"/>
  <c r="R706" i="2" s="1"/>
  <c r="Q705" i="2"/>
  <c r="R705" i="2" s="1"/>
  <c r="Q704" i="2"/>
  <c r="R704" i="2" s="1"/>
  <c r="Q703" i="2"/>
  <c r="R703" i="2" s="1"/>
  <c r="Q702" i="2"/>
  <c r="R702" i="2" s="1"/>
  <c r="Q701" i="2"/>
  <c r="R701" i="2" s="1"/>
  <c r="Q700" i="2"/>
  <c r="R700" i="2" s="1"/>
  <c r="Q699" i="2"/>
  <c r="R699" i="2" s="1"/>
  <c r="Q698" i="2"/>
  <c r="R698" i="2" s="1"/>
  <c r="Q697" i="2"/>
  <c r="R697" i="2" s="1"/>
  <c r="Q696" i="2"/>
  <c r="R696" i="2" s="1"/>
  <c r="Q695" i="2"/>
  <c r="R695" i="2" s="1"/>
  <c r="Q694" i="2"/>
  <c r="R694" i="2" s="1"/>
  <c r="Q693" i="2"/>
  <c r="R693" i="2" s="1"/>
  <c r="Q692" i="2"/>
  <c r="R692" i="2" s="1"/>
  <c r="Q691" i="2"/>
  <c r="R691" i="2" s="1"/>
  <c r="Q689" i="2"/>
  <c r="R689" i="2" s="1"/>
  <c r="Q688" i="2"/>
  <c r="R688" i="2" s="1"/>
  <c r="Q687" i="2"/>
  <c r="R687" i="2" s="1"/>
  <c r="Q686" i="2"/>
  <c r="R686" i="2" s="1"/>
  <c r="Q685" i="2"/>
  <c r="R685" i="2" s="1"/>
  <c r="Q684" i="2"/>
  <c r="R684" i="2" s="1"/>
  <c r="Q683" i="2"/>
  <c r="R683" i="2" s="1"/>
  <c r="Q682" i="2"/>
  <c r="R682" i="2" s="1"/>
  <c r="Q681" i="2"/>
  <c r="R681" i="2" s="1"/>
  <c r="Q672" i="2"/>
  <c r="R672" i="2" s="1"/>
  <c r="Q671" i="2"/>
  <c r="R671" i="2" s="1"/>
  <c r="Q670" i="2"/>
  <c r="R670" i="2" s="1"/>
  <c r="Q669" i="2"/>
  <c r="R669" i="2" s="1"/>
  <c r="Q668" i="2"/>
  <c r="R668" i="2" s="1"/>
  <c r="Q667" i="2"/>
  <c r="R667" i="2" s="1"/>
  <c r="Q666" i="2"/>
  <c r="R666" i="2" s="1"/>
  <c r="Q665" i="2"/>
  <c r="R665" i="2" s="1"/>
  <c r="Q664" i="2"/>
  <c r="R664" i="2" s="1"/>
  <c r="Q663" i="2"/>
  <c r="R663" i="2" s="1"/>
  <c r="Q662" i="2"/>
  <c r="R662" i="2" s="1"/>
  <c r="Q661" i="2"/>
  <c r="R661" i="2" s="1"/>
  <c r="Q659" i="2"/>
  <c r="R659" i="2" s="1"/>
  <c r="Q658" i="2"/>
  <c r="R658" i="2" s="1"/>
  <c r="Q657" i="2"/>
  <c r="R657" i="2" s="1"/>
  <c r="Q656" i="2"/>
  <c r="R656" i="2" s="1"/>
  <c r="Q655" i="2"/>
  <c r="R655" i="2" s="1"/>
  <c r="Q654" i="2"/>
  <c r="R654" i="2" s="1"/>
  <c r="Q653" i="2"/>
  <c r="R653" i="2" s="1"/>
  <c r="Q652" i="2"/>
  <c r="R652" i="2" s="1"/>
  <c r="Q651" i="2"/>
  <c r="R651" i="2" s="1"/>
  <c r="Q650" i="2"/>
  <c r="R650" i="2" s="1"/>
  <c r="Q649" i="2"/>
  <c r="R649" i="2" s="1"/>
  <c r="Q648" i="2"/>
  <c r="R648" i="2" s="1"/>
  <c r="Q647" i="2"/>
  <c r="R647" i="2" s="1"/>
  <c r="Q646" i="2"/>
  <c r="R646" i="2" s="1"/>
  <c r="Q645" i="2"/>
  <c r="R645" i="2" s="1"/>
  <c r="Q644" i="2"/>
  <c r="R644" i="2" s="1"/>
  <c r="Q643" i="2"/>
  <c r="R643" i="2" s="1"/>
  <c r="Q641" i="2"/>
  <c r="R641" i="2" s="1"/>
  <c r="Q640" i="2"/>
  <c r="R640" i="2" s="1"/>
  <c r="Q639" i="2"/>
  <c r="R639" i="2" s="1"/>
  <c r="Q638" i="2"/>
  <c r="R638" i="2" s="1"/>
  <c r="Q637" i="2"/>
  <c r="R637" i="2" s="1"/>
  <c r="Q636" i="2"/>
  <c r="R636" i="2" s="1"/>
  <c r="Q635" i="2"/>
  <c r="R635" i="2" s="1"/>
  <c r="Q634" i="2"/>
  <c r="R634" i="2" s="1"/>
  <c r="Q633" i="2"/>
  <c r="R633" i="2" s="1"/>
  <c r="Q632" i="2"/>
  <c r="R632" i="2" s="1"/>
  <c r="Q631" i="2"/>
  <c r="R631" i="2" s="1"/>
  <c r="Q629" i="2"/>
  <c r="R629" i="2" s="1"/>
  <c r="Q628" i="2"/>
  <c r="R628" i="2" s="1"/>
  <c r="Q627" i="2"/>
  <c r="R627" i="2" s="1"/>
  <c r="Q625" i="2"/>
  <c r="R625" i="2" s="1"/>
  <c r="Q624" i="2"/>
  <c r="R624" i="2" s="1"/>
  <c r="Q623" i="2"/>
  <c r="R623" i="2" s="1"/>
  <c r="Q622" i="2"/>
  <c r="R622" i="2" s="1"/>
  <c r="Q621" i="2"/>
  <c r="R621" i="2" s="1"/>
  <c r="Q620" i="2"/>
  <c r="R620" i="2" s="1"/>
  <c r="Q619" i="2"/>
  <c r="R619" i="2" s="1"/>
  <c r="Q618" i="2"/>
  <c r="R618" i="2" s="1"/>
  <c r="Q617" i="2"/>
  <c r="R617" i="2" s="1"/>
  <c r="Q616" i="2"/>
  <c r="R616" i="2" s="1"/>
  <c r="Q615" i="2"/>
  <c r="R615" i="2" s="1"/>
  <c r="Q614" i="2"/>
  <c r="R614" i="2" s="1"/>
  <c r="Q612" i="2"/>
  <c r="R612" i="2" s="1"/>
  <c r="Q611" i="2"/>
  <c r="R611" i="2" s="1"/>
  <c r="Q610" i="2"/>
  <c r="R610" i="2" s="1"/>
  <c r="Q609" i="2"/>
  <c r="R609" i="2" s="1"/>
  <c r="Q608" i="2"/>
  <c r="R608" i="2" s="1"/>
  <c r="Q606" i="2"/>
  <c r="R606" i="2" s="1"/>
  <c r="Q605" i="2"/>
  <c r="R605" i="2" s="1"/>
  <c r="Q604" i="2"/>
  <c r="R604" i="2" s="1"/>
  <c r="Q603" i="2"/>
  <c r="R603" i="2" s="1"/>
  <c r="Q602" i="2"/>
  <c r="R602" i="2" s="1"/>
  <c r="Q601" i="2"/>
  <c r="R601" i="2" s="1"/>
  <c r="Q600" i="2"/>
  <c r="R600" i="2" s="1"/>
  <c r="Q599" i="2"/>
  <c r="R599" i="2" s="1"/>
  <c r="Q598" i="2"/>
  <c r="R598" i="2" s="1"/>
  <c r="Q597" i="2"/>
  <c r="R597" i="2" s="1"/>
  <c r="Q596" i="2"/>
  <c r="R596" i="2" s="1"/>
  <c r="Q595" i="2"/>
  <c r="R595" i="2" s="1"/>
  <c r="Q594" i="2"/>
  <c r="R594" i="2" s="1"/>
  <c r="Q593" i="2"/>
  <c r="R593" i="2" s="1"/>
  <c r="Q592" i="2"/>
  <c r="R592" i="2" s="1"/>
  <c r="Q591" i="2"/>
  <c r="R591" i="2" s="1"/>
  <c r="Q589" i="2"/>
  <c r="R589" i="2" s="1"/>
  <c r="Q588" i="2"/>
  <c r="R588" i="2" s="1"/>
  <c r="Q587" i="2"/>
  <c r="R587" i="2" s="1"/>
  <c r="Q586" i="2"/>
  <c r="R586" i="2" s="1"/>
  <c r="Q585" i="2"/>
  <c r="R585" i="2" s="1"/>
  <c r="Q584" i="2"/>
  <c r="R584" i="2" s="1"/>
  <c r="Q583" i="2"/>
  <c r="R583" i="2" s="1"/>
  <c r="Q582" i="2"/>
  <c r="R582" i="2" s="1"/>
  <c r="Q581" i="2"/>
  <c r="R581" i="2" s="1"/>
  <c r="Q580" i="2"/>
  <c r="R580" i="2" s="1"/>
  <c r="Q579" i="2"/>
  <c r="R579" i="2" s="1"/>
  <c r="Q578" i="2"/>
  <c r="R578" i="2" s="1"/>
  <c r="Q577" i="2"/>
  <c r="R577" i="2" s="1"/>
  <c r="Q576" i="2"/>
  <c r="R576" i="2" s="1"/>
  <c r="Q575" i="2"/>
  <c r="R575" i="2" s="1"/>
  <c r="Q574" i="2"/>
  <c r="R574" i="2" s="1"/>
  <c r="Q573" i="2"/>
  <c r="R573" i="2" s="1"/>
  <c r="Q572" i="2"/>
  <c r="R572" i="2" s="1"/>
  <c r="Q571" i="2"/>
  <c r="R571" i="2" s="1"/>
  <c r="Q570" i="2"/>
  <c r="R570" i="2" s="1"/>
  <c r="Q569" i="2"/>
  <c r="R569" i="2" s="1"/>
  <c r="Q568" i="2"/>
  <c r="R568" i="2" s="1"/>
  <c r="Q567" i="2"/>
  <c r="R567" i="2" s="1"/>
  <c r="Q566" i="2"/>
  <c r="R566" i="2" s="1"/>
  <c r="Q565" i="2"/>
  <c r="R565" i="2" s="1"/>
  <c r="Q564" i="2"/>
  <c r="R564" i="2" s="1"/>
  <c r="Q563" i="2"/>
  <c r="R563" i="2" s="1"/>
  <c r="Q562" i="2"/>
  <c r="R562" i="2" s="1"/>
  <c r="Q561" i="2"/>
  <c r="R561" i="2" s="1"/>
  <c r="Q560" i="2"/>
  <c r="R560" i="2" s="1"/>
  <c r="Q559" i="2"/>
  <c r="R559" i="2" s="1"/>
  <c r="Q558" i="2"/>
  <c r="R558" i="2" s="1"/>
  <c r="Q557" i="2"/>
  <c r="R557" i="2" s="1"/>
  <c r="Q556" i="2"/>
  <c r="R556" i="2" s="1"/>
  <c r="Q555" i="2"/>
  <c r="R555" i="2" s="1"/>
  <c r="Q554" i="2"/>
  <c r="R554" i="2" s="1"/>
  <c r="Q552" i="2"/>
  <c r="R552" i="2" s="1"/>
  <c r="Q551" i="2"/>
  <c r="R551" i="2" s="1"/>
  <c r="Q550" i="2"/>
  <c r="R550" i="2" s="1"/>
  <c r="Q549" i="2"/>
  <c r="R549" i="2" s="1"/>
  <c r="Q548" i="2"/>
  <c r="R548" i="2" s="1"/>
  <c r="Q547" i="2"/>
  <c r="R547" i="2" s="1"/>
  <c r="Q546" i="2"/>
  <c r="R546" i="2" s="1"/>
  <c r="Q545" i="2"/>
  <c r="R545" i="2" s="1"/>
  <c r="Q544" i="2"/>
  <c r="R544" i="2" s="1"/>
  <c r="Q543" i="2"/>
  <c r="R543" i="2" s="1"/>
  <c r="Q542" i="2"/>
  <c r="R542" i="2" s="1"/>
  <c r="Q541" i="2"/>
  <c r="R541" i="2" s="1"/>
  <c r="Q540" i="2"/>
  <c r="R540" i="2" s="1"/>
  <c r="Q532" i="2"/>
  <c r="R532" i="2" s="1"/>
  <c r="Q531" i="2"/>
  <c r="R531" i="2" s="1"/>
  <c r="Q530" i="2"/>
  <c r="R530" i="2" s="1"/>
  <c r="Q529" i="2"/>
  <c r="R529" i="2" s="1"/>
  <c r="Q528" i="2"/>
  <c r="R528" i="2" s="1"/>
  <c r="Q527" i="2"/>
  <c r="R527" i="2" s="1"/>
  <c r="Q526" i="2"/>
  <c r="R526" i="2" s="1"/>
  <c r="Q525" i="2"/>
  <c r="R525" i="2" s="1"/>
  <c r="Q524" i="2"/>
  <c r="R524" i="2" s="1"/>
  <c r="Q523" i="2"/>
  <c r="R523" i="2" s="1"/>
  <c r="Q522" i="2"/>
  <c r="R522" i="2" s="1"/>
  <c r="Q520" i="2"/>
  <c r="R520" i="2" s="1"/>
  <c r="Q519" i="2"/>
  <c r="R519" i="2" s="1"/>
  <c r="Q518" i="2"/>
  <c r="R518" i="2" s="1"/>
  <c r="Q517" i="2"/>
  <c r="R517" i="2" s="1"/>
  <c r="Q516" i="2"/>
  <c r="R516" i="2" s="1"/>
  <c r="Q515" i="2"/>
  <c r="R515" i="2" s="1"/>
  <c r="Q514" i="2"/>
  <c r="R514" i="2" s="1"/>
  <c r="Q513" i="2"/>
  <c r="R513" i="2" s="1"/>
  <c r="Q512" i="2"/>
  <c r="R512" i="2" s="1"/>
  <c r="Q511" i="2"/>
  <c r="R511" i="2" s="1"/>
  <c r="Q510" i="2"/>
  <c r="R510" i="2" s="1"/>
  <c r="Q509" i="2"/>
  <c r="R509" i="2" s="1"/>
  <c r="Q508" i="2"/>
  <c r="R508" i="2" s="1"/>
  <c r="Q507" i="2"/>
  <c r="R507" i="2" s="1"/>
  <c r="Q506" i="2"/>
  <c r="R506" i="2" s="1"/>
  <c r="Q505" i="2"/>
  <c r="R505" i="2" s="1"/>
  <c r="Q504" i="2"/>
  <c r="R504" i="2" s="1"/>
  <c r="Q503" i="2"/>
  <c r="R503" i="2" s="1"/>
  <c r="Q501" i="2"/>
  <c r="R501" i="2" s="1"/>
  <c r="Q500" i="2"/>
  <c r="R500" i="2" s="1"/>
  <c r="Q499" i="2"/>
  <c r="R499" i="2" s="1"/>
  <c r="Q498" i="2"/>
  <c r="R498" i="2" s="1"/>
  <c r="Q497" i="2"/>
  <c r="R497" i="2" s="1"/>
  <c r="Q496" i="2"/>
  <c r="R496" i="2" s="1"/>
  <c r="Q495" i="2"/>
  <c r="R495" i="2" s="1"/>
  <c r="Q494" i="2"/>
  <c r="R494" i="2" s="1"/>
  <c r="Q493" i="2"/>
  <c r="R493" i="2" s="1"/>
  <c r="Q491" i="2"/>
  <c r="R491" i="2" s="1"/>
  <c r="Q490" i="2"/>
  <c r="R490" i="2" s="1"/>
  <c r="Q489" i="2"/>
  <c r="R489" i="2" s="1"/>
  <c r="Q487" i="2"/>
  <c r="R487" i="2" s="1"/>
  <c r="Q486" i="2"/>
  <c r="R486" i="2" s="1"/>
  <c r="Q485" i="2"/>
  <c r="R485" i="2" s="1"/>
  <c r="Q484" i="2"/>
  <c r="R484" i="2" s="1"/>
  <c r="Q483" i="2"/>
  <c r="R483" i="2" s="1"/>
  <c r="Q482" i="2"/>
  <c r="R482" i="2" s="1"/>
  <c r="Q481" i="2"/>
  <c r="R481" i="2" s="1"/>
  <c r="Q480" i="2"/>
  <c r="R480" i="2" s="1"/>
  <c r="Q479" i="2"/>
  <c r="R479" i="2" s="1"/>
  <c r="Q478" i="2"/>
  <c r="R478" i="2" s="1"/>
  <c r="Q477" i="2"/>
  <c r="R477" i="2" s="1"/>
  <c r="Q475" i="2"/>
  <c r="R475" i="2" s="1"/>
  <c r="Q474" i="2"/>
  <c r="R474" i="2" s="1"/>
  <c r="Q473" i="2"/>
  <c r="R473" i="2" s="1"/>
  <c r="Q472" i="2"/>
  <c r="R472" i="2" s="1"/>
  <c r="Q471" i="2"/>
  <c r="R471" i="2" s="1"/>
  <c r="Q470" i="2"/>
  <c r="R470" i="2" s="1"/>
  <c r="Q469" i="2"/>
  <c r="R469" i="2" s="1"/>
  <c r="Q468" i="2"/>
  <c r="R468" i="2" s="1"/>
  <c r="Q467" i="2"/>
  <c r="R467" i="2" s="1"/>
  <c r="Q466" i="2"/>
  <c r="R466" i="2" s="1"/>
  <c r="Q465" i="2"/>
  <c r="R465" i="2" s="1"/>
  <c r="Q464" i="2"/>
  <c r="R464" i="2" s="1"/>
  <c r="Q463" i="2"/>
  <c r="R463" i="2" s="1"/>
  <c r="Q462" i="2"/>
  <c r="R462" i="2" s="1"/>
  <c r="Q461" i="2"/>
  <c r="R461" i="2" s="1"/>
  <c r="Q460" i="2"/>
  <c r="R460" i="2" s="1"/>
  <c r="Q458" i="2"/>
  <c r="R458" i="2" s="1"/>
  <c r="Q457" i="2"/>
  <c r="R457" i="2" s="1"/>
  <c r="Q456" i="2"/>
  <c r="R456" i="2" s="1"/>
  <c r="Q455" i="2"/>
  <c r="R455" i="2" s="1"/>
  <c r="Q454" i="2"/>
  <c r="R454" i="2" s="1"/>
  <c r="Q453" i="2"/>
  <c r="R453" i="2" s="1"/>
  <c r="Q452" i="2"/>
  <c r="R452" i="2" s="1"/>
  <c r="Q451" i="2"/>
  <c r="R451" i="2" s="1"/>
  <c r="Q450" i="2"/>
  <c r="R450" i="2" s="1"/>
  <c r="Q449" i="2"/>
  <c r="R449" i="2" s="1"/>
  <c r="Q448" i="2"/>
  <c r="R448" i="2" s="1"/>
  <c r="Q447" i="2"/>
  <c r="R447" i="2" s="1"/>
  <c r="Q446" i="2"/>
  <c r="R446" i="2" s="1"/>
  <c r="Q445" i="2"/>
  <c r="R445" i="2" s="1"/>
  <c r="Q444" i="2"/>
  <c r="R444" i="2" s="1"/>
  <c r="Q443" i="2"/>
  <c r="R443" i="2" s="1"/>
  <c r="Q441" i="2"/>
  <c r="R441" i="2" s="1"/>
  <c r="Q440" i="2"/>
  <c r="R440" i="2" s="1"/>
  <c r="Q439" i="2"/>
  <c r="R439" i="2" s="1"/>
  <c r="Q438" i="2"/>
  <c r="R438" i="2" s="1"/>
  <c r="Q437" i="2"/>
  <c r="R437" i="2" s="1"/>
  <c r="Q436" i="2"/>
  <c r="R436" i="2" s="1"/>
  <c r="Q435" i="2"/>
  <c r="R435" i="2" s="1"/>
  <c r="Q434" i="2"/>
  <c r="R434" i="2" s="1"/>
  <c r="Q433" i="2"/>
  <c r="R433" i="2" s="1"/>
  <c r="Q432" i="2"/>
  <c r="R432" i="2" s="1"/>
  <c r="Q431" i="2"/>
  <c r="R431" i="2" s="1"/>
  <c r="Q430" i="2"/>
  <c r="R430" i="2" s="1"/>
  <c r="Q429" i="2"/>
  <c r="R429" i="2" s="1"/>
  <c r="Q428" i="2"/>
  <c r="R428" i="2" s="1"/>
  <c r="Q427" i="2"/>
  <c r="R427" i="2" s="1"/>
  <c r="Q426" i="2"/>
  <c r="R426" i="2" s="1"/>
  <c r="Q425" i="2"/>
  <c r="R425" i="2" s="1"/>
  <c r="Q424" i="2"/>
  <c r="R424" i="2" s="1"/>
  <c r="Q423" i="2"/>
  <c r="R423" i="2" s="1"/>
  <c r="Q422" i="2"/>
  <c r="R422" i="2" s="1"/>
  <c r="Q421" i="2"/>
  <c r="R421" i="2" s="1"/>
  <c r="Q420" i="2"/>
  <c r="R420" i="2" s="1"/>
  <c r="Q419" i="2"/>
  <c r="R419" i="2" s="1"/>
  <c r="Q418" i="2"/>
  <c r="R418" i="2" s="1"/>
  <c r="Q417" i="2"/>
  <c r="R417" i="2" s="1"/>
  <c r="Q415" i="2"/>
  <c r="R415" i="2" s="1"/>
  <c r="Q414" i="2"/>
  <c r="R414" i="2" s="1"/>
  <c r="Q413" i="2"/>
  <c r="R413" i="2" s="1"/>
  <c r="Q412" i="2"/>
  <c r="R412" i="2" s="1"/>
  <c r="Q411" i="2"/>
  <c r="R411" i="2" s="1"/>
  <c r="Q410" i="2"/>
  <c r="R410" i="2" s="1"/>
  <c r="Q409" i="2"/>
  <c r="R409" i="2" s="1"/>
  <c r="Q408" i="2"/>
  <c r="R408" i="2" s="1"/>
  <c r="Q407" i="2"/>
  <c r="R407" i="2" s="1"/>
  <c r="Q406" i="2"/>
  <c r="R406" i="2" s="1"/>
  <c r="Q405" i="2"/>
  <c r="R405" i="2" s="1"/>
  <c r="Q404" i="2"/>
  <c r="R404" i="2" s="1"/>
  <c r="Q394" i="2"/>
  <c r="R394" i="2" s="1"/>
  <c r="Q393" i="2"/>
  <c r="R393" i="2" s="1"/>
  <c r="Q392" i="2"/>
  <c r="R392" i="2" s="1"/>
  <c r="Q391" i="2"/>
  <c r="R391" i="2" s="1"/>
  <c r="Q390" i="2"/>
  <c r="R390" i="2" s="1"/>
  <c r="Q389" i="2"/>
  <c r="R389" i="2" s="1"/>
  <c r="Q388" i="2"/>
  <c r="R388" i="2" s="1"/>
  <c r="Q387" i="2"/>
  <c r="R387" i="2" s="1"/>
  <c r="Q386" i="2"/>
  <c r="R386" i="2" s="1"/>
  <c r="Q385" i="2"/>
  <c r="R385" i="2" s="1"/>
  <c r="Q384" i="2"/>
  <c r="R384" i="2" s="1"/>
  <c r="Q383" i="2"/>
  <c r="R383" i="2" s="1"/>
  <c r="Q381" i="2"/>
  <c r="R381" i="2" s="1"/>
  <c r="Q380" i="2"/>
  <c r="R380" i="2" s="1"/>
  <c r="Q379" i="2"/>
  <c r="R379" i="2" s="1"/>
  <c r="Q378" i="2"/>
  <c r="R378" i="2" s="1"/>
  <c r="Q377" i="2"/>
  <c r="R377" i="2" s="1"/>
  <c r="Q376" i="2"/>
  <c r="R376" i="2" s="1"/>
  <c r="Q375" i="2"/>
  <c r="R375" i="2" s="1"/>
  <c r="Q374" i="2"/>
  <c r="R374" i="2" s="1"/>
  <c r="Q373" i="2"/>
  <c r="R373" i="2" s="1"/>
  <c r="Q372" i="2"/>
  <c r="R372" i="2" s="1"/>
  <c r="Q371" i="2"/>
  <c r="R371" i="2" s="1"/>
  <c r="Q370" i="2"/>
  <c r="R370" i="2" s="1"/>
  <c r="Q369" i="2"/>
  <c r="R369" i="2" s="1"/>
  <c r="Q368" i="2"/>
  <c r="R368" i="2" s="1"/>
  <c r="Q367" i="2"/>
  <c r="R367" i="2" s="1"/>
  <c r="Q366" i="2"/>
  <c r="R366" i="2" s="1"/>
  <c r="Q365" i="2"/>
  <c r="R365" i="2" s="1"/>
  <c r="Q364" i="2"/>
  <c r="R364" i="2" s="1"/>
  <c r="Q363" i="2"/>
  <c r="R363" i="2" s="1"/>
  <c r="Q361" i="2"/>
  <c r="R361" i="2" s="1"/>
  <c r="Q360" i="2"/>
  <c r="R360" i="2" s="1"/>
  <c r="Q359" i="2"/>
  <c r="R359" i="2" s="1"/>
  <c r="Q358" i="2"/>
  <c r="R358" i="2" s="1"/>
  <c r="Q357" i="2"/>
  <c r="R357" i="2" s="1"/>
  <c r="Q356" i="2"/>
  <c r="R356" i="2" s="1"/>
  <c r="Q355" i="2"/>
  <c r="R355" i="2" s="1"/>
  <c r="Q354" i="2"/>
  <c r="R354" i="2" s="1"/>
  <c r="Q353" i="2"/>
  <c r="R353" i="2" s="1"/>
  <c r="Q351" i="2"/>
  <c r="R351" i="2" s="1"/>
  <c r="Q350" i="2"/>
  <c r="R350" i="2" s="1"/>
  <c r="Q349" i="2"/>
  <c r="R349" i="2" s="1"/>
  <c r="Q348" i="2"/>
  <c r="R348" i="2" s="1"/>
  <c r="Q346" i="2"/>
  <c r="R346" i="2" s="1"/>
  <c r="Q345" i="2"/>
  <c r="R345" i="2" s="1"/>
  <c r="Q344" i="2"/>
  <c r="R344" i="2" s="1"/>
  <c r="Q343" i="2"/>
  <c r="R343" i="2" s="1"/>
  <c r="Q342" i="2"/>
  <c r="R342" i="2" s="1"/>
  <c r="Q341" i="2"/>
  <c r="R341" i="2" s="1"/>
  <c r="Q340" i="2"/>
  <c r="R340" i="2" s="1"/>
  <c r="Q339" i="2"/>
  <c r="R339" i="2" s="1"/>
  <c r="Q338" i="2"/>
  <c r="R338" i="2" s="1"/>
  <c r="Q337" i="2"/>
  <c r="R337" i="2" s="1"/>
  <c r="Q336" i="2"/>
  <c r="R336" i="2" s="1"/>
  <c r="Q335" i="2"/>
  <c r="R335" i="2" s="1"/>
  <c r="Q334" i="2"/>
  <c r="R334" i="2" s="1"/>
  <c r="Q333" i="2"/>
  <c r="R333" i="2" s="1"/>
  <c r="Q331" i="2"/>
  <c r="R331" i="2" s="1"/>
  <c r="Q330" i="2"/>
  <c r="R330" i="2" s="1"/>
  <c r="Q329" i="2"/>
  <c r="R329" i="2" s="1"/>
  <c r="Q328" i="2"/>
  <c r="R328" i="2" s="1"/>
  <c r="Q327" i="2"/>
  <c r="R327" i="2" s="1"/>
  <c r="Q326" i="2"/>
  <c r="R326" i="2" s="1"/>
  <c r="Q325" i="2"/>
  <c r="R325" i="2" s="1"/>
  <c r="Q324" i="2"/>
  <c r="R324" i="2" s="1"/>
  <c r="Q323" i="2"/>
  <c r="R323" i="2" s="1"/>
  <c r="Q322" i="2"/>
  <c r="R322" i="2" s="1"/>
  <c r="Q321" i="2"/>
  <c r="R321" i="2" s="1"/>
  <c r="Q320" i="2"/>
  <c r="R320" i="2" s="1"/>
  <c r="Q319" i="2"/>
  <c r="R319" i="2" s="1"/>
  <c r="Q318" i="2"/>
  <c r="R318" i="2" s="1"/>
  <c r="Q317" i="2"/>
  <c r="R317" i="2" s="1"/>
  <c r="Q316" i="2"/>
  <c r="R316" i="2" s="1"/>
  <c r="Q315" i="2"/>
  <c r="R315" i="2" s="1"/>
  <c r="Q314" i="2"/>
  <c r="R314" i="2" s="1"/>
  <c r="Q312" i="2"/>
  <c r="R312" i="2" s="1"/>
  <c r="Q311" i="2"/>
  <c r="R311" i="2" s="1"/>
  <c r="Q310" i="2"/>
  <c r="R310" i="2" s="1"/>
  <c r="Q309" i="2"/>
  <c r="R309" i="2" s="1"/>
  <c r="Q308" i="2"/>
  <c r="R308" i="2" s="1"/>
  <c r="Q307" i="2"/>
  <c r="R307" i="2" s="1"/>
  <c r="Q306" i="2"/>
  <c r="R306" i="2" s="1"/>
  <c r="Q305" i="2"/>
  <c r="R305" i="2" s="1"/>
  <c r="Q304" i="2"/>
  <c r="R304" i="2" s="1"/>
  <c r="Q303" i="2"/>
  <c r="R303" i="2" s="1"/>
  <c r="Q302" i="2"/>
  <c r="R302" i="2" s="1"/>
  <c r="Q301" i="2"/>
  <c r="R301" i="2" s="1"/>
  <c r="Q300" i="2"/>
  <c r="R300" i="2" s="1"/>
  <c r="Q299" i="2"/>
  <c r="R299" i="2" s="1"/>
  <c r="Q298" i="2"/>
  <c r="R298" i="2" s="1"/>
  <c r="Q297" i="2"/>
  <c r="R297" i="2" s="1"/>
  <c r="Q295" i="2"/>
  <c r="R295" i="2" s="1"/>
  <c r="Q294" i="2"/>
  <c r="R294" i="2" s="1"/>
  <c r="Q293" i="2"/>
  <c r="R293" i="2" s="1"/>
  <c r="Q292" i="2"/>
  <c r="R292" i="2" s="1"/>
  <c r="Q291" i="2"/>
  <c r="R291" i="2" s="1"/>
  <c r="Q290" i="2"/>
  <c r="R290" i="2" s="1"/>
  <c r="Q289" i="2"/>
  <c r="R289" i="2" s="1"/>
  <c r="Q288" i="2"/>
  <c r="R288" i="2" s="1"/>
  <c r="Q287" i="2"/>
  <c r="R287" i="2" s="1"/>
  <c r="Q286" i="2"/>
  <c r="R286" i="2" s="1"/>
  <c r="Q285" i="2"/>
  <c r="R285" i="2" s="1"/>
  <c r="Q284" i="2"/>
  <c r="R284" i="2" s="1"/>
  <c r="Q283" i="2"/>
  <c r="R283" i="2" s="1"/>
  <c r="Q282" i="2"/>
  <c r="R282" i="2" s="1"/>
  <c r="Q281" i="2"/>
  <c r="R281" i="2" s="1"/>
  <c r="Q280" i="2"/>
  <c r="R280" i="2" s="1"/>
  <c r="Q279" i="2"/>
  <c r="R279" i="2" s="1"/>
  <c r="Q278" i="2"/>
  <c r="R278" i="2" s="1"/>
  <c r="Q277" i="2"/>
  <c r="R277" i="2" s="1"/>
  <c r="Q276" i="2"/>
  <c r="R276" i="2" s="1"/>
  <c r="Q275" i="2"/>
  <c r="R275" i="2" s="1"/>
  <c r="Q274" i="2"/>
  <c r="R274" i="2" s="1"/>
  <c r="Q273" i="2"/>
  <c r="R273" i="2" s="1"/>
  <c r="Q272" i="2"/>
  <c r="R272" i="2" s="1"/>
  <c r="Q271" i="2"/>
  <c r="R271" i="2" s="1"/>
  <c r="Q269" i="2"/>
  <c r="R269" i="2" s="1"/>
  <c r="Q268" i="2"/>
  <c r="R268" i="2" s="1"/>
  <c r="Q267" i="2"/>
  <c r="R267" i="2" s="1"/>
  <c r="Q266" i="2"/>
  <c r="R266" i="2" s="1"/>
  <c r="Q265" i="2"/>
  <c r="R265" i="2" s="1"/>
  <c r="Q264" i="2"/>
  <c r="R264" i="2" s="1"/>
  <c r="Q263" i="2"/>
  <c r="R263" i="2" s="1"/>
  <c r="Q262" i="2"/>
  <c r="R262" i="2" s="1"/>
  <c r="Q261" i="2"/>
  <c r="R261" i="2" s="1"/>
  <c r="Q260" i="2"/>
  <c r="R260" i="2" s="1"/>
  <c r="Q259" i="2"/>
  <c r="R259" i="2" s="1"/>
  <c r="Q252" i="2"/>
  <c r="R252" i="2" s="1"/>
  <c r="Q251" i="2"/>
  <c r="R251" i="2" s="1"/>
  <c r="Q250" i="2"/>
  <c r="R250" i="2" s="1"/>
  <c r="Q249" i="2"/>
  <c r="R249" i="2" s="1"/>
  <c r="Q248" i="2"/>
  <c r="R248" i="2" s="1"/>
  <c r="Q247" i="2"/>
  <c r="R247" i="2" s="1"/>
  <c r="Q246" i="2"/>
  <c r="R246" i="2" s="1"/>
  <c r="Q245" i="2"/>
  <c r="R245" i="2" s="1"/>
  <c r="Q244" i="2"/>
  <c r="R244" i="2" s="1"/>
  <c r="Q243" i="2"/>
  <c r="R243" i="2" s="1"/>
  <c r="Q242" i="2"/>
  <c r="R242" i="2" s="1"/>
  <c r="Q241" i="2"/>
  <c r="R241" i="2" s="1"/>
  <c r="Q240" i="2"/>
  <c r="R240" i="2" s="1"/>
  <c r="Q239" i="2"/>
  <c r="R239" i="2" s="1"/>
  <c r="Q238" i="2"/>
  <c r="R238" i="2" s="1"/>
  <c r="Q237" i="2"/>
  <c r="R237" i="2" s="1"/>
  <c r="Q236" i="2"/>
  <c r="R236" i="2" s="1"/>
  <c r="Q235" i="2"/>
  <c r="R235" i="2" s="1"/>
  <c r="Q233" i="2"/>
  <c r="R233" i="2" s="1"/>
  <c r="Q232" i="2"/>
  <c r="R232" i="2" s="1"/>
  <c r="Q231" i="2"/>
  <c r="R231" i="2" s="1"/>
  <c r="Q230" i="2"/>
  <c r="R230" i="2" s="1"/>
  <c r="Q229" i="2"/>
  <c r="R229" i="2" s="1"/>
  <c r="Q228" i="2"/>
  <c r="R228" i="2" s="1"/>
  <c r="Q227" i="2"/>
  <c r="R227" i="2" s="1"/>
  <c r="Q226" i="2"/>
  <c r="R226" i="2" s="1"/>
  <c r="Q225" i="2"/>
  <c r="R225" i="2" s="1"/>
  <c r="Q224" i="2"/>
  <c r="R224" i="2" s="1"/>
  <c r="Q223" i="2"/>
  <c r="R223" i="2" s="1"/>
  <c r="Q222" i="2"/>
  <c r="R222" i="2" s="1"/>
  <c r="Q221" i="2"/>
  <c r="R221" i="2" s="1"/>
  <c r="Q219" i="2"/>
  <c r="R219" i="2" s="1"/>
  <c r="Q218" i="2"/>
  <c r="R218" i="2" s="1"/>
  <c r="Q217" i="2"/>
  <c r="R217" i="2" s="1"/>
  <c r="Q216" i="2"/>
  <c r="R216" i="2" s="1"/>
  <c r="Q215" i="2"/>
  <c r="R215" i="2" s="1"/>
  <c r="Q214" i="2"/>
  <c r="R214" i="2" s="1"/>
  <c r="Q213" i="2"/>
  <c r="R213" i="2" s="1"/>
  <c r="Q211" i="2"/>
  <c r="R211" i="2" s="1"/>
  <c r="Q210" i="2"/>
  <c r="R210" i="2" s="1"/>
  <c r="Q208" i="2"/>
  <c r="R208" i="2" s="1"/>
  <c r="Q207" i="2"/>
  <c r="R207" i="2" s="1"/>
  <c r="Q206" i="2"/>
  <c r="R206" i="2" s="1"/>
  <c r="Q205" i="2"/>
  <c r="R205" i="2" s="1"/>
  <c r="Q204" i="2"/>
  <c r="R204" i="2" s="1"/>
  <c r="Q203" i="2"/>
  <c r="R203" i="2" s="1"/>
  <c r="Q202" i="2"/>
  <c r="R202" i="2" s="1"/>
  <c r="Q201" i="2"/>
  <c r="R201" i="2" s="1"/>
  <c r="Q200" i="2"/>
  <c r="R200" i="2" s="1"/>
  <c r="Q198" i="2"/>
  <c r="R198" i="2" s="1"/>
  <c r="Q197" i="2"/>
  <c r="R197" i="2" s="1"/>
  <c r="Q196" i="2"/>
  <c r="R196" i="2" s="1"/>
  <c r="Q195" i="2"/>
  <c r="R195" i="2" s="1"/>
  <c r="Q194" i="2"/>
  <c r="R194" i="2" s="1"/>
  <c r="Q193" i="2"/>
  <c r="R193" i="2" s="1"/>
  <c r="Q192" i="2"/>
  <c r="R192" i="2" s="1"/>
  <c r="Q191" i="2"/>
  <c r="R191" i="2" s="1"/>
  <c r="Q190" i="2"/>
  <c r="R190" i="2" s="1"/>
  <c r="Q189" i="2"/>
  <c r="R189" i="2" s="1"/>
  <c r="Q187" i="2"/>
  <c r="R187" i="2" s="1"/>
  <c r="Q186" i="2"/>
  <c r="R186" i="2" s="1"/>
  <c r="Q185" i="2"/>
  <c r="R185" i="2" s="1"/>
  <c r="Q184" i="2"/>
  <c r="R184" i="2" s="1"/>
  <c r="Q183" i="2"/>
  <c r="R183" i="2" s="1"/>
  <c r="Q182" i="2"/>
  <c r="R182" i="2" s="1"/>
  <c r="Q181" i="2"/>
  <c r="R181" i="2" s="1"/>
  <c r="Q179" i="2"/>
  <c r="R179" i="2" s="1"/>
  <c r="Q178" i="2"/>
  <c r="R178" i="2" s="1"/>
  <c r="Q177" i="2"/>
  <c r="R177" i="2" s="1"/>
  <c r="Q176" i="2"/>
  <c r="R176" i="2" s="1"/>
  <c r="Q175" i="2"/>
  <c r="R175" i="2" s="1"/>
  <c r="Q174" i="2"/>
  <c r="R174" i="2" s="1"/>
  <c r="Q173" i="2"/>
  <c r="R173" i="2" s="1"/>
  <c r="Q172" i="2"/>
  <c r="R172" i="2" s="1"/>
  <c r="Q171" i="2"/>
  <c r="R171" i="2" s="1"/>
  <c r="Q170" i="2"/>
  <c r="R170" i="2" s="1"/>
  <c r="Q169" i="2"/>
  <c r="R169" i="2" s="1"/>
  <c r="Q168" i="2"/>
  <c r="R168" i="2" s="1"/>
  <c r="Q167" i="2"/>
  <c r="R167" i="2" s="1"/>
  <c r="Q166" i="2"/>
  <c r="R166" i="2" s="1"/>
  <c r="Q165" i="2"/>
  <c r="R165" i="2" s="1"/>
  <c r="Q164" i="2"/>
  <c r="R164" i="2" s="1"/>
  <c r="Q163" i="2"/>
  <c r="R163" i="2" s="1"/>
  <c r="Q162" i="2"/>
  <c r="R162" i="2" s="1"/>
  <c r="Q161" i="2"/>
  <c r="R161" i="2" s="1"/>
  <c r="Q160" i="2"/>
  <c r="R160" i="2" s="1"/>
  <c r="Q159" i="2"/>
  <c r="R159" i="2" s="1"/>
  <c r="Q158" i="2"/>
  <c r="R158" i="2" s="1"/>
  <c r="Q157" i="2"/>
  <c r="R157" i="2" s="1"/>
  <c r="Q156" i="2"/>
  <c r="R156" i="2" s="1"/>
  <c r="Q155" i="2"/>
  <c r="R155" i="2" s="1"/>
  <c r="Q154" i="2"/>
  <c r="R154" i="2" s="1"/>
  <c r="Q152" i="2"/>
  <c r="R152" i="2" s="1"/>
  <c r="Q151" i="2"/>
  <c r="R151" i="2" s="1"/>
  <c r="Q150" i="2"/>
  <c r="R150" i="2" s="1"/>
  <c r="Q149" i="2"/>
  <c r="R149" i="2" s="1"/>
  <c r="Q148" i="2"/>
  <c r="R148" i="2" s="1"/>
  <c r="Q147" i="2"/>
  <c r="R147" i="2" s="1"/>
  <c r="Q140" i="2"/>
  <c r="R140" i="2" s="1"/>
  <c r="Q139" i="2"/>
  <c r="R139" i="2" s="1"/>
  <c r="Q138" i="2"/>
  <c r="R138" i="2" s="1"/>
  <c r="Q137" i="2"/>
  <c r="R137" i="2" s="1"/>
  <c r="Q136" i="2"/>
  <c r="R136" i="2" s="1"/>
  <c r="Q135" i="2"/>
  <c r="R135" i="2" s="1"/>
  <c r="Q134" i="2"/>
  <c r="R134" i="2" s="1"/>
  <c r="Q133" i="2"/>
  <c r="R133" i="2" s="1"/>
  <c r="Q132" i="2"/>
  <c r="R132" i="2" s="1"/>
  <c r="Q131" i="2"/>
  <c r="R131" i="2" s="1"/>
  <c r="Q130" i="2"/>
  <c r="R130" i="2" s="1"/>
  <c r="Q129" i="2"/>
  <c r="R129" i="2" s="1"/>
  <c r="Q127" i="2"/>
  <c r="R127" i="2" s="1"/>
  <c r="Q126" i="2"/>
  <c r="R126" i="2" s="1"/>
  <c r="Q125" i="2"/>
  <c r="R125" i="2" s="1"/>
  <c r="Q124" i="2"/>
  <c r="R124" i="2" s="1"/>
  <c r="Q123" i="2"/>
  <c r="R123" i="2" s="1"/>
  <c r="Q122" i="2"/>
  <c r="R122" i="2" s="1"/>
  <c r="Q121" i="2"/>
  <c r="R121" i="2" s="1"/>
  <c r="Q120" i="2"/>
  <c r="R120" i="2" s="1"/>
  <c r="Q119" i="2"/>
  <c r="R119" i="2" s="1"/>
  <c r="Q118" i="2"/>
  <c r="R118" i="2" s="1"/>
  <c r="Q117" i="2"/>
  <c r="R117" i="2" s="1"/>
  <c r="Q116" i="2"/>
  <c r="R116" i="2" s="1"/>
  <c r="Q115" i="2"/>
  <c r="R115" i="2" s="1"/>
  <c r="Q114" i="2"/>
  <c r="R114" i="2" s="1"/>
  <c r="Q113" i="2"/>
  <c r="R113" i="2" s="1"/>
  <c r="Q112" i="2"/>
  <c r="R112" i="2" s="1"/>
  <c r="Q111" i="2"/>
  <c r="R111" i="2" s="1"/>
  <c r="Q109" i="2"/>
  <c r="R109" i="2" s="1"/>
  <c r="Q108" i="2"/>
  <c r="R108" i="2" s="1"/>
  <c r="Q107" i="2"/>
  <c r="R107" i="2" s="1"/>
  <c r="Q106" i="2"/>
  <c r="R106" i="2" s="1"/>
  <c r="Q105" i="2"/>
  <c r="R105" i="2" s="1"/>
  <c r="Q104" i="2"/>
  <c r="R104" i="2" s="1"/>
  <c r="Q103" i="2"/>
  <c r="R103" i="2" s="1"/>
  <c r="Q102" i="2"/>
  <c r="R102" i="2" s="1"/>
  <c r="Q101" i="2"/>
  <c r="R101" i="2" s="1"/>
  <c r="Q100" i="2"/>
  <c r="R100" i="2" s="1"/>
  <c r="Q99" i="2"/>
  <c r="R99" i="2" s="1"/>
  <c r="Q97" i="2"/>
  <c r="R97" i="2" s="1"/>
  <c r="Q96" i="2"/>
  <c r="R96" i="2" s="1"/>
  <c r="Q95" i="2"/>
  <c r="R95" i="2" s="1"/>
  <c r="Q93" i="2"/>
  <c r="R93" i="2" s="1"/>
  <c r="Q92" i="2"/>
  <c r="R92" i="2" s="1"/>
  <c r="Q91" i="2"/>
  <c r="R91" i="2" s="1"/>
  <c r="Q90" i="2"/>
  <c r="R90" i="2" s="1"/>
  <c r="Q89" i="2"/>
  <c r="R89" i="2" s="1"/>
  <c r="Q88" i="2"/>
  <c r="R88" i="2" s="1"/>
  <c r="Q87" i="2"/>
  <c r="R87" i="2" s="1"/>
  <c r="Q86" i="2"/>
  <c r="R86" i="2" s="1"/>
  <c r="Q85" i="2"/>
  <c r="R85" i="2" s="1"/>
  <c r="Q84" i="2"/>
  <c r="R84" i="2" s="1"/>
  <c r="Q83" i="2"/>
  <c r="R83" i="2" s="1"/>
  <c r="Q82" i="2"/>
  <c r="R82" i="2" s="1"/>
  <c r="Q80" i="2"/>
  <c r="R80" i="2" s="1"/>
  <c r="Q79" i="2"/>
  <c r="R79" i="2" s="1"/>
  <c r="Q78" i="2"/>
  <c r="R78" i="2" s="1"/>
  <c r="Q77" i="2"/>
  <c r="R77" i="2" s="1"/>
  <c r="Q76" i="2"/>
  <c r="R76" i="2" s="1"/>
  <c r="Q74" i="2"/>
  <c r="R74" i="2" s="1"/>
  <c r="Q73" i="2"/>
  <c r="R73" i="2" s="1"/>
  <c r="Q72" i="2"/>
  <c r="R72" i="2" s="1"/>
  <c r="Q71" i="2"/>
  <c r="R71" i="2" s="1"/>
  <c r="Q70" i="2"/>
  <c r="R70" i="2" s="1"/>
  <c r="Q69" i="2"/>
  <c r="R69" i="2" s="1"/>
  <c r="Q68" i="2"/>
  <c r="R68" i="2" s="1"/>
  <c r="Q67" i="2"/>
  <c r="R67" i="2" s="1"/>
  <c r="Q66" i="2"/>
  <c r="R66" i="2" s="1"/>
  <c r="Q65" i="2"/>
  <c r="R65" i="2" s="1"/>
  <c r="Q64" i="2"/>
  <c r="R64" i="2" s="1"/>
  <c r="Q63" i="2"/>
  <c r="R63" i="2" s="1"/>
  <c r="Q62" i="2"/>
  <c r="R62" i="2" s="1"/>
  <c r="Q61" i="2"/>
  <c r="R61" i="2" s="1"/>
  <c r="Q60" i="2"/>
  <c r="R60" i="2" s="1"/>
  <c r="Q59" i="2"/>
  <c r="R59" i="2" s="1"/>
  <c r="Q57" i="2"/>
  <c r="R57" i="2" s="1"/>
  <c r="Q56" i="2"/>
  <c r="R56" i="2" s="1"/>
  <c r="Q55" i="2"/>
  <c r="R55" i="2" s="1"/>
  <c r="Q54" i="2"/>
  <c r="R54" i="2" s="1"/>
  <c r="Q53" i="2"/>
  <c r="R53" i="2" s="1"/>
  <c r="Q52" i="2"/>
  <c r="R52" i="2" s="1"/>
  <c r="Q51" i="2"/>
  <c r="R51" i="2" s="1"/>
  <c r="Q50" i="2"/>
  <c r="R50" i="2" s="1"/>
  <c r="Q49" i="2"/>
  <c r="R49" i="2" s="1"/>
  <c r="Q48" i="2"/>
  <c r="R48" i="2" s="1"/>
  <c r="Q47" i="2"/>
  <c r="R47" i="2" s="1"/>
  <c r="Q46" i="2"/>
  <c r="R46" i="2" s="1"/>
  <c r="Q45" i="2"/>
  <c r="R45" i="2" s="1"/>
  <c r="Q44" i="2"/>
  <c r="R44" i="2" s="1"/>
  <c r="Q43" i="2"/>
  <c r="R43" i="2" s="1"/>
  <c r="Q42" i="2"/>
  <c r="R42" i="2" s="1"/>
  <c r="Q41" i="2"/>
  <c r="R41" i="2" s="1"/>
  <c r="Q40" i="2"/>
  <c r="R40" i="2" s="1"/>
  <c r="Q39" i="2"/>
  <c r="R39" i="2" s="1"/>
  <c r="Q38" i="2"/>
  <c r="R38" i="2" s="1"/>
  <c r="Q37" i="2"/>
  <c r="R37" i="2" s="1"/>
  <c r="Q36" i="2"/>
  <c r="R36" i="2" s="1"/>
  <c r="Q35" i="2"/>
  <c r="R35" i="2" s="1"/>
  <c r="Q34" i="2"/>
  <c r="R34" i="2" s="1"/>
  <c r="Q33" i="2"/>
  <c r="R33" i="2" s="1"/>
  <c r="Q32" i="2"/>
  <c r="R32" i="2" s="1"/>
  <c r="Q31" i="2"/>
  <c r="R31" i="2" s="1"/>
  <c r="Q30" i="2"/>
  <c r="R30" i="2" s="1"/>
  <c r="Q29" i="2"/>
  <c r="R29" i="2" s="1"/>
  <c r="Q28" i="2"/>
  <c r="R28" i="2" s="1"/>
  <c r="Q27" i="2"/>
  <c r="R27" i="2" s="1"/>
  <c r="Q26" i="2"/>
  <c r="R26" i="2" s="1"/>
  <c r="Q25" i="2"/>
  <c r="R25" i="2" s="1"/>
  <c r="Q24" i="2"/>
  <c r="R24" i="2" s="1"/>
  <c r="Q23" i="2"/>
  <c r="R23" i="2" s="1"/>
  <c r="Q22" i="2"/>
  <c r="R22" i="2" s="1"/>
  <c r="Q20" i="2"/>
  <c r="R20" i="2" s="1"/>
  <c r="Q19" i="2"/>
  <c r="R19" i="2" s="1"/>
  <c r="Q18" i="2"/>
  <c r="R18" i="2" s="1"/>
  <c r="Q17" i="2"/>
  <c r="R17" i="2" s="1"/>
  <c r="Q16" i="2"/>
  <c r="R16" i="2" s="1"/>
  <c r="Q15" i="2"/>
  <c r="R15" i="2" s="1"/>
  <c r="Q14" i="2"/>
  <c r="R14" i="2" s="1"/>
  <c r="Q13" i="2"/>
  <c r="R13" i="2" s="1"/>
  <c r="Q12" i="2"/>
  <c r="R12" i="2" s="1"/>
  <c r="Q11" i="2"/>
  <c r="R11" i="2" s="1"/>
  <c r="Q10" i="2"/>
  <c r="R10" i="2" s="1"/>
  <c r="Q9" i="2"/>
  <c r="R9" i="2" s="1"/>
  <c r="Q8" i="2"/>
  <c r="R8" i="2" s="1"/>
  <c r="N2681" i="2" l="1"/>
  <c r="O2681" i="2" s="1"/>
  <c r="N2680" i="2"/>
  <c r="O2680" i="2" s="1"/>
  <c r="N2679" i="2"/>
  <c r="O2679" i="2" s="1"/>
  <c r="N2678" i="2"/>
  <c r="O2678" i="2" s="1"/>
  <c r="N2677" i="2"/>
  <c r="O2677" i="2" s="1"/>
  <c r="N2676" i="2"/>
  <c r="O2676" i="2" s="1"/>
  <c r="N2675" i="2"/>
  <c r="O2675" i="2" s="1"/>
  <c r="N2674" i="2"/>
  <c r="O2674" i="2" s="1"/>
  <c r="N2673" i="2"/>
  <c r="O2673" i="2" s="1"/>
  <c r="N2672" i="2"/>
  <c r="O2672" i="2" s="1"/>
  <c r="N2671" i="2"/>
  <c r="O2671" i="2" s="1"/>
  <c r="N2670" i="2"/>
  <c r="O2670" i="2" s="1"/>
  <c r="N2669" i="2"/>
  <c r="O2669" i="2" s="1"/>
  <c r="N2668" i="2"/>
  <c r="O2668" i="2" s="1"/>
  <c r="N2667" i="2"/>
  <c r="O2667" i="2" s="1"/>
  <c r="N2666" i="2"/>
  <c r="O2666" i="2" s="1"/>
  <c r="N2665" i="2"/>
  <c r="O2665" i="2" s="1"/>
  <c r="N2663" i="2"/>
  <c r="O2663" i="2" s="1"/>
  <c r="N2662" i="2"/>
  <c r="O2662" i="2" s="1"/>
  <c r="N2661" i="2"/>
  <c r="O2661" i="2" s="1"/>
  <c r="N2660" i="2"/>
  <c r="O2660" i="2" s="1"/>
  <c r="N2659" i="2"/>
  <c r="O2659" i="2" s="1"/>
  <c r="N2658" i="2"/>
  <c r="O2658" i="2" s="1"/>
  <c r="N2657" i="2"/>
  <c r="O2657" i="2" s="1"/>
  <c r="N2656" i="2"/>
  <c r="O2656" i="2" s="1"/>
  <c r="N2655" i="2"/>
  <c r="O2655" i="2" s="1"/>
  <c r="N2654" i="2"/>
  <c r="O2654" i="2" s="1"/>
  <c r="N2653" i="2"/>
  <c r="O2653" i="2" s="1"/>
  <c r="N2652" i="2"/>
  <c r="O2652" i="2" s="1"/>
  <c r="N2650" i="2"/>
  <c r="O2650" i="2" s="1"/>
  <c r="N2649" i="2"/>
  <c r="O2649" i="2" s="1"/>
  <c r="N2648" i="2"/>
  <c r="O2648" i="2" s="1"/>
  <c r="N2647" i="2"/>
  <c r="O2647" i="2" s="1"/>
  <c r="N2646" i="2"/>
  <c r="O2646" i="2" s="1"/>
  <c r="N2645" i="2"/>
  <c r="O2645" i="2" s="1"/>
  <c r="N2644" i="2"/>
  <c r="O2644" i="2" s="1"/>
  <c r="N2643" i="2"/>
  <c r="O2643" i="2" s="1"/>
  <c r="N2642" i="2"/>
  <c r="O2642" i="2" s="1"/>
  <c r="N2641" i="2"/>
  <c r="O2641" i="2" s="1"/>
  <c r="N2640" i="2"/>
  <c r="O2640" i="2" s="1"/>
  <c r="N2639" i="2"/>
  <c r="O2639" i="2" s="1"/>
  <c r="N2638" i="2"/>
  <c r="O2638" i="2" s="1"/>
  <c r="N2637" i="2"/>
  <c r="O2637" i="2" s="1"/>
  <c r="N2636" i="2"/>
  <c r="O2636" i="2" s="1"/>
  <c r="N2635" i="2"/>
  <c r="O2635" i="2" s="1"/>
  <c r="N2634" i="2"/>
  <c r="O2634" i="2" s="1"/>
  <c r="N2633" i="2"/>
  <c r="O2633" i="2" s="1"/>
  <c r="N2632" i="2"/>
  <c r="O2632" i="2" s="1"/>
  <c r="N2630" i="2"/>
  <c r="O2630" i="2" s="1"/>
  <c r="N2629" i="2"/>
  <c r="O2629" i="2" s="1"/>
  <c r="N2628" i="2"/>
  <c r="O2628" i="2" s="1"/>
  <c r="N2627" i="2"/>
  <c r="O2627" i="2" s="1"/>
  <c r="N2626" i="2"/>
  <c r="O2626" i="2" s="1"/>
  <c r="N2625" i="2"/>
  <c r="O2625" i="2" s="1"/>
  <c r="N2624" i="2"/>
  <c r="O2624" i="2" s="1"/>
  <c r="N2623" i="2"/>
  <c r="O2623" i="2" s="1"/>
  <c r="N2621" i="2"/>
  <c r="O2621" i="2" s="1"/>
  <c r="N2620" i="2"/>
  <c r="O2620" i="2" s="1"/>
  <c r="N2619" i="2"/>
  <c r="O2619" i="2" s="1"/>
  <c r="N2618" i="2"/>
  <c r="O2618" i="2" s="1"/>
  <c r="N2617" i="2"/>
  <c r="O2617" i="2" s="1"/>
  <c r="N2616" i="2"/>
  <c r="O2616" i="2" s="1"/>
  <c r="N2615" i="2"/>
  <c r="O2615" i="2" s="1"/>
  <c r="N2614" i="2"/>
  <c r="O2614" i="2" s="1"/>
  <c r="N2613" i="2"/>
  <c r="O2613" i="2" s="1"/>
  <c r="N2612" i="2"/>
  <c r="O2612" i="2" s="1"/>
  <c r="N2611" i="2"/>
  <c r="O2611" i="2" s="1"/>
  <c r="N2610" i="2"/>
  <c r="O2610" i="2" s="1"/>
  <c r="N2609" i="2"/>
  <c r="O2609" i="2" s="1"/>
  <c r="N2608" i="2"/>
  <c r="O2608" i="2" s="1"/>
  <c r="N2607" i="2"/>
  <c r="O2607" i="2" s="1"/>
  <c r="N2606" i="2"/>
  <c r="O2606" i="2" s="1"/>
  <c r="N2605" i="2"/>
  <c r="O2605" i="2" s="1"/>
  <c r="N2604" i="2"/>
  <c r="O2604" i="2" s="1"/>
  <c r="N2602" i="2"/>
  <c r="O2602" i="2" s="1"/>
  <c r="N2601" i="2"/>
  <c r="O2601" i="2" s="1"/>
  <c r="N2600" i="2"/>
  <c r="O2600" i="2" s="1"/>
  <c r="N2599" i="2"/>
  <c r="O2599" i="2" s="1"/>
  <c r="N2598" i="2"/>
  <c r="O2598" i="2" s="1"/>
  <c r="N2597" i="2"/>
  <c r="O2597" i="2" s="1"/>
  <c r="N2596" i="2"/>
  <c r="O2596" i="2" s="1"/>
  <c r="N2595" i="2"/>
  <c r="O2595" i="2" s="1"/>
  <c r="N2594" i="2"/>
  <c r="O2594" i="2" s="1"/>
  <c r="N2593" i="2"/>
  <c r="O2593" i="2" s="1"/>
  <c r="N2592" i="2"/>
  <c r="O2592" i="2" s="1"/>
  <c r="N2591" i="2"/>
  <c r="O2591" i="2" s="1"/>
  <c r="N2590" i="2"/>
  <c r="O2590" i="2" s="1"/>
  <c r="N2589" i="2"/>
  <c r="O2589" i="2" s="1"/>
  <c r="N2588" i="2"/>
  <c r="O2588" i="2" s="1"/>
  <c r="N2587" i="2"/>
  <c r="O2587" i="2" s="1"/>
  <c r="N2586" i="2"/>
  <c r="O2586" i="2" s="1"/>
  <c r="N2585" i="2"/>
  <c r="O2585" i="2" s="1"/>
  <c r="N2584" i="2"/>
  <c r="O2584" i="2" s="1"/>
  <c r="N2583" i="2"/>
  <c r="O2583" i="2" s="1"/>
  <c r="N2582" i="2"/>
  <c r="O2582" i="2" s="1"/>
  <c r="N2581" i="2"/>
  <c r="O2581" i="2" s="1"/>
  <c r="N2579" i="2"/>
  <c r="O2579" i="2" s="1"/>
  <c r="N2578" i="2"/>
  <c r="O2578" i="2" s="1"/>
  <c r="N2577" i="2"/>
  <c r="O2577" i="2" s="1"/>
  <c r="N2576" i="2"/>
  <c r="O2576" i="2" s="1"/>
  <c r="N2575" i="2"/>
  <c r="O2575" i="2" s="1"/>
  <c r="N2574" i="2"/>
  <c r="O2574" i="2" s="1"/>
  <c r="N2573" i="2"/>
  <c r="O2573" i="2" s="1"/>
  <c r="N2572" i="2"/>
  <c r="O2572" i="2" s="1"/>
  <c r="N2571" i="2"/>
  <c r="O2571" i="2" s="1"/>
  <c r="N2570" i="2"/>
  <c r="O2570" i="2" s="1"/>
  <c r="N2569" i="2"/>
  <c r="O2569" i="2" s="1"/>
  <c r="N2563" i="2"/>
  <c r="O2563" i="2" s="1"/>
  <c r="N2562" i="2"/>
  <c r="O2562" i="2" s="1"/>
  <c r="N2561" i="2"/>
  <c r="O2561" i="2" s="1"/>
  <c r="N2560" i="2"/>
  <c r="O2560" i="2" s="1"/>
  <c r="N2559" i="2"/>
  <c r="O2559" i="2" s="1"/>
  <c r="N2558" i="2"/>
  <c r="O2558" i="2" s="1"/>
  <c r="N2557" i="2"/>
  <c r="O2557" i="2" s="1"/>
  <c r="N2556" i="2"/>
  <c r="O2556" i="2" s="1"/>
  <c r="N2555" i="2"/>
  <c r="O2555" i="2" s="1"/>
  <c r="N2554" i="2"/>
  <c r="O2554" i="2" s="1"/>
  <c r="N2553" i="2"/>
  <c r="O2553" i="2" s="1"/>
  <c r="N2552" i="2"/>
  <c r="O2552" i="2" s="1"/>
  <c r="N2551" i="2"/>
  <c r="O2551" i="2" s="1"/>
  <c r="N2550" i="2"/>
  <c r="O2550" i="2" s="1"/>
  <c r="N2549" i="2"/>
  <c r="O2549" i="2" s="1"/>
  <c r="N2548" i="2"/>
  <c r="O2548" i="2" s="1"/>
  <c r="N2547" i="2"/>
  <c r="O2547" i="2" s="1"/>
  <c r="N2545" i="2"/>
  <c r="O2545" i="2" s="1"/>
  <c r="N2544" i="2"/>
  <c r="O2544" i="2" s="1"/>
  <c r="N2543" i="2"/>
  <c r="O2543" i="2" s="1"/>
  <c r="N2542" i="2"/>
  <c r="O2542" i="2" s="1"/>
  <c r="N2541" i="2"/>
  <c r="O2541" i="2" s="1"/>
  <c r="N2540" i="2"/>
  <c r="O2540" i="2" s="1"/>
  <c r="N2539" i="2"/>
  <c r="O2539" i="2" s="1"/>
  <c r="N2538" i="2"/>
  <c r="O2538" i="2" s="1"/>
  <c r="N2537" i="2"/>
  <c r="O2537" i="2" s="1"/>
  <c r="N2536" i="2"/>
  <c r="O2536" i="2" s="1"/>
  <c r="N2535" i="2"/>
  <c r="O2535" i="2" s="1"/>
  <c r="N2534" i="2"/>
  <c r="O2534" i="2" s="1"/>
  <c r="N2533" i="2"/>
  <c r="O2533" i="2" s="1"/>
  <c r="N2532" i="2"/>
  <c r="O2532" i="2" s="1"/>
  <c r="N2531" i="2"/>
  <c r="O2531" i="2" s="1"/>
  <c r="N2530" i="2"/>
  <c r="O2530" i="2" s="1"/>
  <c r="N2529" i="2"/>
  <c r="O2529" i="2" s="1"/>
  <c r="N2527" i="2"/>
  <c r="O2527" i="2" s="1"/>
  <c r="N2526" i="2"/>
  <c r="O2526" i="2" s="1"/>
  <c r="N2525" i="2"/>
  <c r="O2525" i="2" s="1"/>
  <c r="N2524" i="2"/>
  <c r="O2524" i="2" s="1"/>
  <c r="N2523" i="2"/>
  <c r="O2523" i="2" s="1"/>
  <c r="N2522" i="2"/>
  <c r="O2522" i="2" s="1"/>
  <c r="N2521" i="2"/>
  <c r="O2521" i="2" s="1"/>
  <c r="N2520" i="2"/>
  <c r="O2520" i="2" s="1"/>
  <c r="N2519" i="2"/>
  <c r="O2519" i="2" s="1"/>
  <c r="N2518" i="2"/>
  <c r="O2518" i="2" s="1"/>
  <c r="N2517" i="2"/>
  <c r="O2517" i="2" s="1"/>
  <c r="N2516" i="2"/>
  <c r="O2516" i="2" s="1"/>
  <c r="N2515" i="2"/>
  <c r="O2515" i="2" s="1"/>
  <c r="N2514" i="2"/>
  <c r="O2514" i="2" s="1"/>
  <c r="N2513" i="2"/>
  <c r="O2513" i="2" s="1"/>
  <c r="N2512" i="2"/>
  <c r="O2512" i="2" s="1"/>
  <c r="N2511" i="2"/>
  <c r="O2511" i="2" s="1"/>
  <c r="N2510" i="2"/>
  <c r="O2510" i="2" s="1"/>
  <c r="N2509" i="2"/>
  <c r="O2509" i="2" s="1"/>
  <c r="N2508" i="2"/>
  <c r="O2508" i="2" s="1"/>
  <c r="N2507" i="2"/>
  <c r="O2507" i="2" s="1"/>
  <c r="N2505" i="2"/>
  <c r="O2505" i="2" s="1"/>
  <c r="N2504" i="2"/>
  <c r="O2504" i="2" s="1"/>
  <c r="N2503" i="2"/>
  <c r="O2503" i="2" s="1"/>
  <c r="N2502" i="2"/>
  <c r="O2502" i="2" s="1"/>
  <c r="N2501" i="2"/>
  <c r="O2501" i="2" s="1"/>
  <c r="N2500" i="2"/>
  <c r="O2500" i="2" s="1"/>
  <c r="N2499" i="2"/>
  <c r="O2499" i="2" s="1"/>
  <c r="N2498" i="2"/>
  <c r="O2498" i="2" s="1"/>
  <c r="N2496" i="2"/>
  <c r="O2496" i="2" s="1"/>
  <c r="N2495" i="2"/>
  <c r="O2495" i="2" s="1"/>
  <c r="N2494" i="2"/>
  <c r="O2494" i="2" s="1"/>
  <c r="N2493" i="2"/>
  <c r="O2493" i="2" s="1"/>
  <c r="N2492" i="2"/>
  <c r="O2492" i="2" s="1"/>
  <c r="N2491" i="2"/>
  <c r="O2491" i="2" s="1"/>
  <c r="N2490" i="2"/>
  <c r="O2490" i="2" s="1"/>
  <c r="N2489" i="2"/>
  <c r="O2489" i="2" s="1"/>
  <c r="N2488" i="2"/>
  <c r="O2488" i="2" s="1"/>
  <c r="N2487" i="2"/>
  <c r="O2487" i="2" s="1"/>
  <c r="N2486" i="2"/>
  <c r="O2486" i="2" s="1"/>
  <c r="N2485" i="2"/>
  <c r="O2485" i="2" s="1"/>
  <c r="N2484" i="2"/>
  <c r="O2484" i="2" s="1"/>
  <c r="N2483" i="2"/>
  <c r="O2483" i="2" s="1"/>
  <c r="N2482" i="2"/>
  <c r="O2482" i="2" s="1"/>
  <c r="N2481" i="2"/>
  <c r="O2481" i="2" s="1"/>
  <c r="N2480" i="2"/>
  <c r="O2480" i="2" s="1"/>
  <c r="N2479" i="2"/>
  <c r="O2479" i="2" s="1"/>
  <c r="N2478" i="2"/>
  <c r="O2478" i="2" s="1"/>
  <c r="N2477" i="2"/>
  <c r="O2477" i="2" s="1"/>
  <c r="N2476" i="2"/>
  <c r="O2476" i="2" s="1"/>
  <c r="N2474" i="2"/>
  <c r="O2474" i="2" s="1"/>
  <c r="N2473" i="2"/>
  <c r="O2473" i="2" s="1"/>
  <c r="N2472" i="2"/>
  <c r="O2472" i="2" s="1"/>
  <c r="N2471" i="2"/>
  <c r="O2471" i="2" s="1"/>
  <c r="N2470" i="2"/>
  <c r="O2470" i="2" s="1"/>
  <c r="N2469" i="2"/>
  <c r="O2469" i="2" s="1"/>
  <c r="N2468" i="2"/>
  <c r="O2468" i="2" s="1"/>
  <c r="N2467" i="2"/>
  <c r="O2467" i="2" s="1"/>
  <c r="N2466" i="2"/>
  <c r="O2466" i="2" s="1"/>
  <c r="N2465" i="2"/>
  <c r="O2465" i="2" s="1"/>
  <c r="N2464" i="2"/>
  <c r="O2464" i="2" s="1"/>
  <c r="N2463" i="2"/>
  <c r="O2463" i="2" s="1"/>
  <c r="N2462" i="2"/>
  <c r="O2462" i="2" s="1"/>
  <c r="N2461" i="2"/>
  <c r="O2461" i="2" s="1"/>
  <c r="N2460" i="2"/>
  <c r="O2460" i="2" s="1"/>
  <c r="N2459" i="2"/>
  <c r="O2459" i="2" s="1"/>
  <c r="N2458" i="2"/>
  <c r="O2458" i="2" s="1"/>
  <c r="N2457" i="2"/>
  <c r="O2457" i="2" s="1"/>
  <c r="N2456" i="2"/>
  <c r="O2456" i="2" s="1"/>
  <c r="N2455" i="2"/>
  <c r="O2455" i="2" s="1"/>
  <c r="N2454" i="2"/>
  <c r="O2454" i="2" s="1"/>
  <c r="N2452" i="2"/>
  <c r="O2452" i="2" s="1"/>
  <c r="N2451" i="2"/>
  <c r="O2451" i="2" s="1"/>
  <c r="N2450" i="2"/>
  <c r="O2450" i="2" s="1"/>
  <c r="N2449" i="2"/>
  <c r="O2449" i="2" s="1"/>
  <c r="N2448" i="2"/>
  <c r="O2448" i="2" s="1"/>
  <c r="N2447" i="2"/>
  <c r="O2447" i="2" s="1"/>
  <c r="N2446" i="2"/>
  <c r="O2446" i="2" s="1"/>
  <c r="N2445" i="2"/>
  <c r="O2445" i="2" s="1"/>
  <c r="N2444" i="2"/>
  <c r="O2444" i="2" s="1"/>
  <c r="N2443" i="2"/>
  <c r="O2443" i="2" s="1"/>
  <c r="N2437" i="2"/>
  <c r="O2437" i="2" s="1"/>
  <c r="N2436" i="2"/>
  <c r="O2436" i="2" s="1"/>
  <c r="N2435" i="2"/>
  <c r="O2435" i="2" s="1"/>
  <c r="N2434" i="2"/>
  <c r="O2434" i="2" s="1"/>
  <c r="N2433" i="2"/>
  <c r="O2433" i="2" s="1"/>
  <c r="N2432" i="2"/>
  <c r="O2432" i="2" s="1"/>
  <c r="N2431" i="2"/>
  <c r="O2431" i="2" s="1"/>
  <c r="N2430" i="2"/>
  <c r="O2430" i="2" s="1"/>
  <c r="N2429" i="2"/>
  <c r="O2429" i="2" s="1"/>
  <c r="N2428" i="2"/>
  <c r="O2428" i="2" s="1"/>
  <c r="N2427" i="2"/>
  <c r="O2427" i="2" s="1"/>
  <c r="N2426" i="2"/>
  <c r="O2426" i="2" s="1"/>
  <c r="N2425" i="2"/>
  <c r="O2425" i="2" s="1"/>
  <c r="N2424" i="2"/>
  <c r="O2424" i="2" s="1"/>
  <c r="N2423" i="2"/>
  <c r="O2423" i="2" s="1"/>
  <c r="N2421" i="2"/>
  <c r="O2421" i="2" s="1"/>
  <c r="N2420" i="2"/>
  <c r="O2420" i="2" s="1"/>
  <c r="N2419" i="2"/>
  <c r="O2419" i="2" s="1"/>
  <c r="N2418" i="2"/>
  <c r="O2418" i="2" s="1"/>
  <c r="N2417" i="2"/>
  <c r="O2417" i="2" s="1"/>
  <c r="N2416" i="2"/>
  <c r="O2416" i="2" s="1"/>
  <c r="N2415" i="2"/>
  <c r="O2415" i="2" s="1"/>
  <c r="N2414" i="2"/>
  <c r="O2414" i="2" s="1"/>
  <c r="N2413" i="2"/>
  <c r="O2413" i="2" s="1"/>
  <c r="N2412" i="2"/>
  <c r="O2412" i="2" s="1"/>
  <c r="N2411" i="2"/>
  <c r="O2411" i="2" s="1"/>
  <c r="N2410" i="2"/>
  <c r="O2410" i="2" s="1"/>
  <c r="N2409" i="2"/>
  <c r="O2409" i="2" s="1"/>
  <c r="N2408" i="2"/>
  <c r="O2408" i="2" s="1"/>
  <c r="N2407" i="2"/>
  <c r="O2407" i="2" s="1"/>
  <c r="N2406" i="2"/>
  <c r="O2406" i="2" s="1"/>
  <c r="N2404" i="2"/>
  <c r="O2404" i="2" s="1"/>
  <c r="N2403" i="2"/>
  <c r="O2403" i="2" s="1"/>
  <c r="N2402" i="2"/>
  <c r="O2402" i="2" s="1"/>
  <c r="N2401" i="2"/>
  <c r="O2401" i="2" s="1"/>
  <c r="N2400" i="2"/>
  <c r="O2400" i="2" s="1"/>
  <c r="N2399" i="2"/>
  <c r="O2399" i="2" s="1"/>
  <c r="N2398" i="2"/>
  <c r="O2398" i="2" s="1"/>
  <c r="N2397" i="2"/>
  <c r="O2397" i="2" s="1"/>
  <c r="N2396" i="2"/>
  <c r="O2396" i="2" s="1"/>
  <c r="N2395" i="2"/>
  <c r="O2395" i="2" s="1"/>
  <c r="N2394" i="2"/>
  <c r="O2394" i="2" s="1"/>
  <c r="N2393" i="2"/>
  <c r="O2393" i="2" s="1"/>
  <c r="N2392" i="2"/>
  <c r="O2392" i="2" s="1"/>
  <c r="N2391" i="2"/>
  <c r="O2391" i="2" s="1"/>
  <c r="N2390" i="2"/>
  <c r="O2390" i="2" s="1"/>
  <c r="N2389" i="2"/>
  <c r="O2389" i="2" s="1"/>
  <c r="N2388" i="2"/>
  <c r="O2388" i="2" s="1"/>
  <c r="N2387" i="2"/>
  <c r="O2387" i="2" s="1"/>
  <c r="N2386" i="2"/>
  <c r="O2386" i="2" s="1"/>
  <c r="N2385" i="2"/>
  <c r="O2385" i="2" s="1"/>
  <c r="N2384" i="2"/>
  <c r="O2384" i="2" s="1"/>
  <c r="N2383" i="2"/>
  <c r="O2383" i="2" s="1"/>
  <c r="N2382" i="2"/>
  <c r="O2382" i="2" s="1"/>
  <c r="N2381" i="2"/>
  <c r="O2381" i="2" s="1"/>
  <c r="N2380" i="2"/>
  <c r="O2380" i="2" s="1"/>
  <c r="N2379" i="2"/>
  <c r="O2379" i="2" s="1"/>
  <c r="N2378" i="2"/>
  <c r="O2378" i="2" s="1"/>
  <c r="N2376" i="2"/>
  <c r="O2376" i="2" s="1"/>
  <c r="N2375" i="2"/>
  <c r="O2375" i="2" s="1"/>
  <c r="N2374" i="2"/>
  <c r="O2374" i="2" s="1"/>
  <c r="N2373" i="2"/>
  <c r="O2373" i="2" s="1"/>
  <c r="N2372" i="2"/>
  <c r="O2372" i="2" s="1"/>
  <c r="N2371" i="2"/>
  <c r="O2371" i="2" s="1"/>
  <c r="N2370" i="2"/>
  <c r="O2370" i="2" s="1"/>
  <c r="N2369" i="2"/>
  <c r="O2369" i="2" s="1"/>
  <c r="N2367" i="2"/>
  <c r="O2367" i="2" s="1"/>
  <c r="N2366" i="2"/>
  <c r="O2366" i="2" s="1"/>
  <c r="N2365" i="2"/>
  <c r="O2365" i="2" s="1"/>
  <c r="N2364" i="2"/>
  <c r="O2364" i="2" s="1"/>
  <c r="N2363" i="2"/>
  <c r="O2363" i="2" s="1"/>
  <c r="N2362" i="2"/>
  <c r="O2362" i="2" s="1"/>
  <c r="N2361" i="2"/>
  <c r="O2361" i="2" s="1"/>
  <c r="N2360" i="2"/>
  <c r="O2360" i="2" s="1"/>
  <c r="N2359" i="2"/>
  <c r="O2359" i="2" s="1"/>
  <c r="N2358" i="2"/>
  <c r="O2358" i="2" s="1"/>
  <c r="N2357" i="2"/>
  <c r="O2357" i="2" s="1"/>
  <c r="N2356" i="2"/>
  <c r="O2356" i="2" s="1"/>
  <c r="N2355" i="2"/>
  <c r="O2355" i="2" s="1"/>
  <c r="N2354" i="2"/>
  <c r="O2354" i="2" s="1"/>
  <c r="N2353" i="2"/>
  <c r="O2353" i="2" s="1"/>
  <c r="N2352" i="2"/>
  <c r="O2352" i="2" s="1"/>
  <c r="N2350" i="2"/>
  <c r="O2350" i="2" s="1"/>
  <c r="N2349" i="2"/>
  <c r="O2349" i="2" s="1"/>
  <c r="N2348" i="2"/>
  <c r="O2348" i="2" s="1"/>
  <c r="N2347" i="2"/>
  <c r="O2347" i="2" s="1"/>
  <c r="N2346" i="2"/>
  <c r="O2346" i="2" s="1"/>
  <c r="N2345" i="2"/>
  <c r="O2345" i="2" s="1"/>
  <c r="N2344" i="2"/>
  <c r="O2344" i="2" s="1"/>
  <c r="N2343" i="2"/>
  <c r="O2343" i="2" s="1"/>
  <c r="N2342" i="2"/>
  <c r="O2342" i="2" s="1"/>
  <c r="N2341" i="2"/>
  <c r="O2341" i="2" s="1"/>
  <c r="N2340" i="2"/>
  <c r="O2340" i="2" s="1"/>
  <c r="N2339" i="2"/>
  <c r="O2339" i="2" s="1"/>
  <c r="N2338" i="2"/>
  <c r="O2338" i="2" s="1"/>
  <c r="N2337" i="2"/>
  <c r="O2337" i="2" s="1"/>
  <c r="N2336" i="2"/>
  <c r="O2336" i="2" s="1"/>
  <c r="N2335" i="2"/>
  <c r="O2335" i="2" s="1"/>
  <c r="N2334" i="2"/>
  <c r="O2334" i="2" s="1"/>
  <c r="N2333" i="2"/>
  <c r="O2333" i="2" s="1"/>
  <c r="N2331" i="2"/>
  <c r="O2331" i="2" s="1"/>
  <c r="N2330" i="2"/>
  <c r="O2330" i="2" s="1"/>
  <c r="N2329" i="2"/>
  <c r="O2329" i="2" s="1"/>
  <c r="N2328" i="2"/>
  <c r="O2328" i="2" s="1"/>
  <c r="N2327" i="2"/>
  <c r="O2327" i="2" s="1"/>
  <c r="N2326" i="2"/>
  <c r="O2326" i="2" s="1"/>
  <c r="N2325" i="2"/>
  <c r="O2325" i="2" s="1"/>
  <c r="N2324" i="2"/>
  <c r="O2324" i="2" s="1"/>
  <c r="N2323" i="2"/>
  <c r="O2323" i="2" s="1"/>
  <c r="N2322" i="2"/>
  <c r="O2322" i="2" s="1"/>
  <c r="N2321" i="2"/>
  <c r="O2321" i="2" s="1"/>
  <c r="N2320" i="2"/>
  <c r="O2320" i="2" s="1"/>
  <c r="N2319" i="2"/>
  <c r="O2319" i="2" s="1"/>
  <c r="N2318" i="2"/>
  <c r="O2318" i="2" s="1"/>
  <c r="N2317" i="2"/>
  <c r="O2317" i="2" s="1"/>
  <c r="N2316" i="2"/>
  <c r="O2316" i="2" s="1"/>
  <c r="N2276" i="2"/>
  <c r="O2276" i="2" s="1"/>
  <c r="N2275" i="2"/>
  <c r="O2275" i="2" s="1"/>
  <c r="N2274" i="2"/>
  <c r="O2274" i="2" s="1"/>
  <c r="N2273" i="2"/>
  <c r="O2273" i="2" s="1"/>
  <c r="N2272" i="2"/>
  <c r="O2272" i="2" s="1"/>
  <c r="N2271" i="2"/>
  <c r="O2271" i="2" s="1"/>
  <c r="N2270" i="2"/>
  <c r="O2270" i="2" s="1"/>
  <c r="N2269" i="2"/>
  <c r="O2269" i="2" s="1"/>
  <c r="N2268" i="2"/>
  <c r="O2268" i="2" s="1"/>
  <c r="N2267" i="2"/>
  <c r="O2267" i="2" s="1"/>
  <c r="N2266" i="2"/>
  <c r="O2266" i="2" s="1"/>
  <c r="N2265" i="2"/>
  <c r="O2265" i="2" s="1"/>
  <c r="N2264" i="2"/>
  <c r="O2264" i="2" s="1"/>
  <c r="N2263" i="2"/>
  <c r="O2263" i="2" s="1"/>
  <c r="N2262" i="2"/>
  <c r="O2262" i="2" s="1"/>
  <c r="N2261" i="2"/>
  <c r="O2261" i="2" s="1"/>
  <c r="N2260" i="2"/>
  <c r="O2260" i="2" s="1"/>
  <c r="N2259" i="2"/>
  <c r="O2259" i="2" s="1"/>
  <c r="N2258" i="2"/>
  <c r="O2258" i="2" s="1"/>
  <c r="N2256" i="2"/>
  <c r="O2256" i="2" s="1"/>
  <c r="N2255" i="2"/>
  <c r="O2255" i="2" s="1"/>
  <c r="N2254" i="2"/>
  <c r="O2254" i="2" s="1"/>
  <c r="N2253" i="2"/>
  <c r="O2253" i="2" s="1"/>
  <c r="N2252" i="2"/>
  <c r="O2252" i="2" s="1"/>
  <c r="N2251" i="2"/>
  <c r="O2251" i="2" s="1"/>
  <c r="N2250" i="2"/>
  <c r="O2250" i="2" s="1"/>
  <c r="N2249" i="2"/>
  <c r="O2249" i="2" s="1"/>
  <c r="N2248" i="2"/>
  <c r="O2248" i="2" s="1"/>
  <c r="N2247" i="2"/>
  <c r="O2247" i="2" s="1"/>
  <c r="N2246" i="2"/>
  <c r="O2246" i="2" s="1"/>
  <c r="N2245" i="2"/>
  <c r="O2245" i="2" s="1"/>
  <c r="N2244" i="2"/>
  <c r="O2244" i="2" s="1"/>
  <c r="N2243" i="2"/>
  <c r="O2243" i="2" s="1"/>
  <c r="N2242" i="2"/>
  <c r="O2242" i="2" s="1"/>
  <c r="N2241" i="2"/>
  <c r="O2241" i="2" s="1"/>
  <c r="N2240" i="2"/>
  <c r="O2240" i="2" s="1"/>
  <c r="N2239" i="2"/>
  <c r="O2239" i="2" s="1"/>
  <c r="N2238" i="2"/>
  <c r="O2238" i="2" s="1"/>
  <c r="N2237" i="2"/>
  <c r="O2237" i="2" s="1"/>
  <c r="N2236" i="2"/>
  <c r="O2236" i="2" s="1"/>
  <c r="N2234" i="2"/>
  <c r="O2234" i="2" s="1"/>
  <c r="N2233" i="2"/>
  <c r="O2233" i="2" s="1"/>
  <c r="N2232" i="2"/>
  <c r="O2232" i="2" s="1"/>
  <c r="N2231" i="2"/>
  <c r="O2231" i="2" s="1"/>
  <c r="N2230" i="2"/>
  <c r="O2230" i="2" s="1"/>
  <c r="N2229" i="2"/>
  <c r="O2229" i="2" s="1"/>
  <c r="N2228" i="2"/>
  <c r="O2228" i="2" s="1"/>
  <c r="N2227" i="2"/>
  <c r="O2227" i="2" s="1"/>
  <c r="N2226" i="2"/>
  <c r="O2226" i="2" s="1"/>
  <c r="N2225" i="2"/>
  <c r="O2225" i="2" s="1"/>
  <c r="N2224" i="2"/>
  <c r="O2224" i="2" s="1"/>
  <c r="N2223" i="2"/>
  <c r="O2223" i="2" s="1"/>
  <c r="N2222" i="2"/>
  <c r="O2222" i="2" s="1"/>
  <c r="N2221" i="2"/>
  <c r="O2221" i="2" s="1"/>
  <c r="N2220" i="2"/>
  <c r="O2220" i="2" s="1"/>
  <c r="N2219" i="2"/>
  <c r="O2219" i="2" s="1"/>
  <c r="N2218" i="2"/>
  <c r="O2218" i="2" s="1"/>
  <c r="N2217" i="2"/>
  <c r="O2217" i="2" s="1"/>
  <c r="N2216" i="2"/>
  <c r="O2216" i="2" s="1"/>
  <c r="N2215" i="2"/>
  <c r="O2215" i="2" s="1"/>
  <c r="N2214" i="2"/>
  <c r="O2214" i="2" s="1"/>
  <c r="N2213" i="2"/>
  <c r="O2213" i="2" s="1"/>
  <c r="N2212" i="2"/>
  <c r="O2212" i="2" s="1"/>
  <c r="N2211" i="2"/>
  <c r="O2211" i="2" s="1"/>
  <c r="N2210" i="2"/>
  <c r="O2210" i="2" s="1"/>
  <c r="N2209" i="2"/>
  <c r="O2209" i="2" s="1"/>
  <c r="N2208" i="2"/>
  <c r="O2208" i="2" s="1"/>
  <c r="N2207" i="2"/>
  <c r="O2207" i="2" s="1"/>
  <c r="N2205" i="2"/>
  <c r="O2205" i="2" s="1"/>
  <c r="N2204" i="2"/>
  <c r="O2204" i="2" s="1"/>
  <c r="N2203" i="2"/>
  <c r="O2203" i="2" s="1"/>
  <c r="N2202" i="2"/>
  <c r="O2202" i="2" s="1"/>
  <c r="N2201" i="2"/>
  <c r="O2201" i="2" s="1"/>
  <c r="N2200" i="2"/>
  <c r="O2200" i="2" s="1"/>
  <c r="N2199" i="2"/>
  <c r="O2199" i="2" s="1"/>
  <c r="N2198" i="2"/>
  <c r="O2198" i="2" s="1"/>
  <c r="N2197" i="2"/>
  <c r="O2197" i="2" s="1"/>
  <c r="N2195" i="2"/>
  <c r="O2195" i="2" s="1"/>
  <c r="N2194" i="2"/>
  <c r="O2194" i="2" s="1"/>
  <c r="N2193" i="2"/>
  <c r="O2193" i="2" s="1"/>
  <c r="N2192" i="2"/>
  <c r="O2192" i="2" s="1"/>
  <c r="N2191" i="2"/>
  <c r="O2191" i="2" s="1"/>
  <c r="N2190" i="2"/>
  <c r="O2190" i="2" s="1"/>
  <c r="N2189" i="2"/>
  <c r="O2189" i="2" s="1"/>
  <c r="N2188" i="2"/>
  <c r="O2188" i="2" s="1"/>
  <c r="N2187" i="2"/>
  <c r="O2187" i="2" s="1"/>
  <c r="N2186" i="2"/>
  <c r="O2186" i="2" s="1"/>
  <c r="N2185" i="2"/>
  <c r="O2185" i="2" s="1"/>
  <c r="N2184" i="2"/>
  <c r="O2184" i="2" s="1"/>
  <c r="N2183" i="2"/>
  <c r="O2183" i="2" s="1"/>
  <c r="N2182" i="2"/>
  <c r="O2182" i="2" s="1"/>
  <c r="N2181" i="2"/>
  <c r="O2181" i="2" s="1"/>
  <c r="N2180" i="2"/>
  <c r="O2180" i="2" s="1"/>
  <c r="N2179" i="2"/>
  <c r="O2179" i="2" s="1"/>
  <c r="N2178" i="2"/>
  <c r="O2178" i="2" s="1"/>
  <c r="N2177" i="2"/>
  <c r="O2177" i="2" s="1"/>
  <c r="N2176" i="2"/>
  <c r="O2176" i="2" s="1"/>
  <c r="N2175" i="2"/>
  <c r="O2175" i="2" s="1"/>
  <c r="N2174" i="2"/>
  <c r="O2174" i="2" s="1"/>
  <c r="N2173" i="2"/>
  <c r="O2173" i="2" s="1"/>
  <c r="N2172" i="2"/>
  <c r="O2172" i="2" s="1"/>
  <c r="N2171" i="2"/>
  <c r="O2171" i="2" s="1"/>
  <c r="N2170" i="2"/>
  <c r="O2170" i="2" s="1"/>
  <c r="N2169" i="2"/>
  <c r="O2169" i="2" s="1"/>
  <c r="N2168" i="2"/>
  <c r="O2168" i="2" s="1"/>
  <c r="N2166" i="2"/>
  <c r="O2166" i="2" s="1"/>
  <c r="N2165" i="2"/>
  <c r="O2165" i="2" s="1"/>
  <c r="N2164" i="2"/>
  <c r="O2164" i="2" s="1"/>
  <c r="N2163" i="2"/>
  <c r="O2163" i="2" s="1"/>
  <c r="N2162" i="2"/>
  <c r="O2162" i="2" s="1"/>
  <c r="N2161" i="2"/>
  <c r="O2161" i="2" s="1"/>
  <c r="N2160" i="2"/>
  <c r="O2160" i="2" s="1"/>
  <c r="N2159" i="2"/>
  <c r="O2159" i="2" s="1"/>
  <c r="N2158" i="2"/>
  <c r="O2158" i="2" s="1"/>
  <c r="N2157" i="2"/>
  <c r="O2157" i="2" s="1"/>
  <c r="N2156" i="2"/>
  <c r="O2156" i="2" s="1"/>
  <c r="N2155" i="2"/>
  <c r="O2155" i="2" s="1"/>
  <c r="N2154" i="2"/>
  <c r="O2154" i="2" s="1"/>
  <c r="N2153" i="2"/>
  <c r="O2153" i="2" s="1"/>
  <c r="N2152" i="2"/>
  <c r="O2152" i="2" s="1"/>
  <c r="N2151" i="2"/>
  <c r="O2151" i="2" s="1"/>
  <c r="N2150" i="2"/>
  <c r="O2150" i="2" s="1"/>
  <c r="N2149" i="2"/>
  <c r="O2149" i="2" s="1"/>
  <c r="N2148" i="2"/>
  <c r="O2148" i="2" s="1"/>
  <c r="N2147" i="2"/>
  <c r="O2147" i="2" s="1"/>
  <c r="N2146" i="2"/>
  <c r="O2146" i="2" s="1"/>
  <c r="N2145" i="2"/>
  <c r="O2145" i="2" s="1"/>
  <c r="N2144" i="2"/>
  <c r="O2144" i="2" s="1"/>
  <c r="N2143" i="2"/>
  <c r="O2143" i="2" s="1"/>
  <c r="N2142" i="2"/>
  <c r="O2142" i="2" s="1"/>
  <c r="N2141" i="2"/>
  <c r="O2141" i="2" s="1"/>
  <c r="N2139" i="2"/>
  <c r="O2139" i="2" s="1"/>
  <c r="N2138" i="2"/>
  <c r="O2138" i="2" s="1"/>
  <c r="N2137" i="2"/>
  <c r="O2137" i="2" s="1"/>
  <c r="N2136" i="2"/>
  <c r="O2136" i="2" s="1"/>
  <c r="N2135" i="2"/>
  <c r="O2135" i="2" s="1"/>
  <c r="N2134" i="2"/>
  <c r="O2134" i="2" s="1"/>
  <c r="N2133" i="2"/>
  <c r="O2133" i="2" s="1"/>
  <c r="N2132" i="2"/>
  <c r="O2132" i="2" s="1"/>
  <c r="N2131" i="2"/>
  <c r="O2131" i="2" s="1"/>
  <c r="N2130" i="2"/>
  <c r="O2130" i="2" s="1"/>
  <c r="N2129" i="2"/>
  <c r="O2129" i="2" s="1"/>
  <c r="N2128" i="2"/>
  <c r="O2128" i="2" s="1"/>
  <c r="N2122" i="2"/>
  <c r="O2122" i="2" s="1"/>
  <c r="N2121" i="2"/>
  <c r="O2121" i="2" s="1"/>
  <c r="N2120" i="2"/>
  <c r="O2120" i="2" s="1"/>
  <c r="N2119" i="2"/>
  <c r="O2119" i="2" s="1"/>
  <c r="N2118" i="2"/>
  <c r="O2118" i="2" s="1"/>
  <c r="N2117" i="2"/>
  <c r="O2117" i="2" s="1"/>
  <c r="N2116" i="2"/>
  <c r="O2116" i="2" s="1"/>
  <c r="N2115" i="2"/>
  <c r="O2115" i="2" s="1"/>
  <c r="N2114" i="2"/>
  <c r="O2114" i="2" s="1"/>
  <c r="N2113" i="2"/>
  <c r="O2113" i="2" s="1"/>
  <c r="N2112" i="2"/>
  <c r="O2112" i="2" s="1"/>
  <c r="N2111" i="2"/>
  <c r="O2111" i="2" s="1"/>
  <c r="N2110" i="2"/>
  <c r="O2110" i="2" s="1"/>
  <c r="N2109" i="2"/>
  <c r="O2109" i="2" s="1"/>
  <c r="N2108" i="2"/>
  <c r="O2108" i="2" s="1"/>
  <c r="N2107" i="2"/>
  <c r="O2107" i="2" s="1"/>
  <c r="N2106" i="2"/>
  <c r="O2106" i="2" s="1"/>
  <c r="N2105" i="2"/>
  <c r="O2105" i="2" s="1"/>
  <c r="N2103" i="2"/>
  <c r="O2103" i="2" s="1"/>
  <c r="N2102" i="2"/>
  <c r="O2102" i="2" s="1"/>
  <c r="N2101" i="2"/>
  <c r="O2101" i="2" s="1"/>
  <c r="N2100" i="2"/>
  <c r="O2100" i="2" s="1"/>
  <c r="N2099" i="2"/>
  <c r="O2099" i="2" s="1"/>
  <c r="N2098" i="2"/>
  <c r="O2098" i="2" s="1"/>
  <c r="N2097" i="2"/>
  <c r="O2097" i="2" s="1"/>
  <c r="N2096" i="2"/>
  <c r="O2096" i="2" s="1"/>
  <c r="N2095" i="2"/>
  <c r="O2095" i="2" s="1"/>
  <c r="N2094" i="2"/>
  <c r="O2094" i="2" s="1"/>
  <c r="N2093" i="2"/>
  <c r="O2093" i="2" s="1"/>
  <c r="N2092" i="2"/>
  <c r="O2092" i="2" s="1"/>
  <c r="N2091" i="2"/>
  <c r="O2091" i="2" s="1"/>
  <c r="N2090" i="2"/>
  <c r="O2090" i="2" s="1"/>
  <c r="N2089" i="2"/>
  <c r="O2089" i="2" s="1"/>
  <c r="N2087" i="2"/>
  <c r="O2087" i="2" s="1"/>
  <c r="N2086" i="2"/>
  <c r="O2086" i="2" s="1"/>
  <c r="N2085" i="2"/>
  <c r="O2085" i="2" s="1"/>
  <c r="N2084" i="2"/>
  <c r="O2084" i="2" s="1"/>
  <c r="N2083" i="2"/>
  <c r="O2083" i="2" s="1"/>
  <c r="N2082" i="2"/>
  <c r="O2082" i="2" s="1"/>
  <c r="N2081" i="2"/>
  <c r="O2081" i="2" s="1"/>
  <c r="N2080" i="2"/>
  <c r="O2080" i="2" s="1"/>
  <c r="N2079" i="2"/>
  <c r="O2079" i="2" s="1"/>
  <c r="N2078" i="2"/>
  <c r="O2078" i="2" s="1"/>
  <c r="N2077" i="2"/>
  <c r="O2077" i="2" s="1"/>
  <c r="N2076" i="2"/>
  <c r="O2076" i="2" s="1"/>
  <c r="N2075" i="2"/>
  <c r="O2075" i="2" s="1"/>
  <c r="N2074" i="2"/>
  <c r="O2074" i="2" s="1"/>
  <c r="N2073" i="2"/>
  <c r="O2073" i="2" s="1"/>
  <c r="N2072" i="2"/>
  <c r="O2072" i="2" s="1"/>
  <c r="N2071" i="2"/>
  <c r="O2071" i="2" s="1"/>
  <c r="N2070" i="2"/>
  <c r="O2070" i="2" s="1"/>
  <c r="N2069" i="2"/>
  <c r="O2069" i="2" s="1"/>
  <c r="N2068" i="2"/>
  <c r="O2068" i="2" s="1"/>
  <c r="N2067" i="2"/>
  <c r="O2067" i="2" s="1"/>
  <c r="N2066" i="2"/>
  <c r="O2066" i="2" s="1"/>
  <c r="N2065" i="2"/>
  <c r="O2065" i="2" s="1"/>
  <c r="N2063" i="2"/>
  <c r="O2063" i="2" s="1"/>
  <c r="N2062" i="2"/>
  <c r="O2062" i="2" s="1"/>
  <c r="N2061" i="2"/>
  <c r="O2061" i="2" s="1"/>
  <c r="N2060" i="2"/>
  <c r="O2060" i="2" s="1"/>
  <c r="N2059" i="2"/>
  <c r="O2059" i="2" s="1"/>
  <c r="N2058" i="2"/>
  <c r="O2058" i="2" s="1"/>
  <c r="N2057" i="2"/>
  <c r="O2057" i="2" s="1"/>
  <c r="N2056" i="2"/>
  <c r="O2056" i="2" s="1"/>
  <c r="N2054" i="2"/>
  <c r="O2054" i="2" s="1"/>
  <c r="N2053" i="2"/>
  <c r="O2053" i="2" s="1"/>
  <c r="N2052" i="2"/>
  <c r="O2052" i="2" s="1"/>
  <c r="N2051" i="2"/>
  <c r="O2051" i="2" s="1"/>
  <c r="N2050" i="2"/>
  <c r="O2050" i="2" s="1"/>
  <c r="N2049" i="2"/>
  <c r="O2049" i="2" s="1"/>
  <c r="N2048" i="2"/>
  <c r="O2048" i="2" s="1"/>
  <c r="N2047" i="2"/>
  <c r="O2047" i="2" s="1"/>
  <c r="N2046" i="2"/>
  <c r="O2046" i="2" s="1"/>
  <c r="N2045" i="2"/>
  <c r="O2045" i="2" s="1"/>
  <c r="N2044" i="2"/>
  <c r="O2044" i="2" s="1"/>
  <c r="N2043" i="2"/>
  <c r="O2043" i="2" s="1"/>
  <c r="N2042" i="2"/>
  <c r="O2042" i="2" s="1"/>
  <c r="N2041" i="2"/>
  <c r="O2041" i="2" s="1"/>
  <c r="N2040" i="2"/>
  <c r="O2040" i="2" s="1"/>
  <c r="N2039" i="2"/>
  <c r="O2039" i="2" s="1"/>
  <c r="N2038" i="2"/>
  <c r="O2038" i="2" s="1"/>
  <c r="N2037" i="2"/>
  <c r="O2037" i="2" s="1"/>
  <c r="N2036" i="2"/>
  <c r="O2036" i="2" s="1"/>
  <c r="N2035" i="2"/>
  <c r="O2035" i="2" s="1"/>
  <c r="N2034" i="2"/>
  <c r="O2034" i="2" s="1"/>
  <c r="N2033" i="2"/>
  <c r="O2033" i="2" s="1"/>
  <c r="N2031" i="2"/>
  <c r="O2031" i="2" s="1"/>
  <c r="N2030" i="2"/>
  <c r="O2030" i="2" s="1"/>
  <c r="N2029" i="2"/>
  <c r="O2029" i="2" s="1"/>
  <c r="N2028" i="2"/>
  <c r="O2028" i="2" s="1"/>
  <c r="N2027" i="2"/>
  <c r="O2027" i="2" s="1"/>
  <c r="N2026" i="2"/>
  <c r="O2026" i="2" s="1"/>
  <c r="N2025" i="2"/>
  <c r="O2025" i="2" s="1"/>
  <c r="N2024" i="2"/>
  <c r="O2024" i="2" s="1"/>
  <c r="N2023" i="2"/>
  <c r="O2023" i="2" s="1"/>
  <c r="N2022" i="2"/>
  <c r="O2022" i="2" s="1"/>
  <c r="N2021" i="2"/>
  <c r="O2021" i="2" s="1"/>
  <c r="N2020" i="2"/>
  <c r="O2020" i="2" s="1"/>
  <c r="N2019" i="2"/>
  <c r="O2019" i="2" s="1"/>
  <c r="N2018" i="2"/>
  <c r="O2018" i="2" s="1"/>
  <c r="N2017" i="2"/>
  <c r="O2017" i="2" s="1"/>
  <c r="N2016" i="2"/>
  <c r="O2016" i="2" s="1"/>
  <c r="N2015" i="2"/>
  <c r="O2015" i="2" s="1"/>
  <c r="N2014" i="2"/>
  <c r="O2014" i="2" s="1"/>
  <c r="N2013" i="2"/>
  <c r="O2013" i="2" s="1"/>
  <c r="N2012" i="2"/>
  <c r="O2012" i="2" s="1"/>
  <c r="N2011" i="2"/>
  <c r="O2011" i="2" s="1"/>
  <c r="N2010" i="2"/>
  <c r="O2010" i="2" s="1"/>
  <c r="N2009" i="2"/>
  <c r="O2009" i="2" s="1"/>
  <c r="N2008" i="2"/>
  <c r="O2008" i="2" s="1"/>
  <c r="N2006" i="2"/>
  <c r="O2006" i="2" s="1"/>
  <c r="N2005" i="2"/>
  <c r="O2005" i="2" s="1"/>
  <c r="N2004" i="2"/>
  <c r="O2004" i="2" s="1"/>
  <c r="N2003" i="2"/>
  <c r="O2003" i="2" s="1"/>
  <c r="N2002" i="2"/>
  <c r="O2002" i="2" s="1"/>
  <c r="N2001" i="2"/>
  <c r="O2001" i="2" s="1"/>
  <c r="N2000" i="2"/>
  <c r="O2000" i="2" s="1"/>
  <c r="N1999" i="2"/>
  <c r="O1999" i="2" s="1"/>
  <c r="N1998" i="2"/>
  <c r="O1998" i="2" s="1"/>
  <c r="N1997" i="2"/>
  <c r="O1997" i="2" s="1"/>
  <c r="N1996" i="2"/>
  <c r="O1996" i="2" s="1"/>
  <c r="N1995" i="2"/>
  <c r="O1995" i="2" s="1"/>
  <c r="N1959" i="2"/>
  <c r="O1959" i="2" s="1"/>
  <c r="N1958" i="2"/>
  <c r="O1958" i="2" s="1"/>
  <c r="N1957" i="2"/>
  <c r="O1957" i="2" s="1"/>
  <c r="N1956" i="2"/>
  <c r="O1956" i="2" s="1"/>
  <c r="N1955" i="2"/>
  <c r="O1955" i="2" s="1"/>
  <c r="N1954" i="2"/>
  <c r="O1954" i="2" s="1"/>
  <c r="N1953" i="2"/>
  <c r="O1953" i="2" s="1"/>
  <c r="N1952" i="2"/>
  <c r="O1952" i="2" s="1"/>
  <c r="N1951" i="2"/>
  <c r="O1951" i="2" s="1"/>
  <c r="N1950" i="2"/>
  <c r="O1950" i="2" s="1"/>
  <c r="N1948" i="2"/>
  <c r="O1948" i="2" s="1"/>
  <c r="N1947" i="2"/>
  <c r="O1947" i="2" s="1"/>
  <c r="N1946" i="2"/>
  <c r="O1946" i="2" s="1"/>
  <c r="N1945" i="2"/>
  <c r="O1945" i="2" s="1"/>
  <c r="N1944" i="2"/>
  <c r="O1944" i="2" s="1"/>
  <c r="N1943" i="2"/>
  <c r="O1943" i="2" s="1"/>
  <c r="N1942" i="2"/>
  <c r="O1942" i="2" s="1"/>
  <c r="N1941" i="2"/>
  <c r="O1941" i="2" s="1"/>
  <c r="N1940" i="2"/>
  <c r="O1940" i="2" s="1"/>
  <c r="N1939" i="2"/>
  <c r="O1939" i="2" s="1"/>
  <c r="N1938" i="2"/>
  <c r="O1938" i="2" s="1"/>
  <c r="N1937" i="2"/>
  <c r="O1937" i="2" s="1"/>
  <c r="N1936" i="2"/>
  <c r="O1936" i="2" s="1"/>
  <c r="N1935" i="2"/>
  <c r="O1935" i="2" s="1"/>
  <c r="N1933" i="2"/>
  <c r="O1933" i="2" s="1"/>
  <c r="N1932" i="2"/>
  <c r="O1932" i="2" s="1"/>
  <c r="N1931" i="2"/>
  <c r="O1931" i="2" s="1"/>
  <c r="N1930" i="2"/>
  <c r="O1930" i="2" s="1"/>
  <c r="N1929" i="2"/>
  <c r="O1929" i="2" s="1"/>
  <c r="N1928" i="2"/>
  <c r="O1928" i="2" s="1"/>
  <c r="N1927" i="2"/>
  <c r="O1927" i="2" s="1"/>
  <c r="N1926" i="2"/>
  <c r="O1926" i="2" s="1"/>
  <c r="N1925" i="2"/>
  <c r="O1925" i="2" s="1"/>
  <c r="N1924" i="2"/>
  <c r="O1924" i="2" s="1"/>
  <c r="N1923" i="2"/>
  <c r="O1923" i="2" s="1"/>
  <c r="N1922" i="2"/>
  <c r="O1922" i="2" s="1"/>
  <c r="N1921" i="2"/>
  <c r="O1921" i="2" s="1"/>
  <c r="N1920" i="2"/>
  <c r="O1920" i="2" s="1"/>
  <c r="N1919" i="2"/>
  <c r="O1919" i="2" s="1"/>
  <c r="N1918" i="2"/>
  <c r="O1918" i="2" s="1"/>
  <c r="N1917" i="2"/>
  <c r="O1917" i="2" s="1"/>
  <c r="N1916" i="2"/>
  <c r="O1916" i="2" s="1"/>
  <c r="N1914" i="2"/>
  <c r="O1914" i="2" s="1"/>
  <c r="N1913" i="2"/>
  <c r="O1913" i="2" s="1"/>
  <c r="N1912" i="2"/>
  <c r="O1912" i="2" s="1"/>
  <c r="N1911" i="2"/>
  <c r="O1911" i="2" s="1"/>
  <c r="N1910" i="2"/>
  <c r="O1910" i="2" s="1"/>
  <c r="N1909" i="2"/>
  <c r="O1909" i="2" s="1"/>
  <c r="N1908" i="2"/>
  <c r="O1908" i="2" s="1"/>
  <c r="N1906" i="2"/>
  <c r="O1906" i="2" s="1"/>
  <c r="N1905" i="2"/>
  <c r="O1905" i="2" s="1"/>
  <c r="N1904" i="2"/>
  <c r="O1904" i="2" s="1"/>
  <c r="N1903" i="2"/>
  <c r="O1903" i="2" s="1"/>
  <c r="N1902" i="2"/>
  <c r="O1902" i="2" s="1"/>
  <c r="N1901" i="2"/>
  <c r="O1901" i="2" s="1"/>
  <c r="N1900" i="2"/>
  <c r="O1900" i="2" s="1"/>
  <c r="N1899" i="2"/>
  <c r="O1899" i="2" s="1"/>
  <c r="N1898" i="2"/>
  <c r="O1898" i="2" s="1"/>
  <c r="N1897" i="2"/>
  <c r="O1897" i="2" s="1"/>
  <c r="N1896" i="2"/>
  <c r="O1896" i="2" s="1"/>
  <c r="N1895" i="2"/>
  <c r="O1895" i="2" s="1"/>
  <c r="N1894" i="2"/>
  <c r="O1894" i="2" s="1"/>
  <c r="N1893" i="2"/>
  <c r="O1893" i="2" s="1"/>
  <c r="N1892" i="2"/>
  <c r="O1892" i="2" s="1"/>
  <c r="N1891" i="2"/>
  <c r="O1891" i="2" s="1"/>
  <c r="N1890" i="2"/>
  <c r="O1890" i="2" s="1"/>
  <c r="N1889" i="2"/>
  <c r="O1889" i="2" s="1"/>
  <c r="N1888" i="2"/>
  <c r="O1888" i="2" s="1"/>
  <c r="N1886" i="2"/>
  <c r="O1886" i="2" s="1"/>
  <c r="N1885" i="2"/>
  <c r="O1885" i="2" s="1"/>
  <c r="N1884" i="2"/>
  <c r="O1884" i="2" s="1"/>
  <c r="N1883" i="2"/>
  <c r="O1883" i="2" s="1"/>
  <c r="N1882" i="2"/>
  <c r="O1882" i="2" s="1"/>
  <c r="N1881" i="2"/>
  <c r="O1881" i="2" s="1"/>
  <c r="N1880" i="2"/>
  <c r="O1880" i="2" s="1"/>
  <c r="N1879" i="2"/>
  <c r="O1879" i="2" s="1"/>
  <c r="N1878" i="2"/>
  <c r="O1878" i="2" s="1"/>
  <c r="N1877" i="2"/>
  <c r="O1877" i="2" s="1"/>
  <c r="N1876" i="2"/>
  <c r="O1876" i="2" s="1"/>
  <c r="N1875" i="2"/>
  <c r="O1875" i="2" s="1"/>
  <c r="N1874" i="2"/>
  <c r="O1874" i="2" s="1"/>
  <c r="N1873" i="2"/>
  <c r="O1873" i="2" s="1"/>
  <c r="N1872" i="2"/>
  <c r="O1872" i="2" s="1"/>
  <c r="N1871" i="2"/>
  <c r="O1871" i="2" s="1"/>
  <c r="N1870" i="2"/>
  <c r="O1870" i="2" s="1"/>
  <c r="N1869" i="2"/>
  <c r="O1869" i="2" s="1"/>
  <c r="N1867" i="2"/>
  <c r="O1867" i="2" s="1"/>
  <c r="N1866" i="2"/>
  <c r="O1866" i="2" s="1"/>
  <c r="N1865" i="2"/>
  <c r="O1865" i="2" s="1"/>
  <c r="N1864" i="2"/>
  <c r="O1864" i="2" s="1"/>
  <c r="N1863" i="2"/>
  <c r="O1863" i="2" s="1"/>
  <c r="N1862" i="2"/>
  <c r="O1862" i="2" s="1"/>
  <c r="N1861" i="2"/>
  <c r="O1861" i="2" s="1"/>
  <c r="N1860" i="2"/>
  <c r="O1860" i="2" s="1"/>
  <c r="N1859" i="2"/>
  <c r="O1859" i="2" s="1"/>
  <c r="N1858" i="2"/>
  <c r="O1858" i="2" s="1"/>
  <c r="N1857" i="2"/>
  <c r="O1857" i="2" s="1"/>
  <c r="N1856" i="2"/>
  <c r="O1856" i="2" s="1"/>
  <c r="N1855" i="2"/>
  <c r="O1855" i="2" s="1"/>
  <c r="N1846" i="2"/>
  <c r="O1846" i="2" s="1"/>
  <c r="N1845" i="2"/>
  <c r="O1845" i="2" s="1"/>
  <c r="N1844" i="2"/>
  <c r="O1844" i="2" s="1"/>
  <c r="N1843" i="2"/>
  <c r="O1843" i="2" s="1"/>
  <c r="N1842" i="2"/>
  <c r="O1842" i="2" s="1"/>
  <c r="N1841" i="2"/>
  <c r="O1841" i="2" s="1"/>
  <c r="N1840" i="2"/>
  <c r="O1840" i="2" s="1"/>
  <c r="N1838" i="2"/>
  <c r="O1838" i="2" s="1"/>
  <c r="N1837" i="2"/>
  <c r="O1837" i="2" s="1"/>
  <c r="N1836" i="2"/>
  <c r="O1836" i="2" s="1"/>
  <c r="N1835" i="2"/>
  <c r="O1835" i="2" s="1"/>
  <c r="N1834" i="2"/>
  <c r="O1834" i="2" s="1"/>
  <c r="N1833" i="2"/>
  <c r="O1833" i="2" s="1"/>
  <c r="N1831" i="2"/>
  <c r="O1831" i="2" s="1"/>
  <c r="N1830" i="2"/>
  <c r="O1830" i="2" s="1"/>
  <c r="N1829" i="2"/>
  <c r="O1829" i="2" s="1"/>
  <c r="N1828" i="2"/>
  <c r="O1828" i="2" s="1"/>
  <c r="N1827" i="2"/>
  <c r="O1827" i="2" s="1"/>
  <c r="N1826" i="2"/>
  <c r="O1826" i="2" s="1"/>
  <c r="N1825" i="2"/>
  <c r="O1825" i="2" s="1"/>
  <c r="N1824" i="2"/>
  <c r="O1824" i="2" s="1"/>
  <c r="N1823" i="2"/>
  <c r="O1823" i="2" s="1"/>
  <c r="N1821" i="2"/>
  <c r="O1821" i="2" s="1"/>
  <c r="N1820" i="2"/>
  <c r="O1820" i="2" s="1"/>
  <c r="N1819" i="2"/>
  <c r="O1819" i="2" s="1"/>
  <c r="N1818" i="2"/>
  <c r="O1818" i="2" s="1"/>
  <c r="N1817" i="2"/>
  <c r="O1817" i="2" s="1"/>
  <c r="N1816" i="2"/>
  <c r="O1816" i="2" s="1"/>
  <c r="N1814" i="2"/>
  <c r="O1814" i="2" s="1"/>
  <c r="N1813" i="2"/>
  <c r="O1813" i="2" s="1"/>
  <c r="N1812" i="2"/>
  <c r="O1812" i="2" s="1"/>
  <c r="N1811" i="2"/>
  <c r="O1811" i="2" s="1"/>
  <c r="N1810" i="2"/>
  <c r="O1810" i="2" s="1"/>
  <c r="N1809" i="2"/>
  <c r="O1809" i="2" s="1"/>
  <c r="N1808" i="2"/>
  <c r="O1808" i="2" s="1"/>
  <c r="N1807" i="2"/>
  <c r="O1807" i="2" s="1"/>
  <c r="N1806" i="2"/>
  <c r="O1806" i="2" s="1"/>
  <c r="N1804" i="2"/>
  <c r="O1804" i="2" s="1"/>
  <c r="N1803" i="2"/>
  <c r="O1803" i="2" s="1"/>
  <c r="N1802" i="2"/>
  <c r="O1802" i="2" s="1"/>
  <c r="N1801" i="2"/>
  <c r="O1801" i="2" s="1"/>
  <c r="N1800" i="2"/>
  <c r="O1800" i="2" s="1"/>
  <c r="N1799" i="2"/>
  <c r="O1799" i="2" s="1"/>
  <c r="N1798" i="2"/>
  <c r="O1798" i="2" s="1"/>
  <c r="N1797" i="2"/>
  <c r="O1797" i="2" s="1"/>
  <c r="N1796" i="2"/>
  <c r="O1796" i="2" s="1"/>
  <c r="N1795" i="2"/>
  <c r="O1795" i="2" s="1"/>
  <c r="N1794" i="2"/>
  <c r="O1794" i="2" s="1"/>
  <c r="N1793" i="2"/>
  <c r="O1793" i="2" s="1"/>
  <c r="N1792" i="2"/>
  <c r="O1792" i="2" s="1"/>
  <c r="N1791" i="2"/>
  <c r="O1791" i="2" s="1"/>
  <c r="N1790" i="2"/>
  <c r="O1790" i="2" s="1"/>
  <c r="N1789" i="2"/>
  <c r="O1789" i="2" s="1"/>
  <c r="N1788" i="2"/>
  <c r="O1788" i="2" s="1"/>
  <c r="N1787" i="2"/>
  <c r="O1787" i="2" s="1"/>
  <c r="N1786" i="2"/>
  <c r="O1786" i="2" s="1"/>
  <c r="N1785" i="2"/>
  <c r="O1785" i="2" s="1"/>
  <c r="N1784" i="2"/>
  <c r="O1784" i="2" s="1"/>
  <c r="N1783" i="2"/>
  <c r="O1783" i="2" s="1"/>
  <c r="N1782" i="2"/>
  <c r="O1782" i="2" s="1"/>
  <c r="N1781" i="2"/>
  <c r="O1781" i="2" s="1"/>
  <c r="N1779" i="2"/>
  <c r="O1779" i="2" s="1"/>
  <c r="N1778" i="2"/>
  <c r="O1778" i="2" s="1"/>
  <c r="N1777" i="2"/>
  <c r="O1777" i="2" s="1"/>
  <c r="N1776" i="2"/>
  <c r="O1776" i="2" s="1"/>
  <c r="N1775" i="2"/>
  <c r="O1775" i="2" s="1"/>
  <c r="N1774" i="2"/>
  <c r="O1774" i="2" s="1"/>
  <c r="N1773" i="2"/>
  <c r="O1773" i="2" s="1"/>
  <c r="N1772" i="2"/>
  <c r="O1772" i="2" s="1"/>
  <c r="N1771" i="2"/>
  <c r="O1771" i="2" s="1"/>
  <c r="N1770" i="2"/>
  <c r="O1770" i="2" s="1"/>
  <c r="N1764" i="2"/>
  <c r="O1764" i="2" s="1"/>
  <c r="N1763" i="2"/>
  <c r="O1763" i="2" s="1"/>
  <c r="N1762" i="2"/>
  <c r="O1762" i="2" s="1"/>
  <c r="N1761" i="2"/>
  <c r="O1761" i="2" s="1"/>
  <c r="N1760" i="2"/>
  <c r="O1760" i="2" s="1"/>
  <c r="N1759" i="2"/>
  <c r="O1759" i="2" s="1"/>
  <c r="N1758" i="2"/>
  <c r="O1758" i="2" s="1"/>
  <c r="N1757" i="2"/>
  <c r="O1757" i="2" s="1"/>
  <c r="N1756" i="2"/>
  <c r="O1756" i="2" s="1"/>
  <c r="N1755" i="2"/>
  <c r="O1755" i="2" s="1"/>
  <c r="N1754" i="2"/>
  <c r="O1754" i="2" s="1"/>
  <c r="N1753" i="2"/>
  <c r="O1753" i="2" s="1"/>
  <c r="N1752" i="2"/>
  <c r="O1752" i="2" s="1"/>
  <c r="N1751" i="2"/>
  <c r="O1751" i="2" s="1"/>
  <c r="N1750" i="2"/>
  <c r="O1750" i="2" s="1"/>
  <c r="N1749" i="2"/>
  <c r="O1749" i="2" s="1"/>
  <c r="N1748" i="2"/>
  <c r="O1748" i="2" s="1"/>
  <c r="N1747" i="2"/>
  <c r="O1747" i="2" s="1"/>
  <c r="N1746" i="2"/>
  <c r="O1746" i="2" s="1"/>
  <c r="N1744" i="2"/>
  <c r="O1744" i="2" s="1"/>
  <c r="N1743" i="2"/>
  <c r="O1743" i="2" s="1"/>
  <c r="N1742" i="2"/>
  <c r="O1742" i="2" s="1"/>
  <c r="N1741" i="2"/>
  <c r="O1741" i="2" s="1"/>
  <c r="N1740" i="2"/>
  <c r="O1740" i="2" s="1"/>
  <c r="N1739" i="2"/>
  <c r="O1739" i="2" s="1"/>
  <c r="N1738" i="2"/>
  <c r="O1738" i="2" s="1"/>
  <c r="N1737" i="2"/>
  <c r="O1737" i="2" s="1"/>
  <c r="N1736" i="2"/>
  <c r="O1736" i="2" s="1"/>
  <c r="N1735" i="2"/>
  <c r="O1735" i="2" s="1"/>
  <c r="N1734" i="2"/>
  <c r="O1734" i="2" s="1"/>
  <c r="N1733" i="2"/>
  <c r="O1733" i="2" s="1"/>
  <c r="N1732" i="2"/>
  <c r="O1732" i="2" s="1"/>
  <c r="N1731" i="2"/>
  <c r="O1731" i="2" s="1"/>
  <c r="N1730" i="2"/>
  <c r="O1730" i="2" s="1"/>
  <c r="N1729" i="2"/>
  <c r="O1729" i="2" s="1"/>
  <c r="N1728" i="2"/>
  <c r="O1728" i="2" s="1"/>
  <c r="N1727" i="2"/>
  <c r="O1727" i="2" s="1"/>
  <c r="N1725" i="2"/>
  <c r="O1725" i="2" s="1"/>
  <c r="N1724" i="2"/>
  <c r="O1724" i="2" s="1"/>
  <c r="N1723" i="2"/>
  <c r="O1723" i="2" s="1"/>
  <c r="N1722" i="2"/>
  <c r="O1722" i="2" s="1"/>
  <c r="N1721" i="2"/>
  <c r="O1721" i="2" s="1"/>
  <c r="N1720" i="2"/>
  <c r="O1720" i="2" s="1"/>
  <c r="N1719" i="2"/>
  <c r="O1719" i="2" s="1"/>
  <c r="N1718" i="2"/>
  <c r="O1718" i="2" s="1"/>
  <c r="N1717" i="2"/>
  <c r="O1717" i="2" s="1"/>
  <c r="N1715" i="2"/>
  <c r="O1715" i="2" s="1"/>
  <c r="N1714" i="2"/>
  <c r="O1714" i="2" s="1"/>
  <c r="N1713" i="2"/>
  <c r="O1713" i="2" s="1"/>
  <c r="N1712" i="2"/>
  <c r="O1712" i="2" s="1"/>
  <c r="N1710" i="2"/>
  <c r="O1710" i="2" s="1"/>
  <c r="N1709" i="2"/>
  <c r="O1709" i="2" s="1"/>
  <c r="N1708" i="2"/>
  <c r="O1708" i="2" s="1"/>
  <c r="N1707" i="2"/>
  <c r="O1707" i="2" s="1"/>
  <c r="N1706" i="2"/>
  <c r="O1706" i="2" s="1"/>
  <c r="N1705" i="2"/>
  <c r="O1705" i="2" s="1"/>
  <c r="N1704" i="2"/>
  <c r="O1704" i="2" s="1"/>
  <c r="N1703" i="2"/>
  <c r="O1703" i="2" s="1"/>
  <c r="N1702" i="2"/>
  <c r="O1702" i="2" s="1"/>
  <c r="N1701" i="2"/>
  <c r="O1701" i="2" s="1"/>
  <c r="N1699" i="2"/>
  <c r="O1699" i="2" s="1"/>
  <c r="N1698" i="2"/>
  <c r="O1698" i="2" s="1"/>
  <c r="N1697" i="2"/>
  <c r="O1697" i="2" s="1"/>
  <c r="N1696" i="2"/>
  <c r="O1696" i="2" s="1"/>
  <c r="N1695" i="2"/>
  <c r="O1695" i="2" s="1"/>
  <c r="N1694" i="2"/>
  <c r="O1694" i="2" s="1"/>
  <c r="N1693" i="2"/>
  <c r="O1693" i="2" s="1"/>
  <c r="N1692" i="2"/>
  <c r="O1692" i="2" s="1"/>
  <c r="N1691" i="2"/>
  <c r="O1691" i="2" s="1"/>
  <c r="N1690" i="2"/>
  <c r="O1690" i="2" s="1"/>
  <c r="N1689" i="2"/>
  <c r="O1689" i="2" s="1"/>
  <c r="N1688" i="2"/>
  <c r="O1688" i="2" s="1"/>
  <c r="N1687" i="2"/>
  <c r="O1687" i="2" s="1"/>
  <c r="N1686" i="2"/>
  <c r="O1686" i="2" s="1"/>
  <c r="N1685" i="2"/>
  <c r="O1685" i="2" s="1"/>
  <c r="N1684" i="2"/>
  <c r="O1684" i="2" s="1"/>
  <c r="N1683" i="2"/>
  <c r="O1683" i="2" s="1"/>
  <c r="N1681" i="2"/>
  <c r="O1681" i="2" s="1"/>
  <c r="N1680" i="2"/>
  <c r="O1680" i="2" s="1"/>
  <c r="N1679" i="2"/>
  <c r="O1679" i="2" s="1"/>
  <c r="N1678" i="2"/>
  <c r="O1678" i="2" s="1"/>
  <c r="N1677" i="2"/>
  <c r="O1677" i="2" s="1"/>
  <c r="N1676" i="2"/>
  <c r="O1676" i="2" s="1"/>
  <c r="N1675" i="2"/>
  <c r="O1675" i="2" s="1"/>
  <c r="N1674" i="2"/>
  <c r="O1674" i="2" s="1"/>
  <c r="N1673" i="2"/>
  <c r="O1673" i="2" s="1"/>
  <c r="N1672" i="2"/>
  <c r="O1672" i="2" s="1"/>
  <c r="N1671" i="2"/>
  <c r="O1671" i="2" s="1"/>
  <c r="N1670" i="2"/>
  <c r="O1670" i="2" s="1"/>
  <c r="N1669" i="2"/>
  <c r="O1669" i="2" s="1"/>
  <c r="N1668" i="2"/>
  <c r="O1668" i="2" s="1"/>
  <c r="N1667" i="2"/>
  <c r="O1667" i="2" s="1"/>
  <c r="N1666" i="2"/>
  <c r="O1666" i="2" s="1"/>
  <c r="N1665" i="2"/>
  <c r="O1665" i="2" s="1"/>
  <c r="N1664" i="2"/>
  <c r="O1664" i="2" s="1"/>
  <c r="N1662" i="2"/>
  <c r="O1662" i="2" s="1"/>
  <c r="N1661" i="2"/>
  <c r="O1661" i="2" s="1"/>
  <c r="N1660" i="2"/>
  <c r="O1660" i="2" s="1"/>
  <c r="N1659" i="2"/>
  <c r="O1659" i="2" s="1"/>
  <c r="N1658" i="2"/>
  <c r="O1658" i="2" s="1"/>
  <c r="N1657" i="2"/>
  <c r="O1657" i="2" s="1"/>
  <c r="N1656" i="2"/>
  <c r="O1656" i="2" s="1"/>
  <c r="N1655" i="2"/>
  <c r="O1655" i="2" s="1"/>
  <c r="N1654" i="2"/>
  <c r="O1654" i="2" s="1"/>
  <c r="N1653" i="2"/>
  <c r="O1653" i="2" s="1"/>
  <c r="N1652" i="2"/>
  <c r="O1652" i="2" s="1"/>
  <c r="N1651" i="2"/>
  <c r="O1651" i="2" s="1"/>
  <c r="N1650" i="2"/>
  <c r="O1650" i="2" s="1"/>
  <c r="N1649" i="2"/>
  <c r="O1649" i="2" s="1"/>
  <c r="N1648" i="2"/>
  <c r="O1648" i="2" s="1"/>
  <c r="N1647" i="2"/>
  <c r="O1647" i="2" s="1"/>
  <c r="N1646" i="2"/>
  <c r="O1646" i="2" s="1"/>
  <c r="N1645" i="2"/>
  <c r="O1645" i="2" s="1"/>
  <c r="N1644" i="2"/>
  <c r="O1644" i="2" s="1"/>
  <c r="N1643" i="2"/>
  <c r="O1643" i="2" s="1"/>
  <c r="N1642" i="2"/>
  <c r="O1642" i="2" s="1"/>
  <c r="N1641" i="2"/>
  <c r="O1641" i="2" s="1"/>
  <c r="N1640" i="2"/>
  <c r="O1640" i="2" s="1"/>
  <c r="N1639" i="2"/>
  <c r="O1639" i="2" s="1"/>
  <c r="N1638" i="2"/>
  <c r="O1638" i="2" s="1"/>
  <c r="N1637" i="2"/>
  <c r="O1637" i="2" s="1"/>
  <c r="N1636" i="2"/>
  <c r="O1636" i="2" s="1"/>
  <c r="N1635" i="2"/>
  <c r="O1635" i="2" s="1"/>
  <c r="N1634" i="2"/>
  <c r="O1634" i="2" s="1"/>
  <c r="N1633" i="2"/>
  <c r="O1633" i="2" s="1"/>
  <c r="N1632" i="2"/>
  <c r="O1632" i="2" s="1"/>
  <c r="N1631" i="2"/>
  <c r="O1631" i="2" s="1"/>
  <c r="N1630" i="2"/>
  <c r="O1630" i="2" s="1"/>
  <c r="N1629" i="2"/>
  <c r="O1629" i="2" s="1"/>
  <c r="N1628" i="2"/>
  <c r="O1628" i="2" s="1"/>
  <c r="N1626" i="2"/>
  <c r="O1626" i="2" s="1"/>
  <c r="N1625" i="2"/>
  <c r="O1625" i="2" s="1"/>
  <c r="N1624" i="2"/>
  <c r="O1624" i="2" s="1"/>
  <c r="N1623" i="2"/>
  <c r="O1623" i="2" s="1"/>
  <c r="N1622" i="2"/>
  <c r="O1622" i="2" s="1"/>
  <c r="N1621" i="2"/>
  <c r="O1621" i="2" s="1"/>
  <c r="N1620" i="2"/>
  <c r="O1620" i="2" s="1"/>
  <c r="N1619" i="2"/>
  <c r="O1619" i="2" s="1"/>
  <c r="N1618" i="2"/>
  <c r="O1618" i="2" s="1"/>
  <c r="N1617" i="2"/>
  <c r="O1617" i="2" s="1"/>
  <c r="N1611" i="2"/>
  <c r="O1611" i="2" s="1"/>
  <c r="N1610" i="2"/>
  <c r="O1610" i="2" s="1"/>
  <c r="N1609" i="2"/>
  <c r="O1609" i="2" s="1"/>
  <c r="N1608" i="2"/>
  <c r="O1608" i="2" s="1"/>
  <c r="N1607" i="2"/>
  <c r="O1607" i="2" s="1"/>
  <c r="N1606" i="2"/>
  <c r="O1606" i="2" s="1"/>
  <c r="N1605" i="2"/>
  <c r="O1605" i="2" s="1"/>
  <c r="N1604" i="2"/>
  <c r="O1604" i="2" s="1"/>
  <c r="N1603" i="2"/>
  <c r="O1603" i="2" s="1"/>
  <c r="N1602" i="2"/>
  <c r="O1602" i="2" s="1"/>
  <c r="N1601" i="2"/>
  <c r="O1601" i="2" s="1"/>
  <c r="N1600" i="2"/>
  <c r="O1600" i="2" s="1"/>
  <c r="N1599" i="2"/>
  <c r="O1599" i="2" s="1"/>
  <c r="N1597" i="2"/>
  <c r="O1597" i="2" s="1"/>
  <c r="N1596" i="2"/>
  <c r="O1596" i="2" s="1"/>
  <c r="N1595" i="2"/>
  <c r="O1595" i="2" s="1"/>
  <c r="N1594" i="2"/>
  <c r="O1594" i="2" s="1"/>
  <c r="N1593" i="2"/>
  <c r="O1593" i="2" s="1"/>
  <c r="N1592" i="2"/>
  <c r="O1592" i="2" s="1"/>
  <c r="N1591" i="2"/>
  <c r="O1591" i="2" s="1"/>
  <c r="N1590" i="2"/>
  <c r="O1590" i="2" s="1"/>
  <c r="N1589" i="2"/>
  <c r="O1589" i="2" s="1"/>
  <c r="N1588" i="2"/>
  <c r="O1588" i="2" s="1"/>
  <c r="N1587" i="2"/>
  <c r="O1587" i="2" s="1"/>
  <c r="N1586" i="2"/>
  <c r="O1586" i="2" s="1"/>
  <c r="N1585" i="2"/>
  <c r="O1585" i="2" s="1"/>
  <c r="N1584" i="2"/>
  <c r="O1584" i="2" s="1"/>
  <c r="N1583" i="2"/>
  <c r="O1583" i="2" s="1"/>
  <c r="N1582" i="2"/>
  <c r="O1582" i="2" s="1"/>
  <c r="N1581" i="2"/>
  <c r="O1581" i="2" s="1"/>
  <c r="N1580" i="2"/>
  <c r="O1580" i="2" s="1"/>
  <c r="N1578" i="2"/>
  <c r="O1578" i="2" s="1"/>
  <c r="N1577" i="2"/>
  <c r="O1577" i="2" s="1"/>
  <c r="N1576" i="2"/>
  <c r="O1576" i="2" s="1"/>
  <c r="N1575" i="2"/>
  <c r="O1575" i="2" s="1"/>
  <c r="N1574" i="2"/>
  <c r="O1574" i="2" s="1"/>
  <c r="N1573" i="2"/>
  <c r="O1573" i="2" s="1"/>
  <c r="N1572" i="2"/>
  <c r="O1572" i="2" s="1"/>
  <c r="N1570" i="2"/>
  <c r="O1570" i="2" s="1"/>
  <c r="N1569" i="2"/>
  <c r="O1569" i="2" s="1"/>
  <c r="N1568" i="2"/>
  <c r="O1568" i="2" s="1"/>
  <c r="N1567" i="2"/>
  <c r="O1567" i="2" s="1"/>
  <c r="N1566" i="2"/>
  <c r="O1566" i="2" s="1"/>
  <c r="N1565" i="2"/>
  <c r="O1565" i="2" s="1"/>
  <c r="N1564" i="2"/>
  <c r="O1564" i="2" s="1"/>
  <c r="N1562" i="2"/>
  <c r="O1562" i="2" s="1"/>
  <c r="N1561" i="2"/>
  <c r="O1561" i="2" s="1"/>
  <c r="N1560" i="2"/>
  <c r="O1560" i="2" s="1"/>
  <c r="N1559" i="2"/>
  <c r="O1559" i="2" s="1"/>
  <c r="N1558" i="2"/>
  <c r="O1558" i="2" s="1"/>
  <c r="N1557" i="2"/>
  <c r="O1557" i="2" s="1"/>
  <c r="N1556" i="2"/>
  <c r="O1556" i="2" s="1"/>
  <c r="N1555" i="2"/>
  <c r="O1555" i="2" s="1"/>
  <c r="N1554" i="2"/>
  <c r="O1554" i="2" s="1"/>
  <c r="N1553" i="2"/>
  <c r="O1553" i="2" s="1"/>
  <c r="N1552" i="2"/>
  <c r="O1552" i="2" s="1"/>
  <c r="N1551" i="2"/>
  <c r="O1551" i="2" s="1"/>
  <c r="N1550" i="2"/>
  <c r="O1550" i="2" s="1"/>
  <c r="N1549" i="2"/>
  <c r="O1549" i="2" s="1"/>
  <c r="N1547" i="2"/>
  <c r="O1547" i="2" s="1"/>
  <c r="N1546" i="2"/>
  <c r="O1546" i="2" s="1"/>
  <c r="N1545" i="2"/>
  <c r="O1545" i="2" s="1"/>
  <c r="N1544" i="2"/>
  <c r="O1544" i="2" s="1"/>
  <c r="N1543" i="2"/>
  <c r="O1543" i="2" s="1"/>
  <c r="N1542" i="2"/>
  <c r="O1542" i="2" s="1"/>
  <c r="N1541" i="2"/>
  <c r="O1541" i="2" s="1"/>
  <c r="N1540" i="2"/>
  <c r="O1540" i="2" s="1"/>
  <c r="N1539" i="2"/>
  <c r="O1539" i="2" s="1"/>
  <c r="N1538" i="2"/>
  <c r="O1538" i="2" s="1"/>
  <c r="N1537" i="2"/>
  <c r="O1537" i="2" s="1"/>
  <c r="N1536" i="2"/>
  <c r="O1536" i="2" s="1"/>
  <c r="N1535" i="2"/>
  <c r="O1535" i="2" s="1"/>
  <c r="N1534" i="2"/>
  <c r="O1534" i="2" s="1"/>
  <c r="N1533" i="2"/>
  <c r="O1533" i="2" s="1"/>
  <c r="N1532" i="2"/>
  <c r="O1532" i="2" s="1"/>
  <c r="N1531" i="2"/>
  <c r="O1531" i="2" s="1"/>
  <c r="N1529" i="2"/>
  <c r="O1529" i="2" s="1"/>
  <c r="N1528" i="2"/>
  <c r="O1528" i="2" s="1"/>
  <c r="N1527" i="2"/>
  <c r="O1527" i="2" s="1"/>
  <c r="N1526" i="2"/>
  <c r="O1526" i="2" s="1"/>
  <c r="N1525" i="2"/>
  <c r="O1525" i="2" s="1"/>
  <c r="N1524" i="2"/>
  <c r="O1524" i="2" s="1"/>
  <c r="N1523" i="2"/>
  <c r="O1523" i="2" s="1"/>
  <c r="N1522" i="2"/>
  <c r="O1522" i="2" s="1"/>
  <c r="N1521" i="2"/>
  <c r="O1521" i="2" s="1"/>
  <c r="N1520" i="2"/>
  <c r="O1520" i="2" s="1"/>
  <c r="N1519" i="2"/>
  <c r="O1519" i="2" s="1"/>
  <c r="N1518" i="2"/>
  <c r="O1518" i="2" s="1"/>
  <c r="N1517" i="2"/>
  <c r="O1517" i="2" s="1"/>
  <c r="N1516" i="2"/>
  <c r="O1516" i="2" s="1"/>
  <c r="N1515" i="2"/>
  <c r="O1515" i="2" s="1"/>
  <c r="N1514" i="2"/>
  <c r="O1514" i="2" s="1"/>
  <c r="N1513" i="2"/>
  <c r="O1513" i="2" s="1"/>
  <c r="N1512" i="2"/>
  <c r="O1512" i="2" s="1"/>
  <c r="N1510" i="2"/>
  <c r="O1510" i="2" s="1"/>
  <c r="N1509" i="2"/>
  <c r="O1509" i="2" s="1"/>
  <c r="N1508" i="2"/>
  <c r="O1508" i="2" s="1"/>
  <c r="N1507" i="2"/>
  <c r="O1507" i="2" s="1"/>
  <c r="N1506" i="2"/>
  <c r="O1506" i="2" s="1"/>
  <c r="N1505" i="2"/>
  <c r="O1505" i="2" s="1"/>
  <c r="N1504" i="2"/>
  <c r="O1504" i="2" s="1"/>
  <c r="N1503" i="2"/>
  <c r="O1503" i="2" s="1"/>
  <c r="N1502" i="2"/>
  <c r="O1502" i="2" s="1"/>
  <c r="N1501" i="2"/>
  <c r="O1501" i="2" s="1"/>
  <c r="N1500" i="2"/>
  <c r="O1500" i="2" s="1"/>
  <c r="N1499" i="2"/>
  <c r="O1499" i="2" s="1"/>
  <c r="N1498" i="2"/>
  <c r="O1498" i="2" s="1"/>
  <c r="N1497" i="2"/>
  <c r="O1497" i="2" s="1"/>
  <c r="N1496" i="2"/>
  <c r="O1496" i="2" s="1"/>
  <c r="N1495" i="2"/>
  <c r="O1495" i="2" s="1"/>
  <c r="N1494" i="2"/>
  <c r="O1494" i="2" s="1"/>
  <c r="N1493" i="2"/>
  <c r="O1493" i="2" s="1"/>
  <c r="N1492" i="2"/>
  <c r="O1492" i="2" s="1"/>
  <c r="N1491" i="2"/>
  <c r="O1491" i="2" s="1"/>
  <c r="N1490" i="2"/>
  <c r="O1490" i="2" s="1"/>
  <c r="N1489" i="2"/>
  <c r="O1489" i="2" s="1"/>
  <c r="N1488" i="2"/>
  <c r="O1488" i="2" s="1"/>
  <c r="N1487" i="2"/>
  <c r="O1487" i="2" s="1"/>
  <c r="N1486" i="2"/>
  <c r="O1486" i="2" s="1"/>
  <c r="N1484" i="2"/>
  <c r="O1484" i="2" s="1"/>
  <c r="N1483" i="2"/>
  <c r="O1483" i="2" s="1"/>
  <c r="N1482" i="2"/>
  <c r="O1482" i="2" s="1"/>
  <c r="N1481" i="2"/>
  <c r="O1481" i="2" s="1"/>
  <c r="N1480" i="2"/>
  <c r="O1480" i="2" s="1"/>
  <c r="N1479" i="2"/>
  <c r="O1479" i="2" s="1"/>
  <c r="N1478" i="2"/>
  <c r="O1478" i="2" s="1"/>
  <c r="N1477" i="2"/>
  <c r="O1477" i="2" s="1"/>
  <c r="N1476" i="2"/>
  <c r="O1476" i="2" s="1"/>
  <c r="N1475" i="2"/>
  <c r="O1475" i="2" s="1"/>
  <c r="N1474" i="2"/>
  <c r="O1474" i="2" s="1"/>
  <c r="N1468" i="2"/>
  <c r="O1468" i="2" s="1"/>
  <c r="N1467" i="2"/>
  <c r="O1467" i="2" s="1"/>
  <c r="N1466" i="2"/>
  <c r="O1466" i="2" s="1"/>
  <c r="N1465" i="2"/>
  <c r="O1465" i="2" s="1"/>
  <c r="N1464" i="2"/>
  <c r="O1464" i="2" s="1"/>
  <c r="N1463" i="2"/>
  <c r="O1463" i="2" s="1"/>
  <c r="N1462" i="2"/>
  <c r="O1462" i="2" s="1"/>
  <c r="N1461" i="2"/>
  <c r="O1461" i="2" s="1"/>
  <c r="N1460" i="2"/>
  <c r="O1460" i="2" s="1"/>
  <c r="N1459" i="2"/>
  <c r="O1459" i="2" s="1"/>
  <c r="N1458" i="2"/>
  <c r="O1458" i="2" s="1"/>
  <c r="N1457" i="2"/>
  <c r="O1457" i="2" s="1"/>
  <c r="N1456" i="2"/>
  <c r="O1456" i="2" s="1"/>
  <c r="N1455" i="2"/>
  <c r="O1455" i="2" s="1"/>
  <c r="N1454" i="2"/>
  <c r="O1454" i="2" s="1"/>
  <c r="N1453" i="2"/>
  <c r="O1453" i="2" s="1"/>
  <c r="N1451" i="2"/>
  <c r="O1451" i="2" s="1"/>
  <c r="N1450" i="2"/>
  <c r="O1450" i="2" s="1"/>
  <c r="N1449" i="2"/>
  <c r="O1449" i="2" s="1"/>
  <c r="N1448" i="2"/>
  <c r="O1448" i="2" s="1"/>
  <c r="N1447" i="2"/>
  <c r="O1447" i="2" s="1"/>
  <c r="N1446" i="2"/>
  <c r="O1446" i="2" s="1"/>
  <c r="N1445" i="2"/>
  <c r="O1445" i="2" s="1"/>
  <c r="N1444" i="2"/>
  <c r="O1444" i="2" s="1"/>
  <c r="N1443" i="2"/>
  <c r="O1443" i="2" s="1"/>
  <c r="N1442" i="2"/>
  <c r="O1442" i="2" s="1"/>
  <c r="N1441" i="2"/>
  <c r="O1441" i="2" s="1"/>
  <c r="N1440" i="2"/>
  <c r="O1440" i="2" s="1"/>
  <c r="N1439" i="2"/>
  <c r="O1439" i="2" s="1"/>
  <c r="N1438" i="2"/>
  <c r="O1438" i="2" s="1"/>
  <c r="N1437" i="2"/>
  <c r="O1437" i="2" s="1"/>
  <c r="N1436" i="2"/>
  <c r="O1436" i="2" s="1"/>
  <c r="N1435" i="2"/>
  <c r="O1435" i="2" s="1"/>
  <c r="N1434" i="2"/>
  <c r="O1434" i="2" s="1"/>
  <c r="N1433" i="2"/>
  <c r="O1433" i="2" s="1"/>
  <c r="N1432" i="2"/>
  <c r="O1432" i="2" s="1"/>
  <c r="N1431" i="2"/>
  <c r="O1431" i="2" s="1"/>
  <c r="N1430" i="2"/>
  <c r="O1430" i="2" s="1"/>
  <c r="N1429" i="2"/>
  <c r="O1429" i="2" s="1"/>
  <c r="N1428" i="2"/>
  <c r="O1428" i="2" s="1"/>
  <c r="N1427" i="2"/>
  <c r="O1427" i="2" s="1"/>
  <c r="N1426" i="2"/>
  <c r="O1426" i="2" s="1"/>
  <c r="N1424" i="2"/>
  <c r="O1424" i="2" s="1"/>
  <c r="N1423" i="2"/>
  <c r="O1423" i="2" s="1"/>
  <c r="N1422" i="2"/>
  <c r="O1422" i="2" s="1"/>
  <c r="N1421" i="2"/>
  <c r="O1421" i="2" s="1"/>
  <c r="N1420" i="2"/>
  <c r="O1420" i="2" s="1"/>
  <c r="N1419" i="2"/>
  <c r="O1419" i="2" s="1"/>
  <c r="N1418" i="2"/>
  <c r="O1418" i="2" s="1"/>
  <c r="N1416" i="2"/>
  <c r="O1416" i="2" s="1"/>
  <c r="N1415" i="2"/>
  <c r="O1415" i="2" s="1"/>
  <c r="N1414" i="2"/>
  <c r="O1414" i="2" s="1"/>
  <c r="N1413" i="2"/>
  <c r="O1413" i="2" s="1"/>
  <c r="N1412" i="2"/>
  <c r="O1412" i="2" s="1"/>
  <c r="N1411" i="2"/>
  <c r="O1411" i="2" s="1"/>
  <c r="N1410" i="2"/>
  <c r="O1410" i="2" s="1"/>
  <c r="N1409" i="2"/>
  <c r="O1409" i="2" s="1"/>
  <c r="N1407" i="2"/>
  <c r="O1407" i="2" s="1"/>
  <c r="N1406" i="2"/>
  <c r="O1406" i="2" s="1"/>
  <c r="N1405" i="2"/>
  <c r="O1405" i="2" s="1"/>
  <c r="N1404" i="2"/>
  <c r="O1404" i="2" s="1"/>
  <c r="N1403" i="2"/>
  <c r="O1403" i="2" s="1"/>
  <c r="N1402" i="2"/>
  <c r="O1402" i="2" s="1"/>
  <c r="N1401" i="2"/>
  <c r="O1401" i="2" s="1"/>
  <c r="N1400" i="2"/>
  <c r="O1400" i="2" s="1"/>
  <c r="N1399" i="2"/>
  <c r="O1399" i="2" s="1"/>
  <c r="N1398" i="2"/>
  <c r="O1398" i="2" s="1"/>
  <c r="N1397" i="2"/>
  <c r="O1397" i="2" s="1"/>
  <c r="N1396" i="2"/>
  <c r="O1396" i="2" s="1"/>
  <c r="N1395" i="2"/>
  <c r="O1395" i="2" s="1"/>
  <c r="N1394" i="2"/>
  <c r="O1394" i="2" s="1"/>
  <c r="N1392" i="2"/>
  <c r="O1392" i="2" s="1"/>
  <c r="N1391" i="2"/>
  <c r="O1391" i="2" s="1"/>
  <c r="N1390" i="2"/>
  <c r="O1390" i="2" s="1"/>
  <c r="N1389" i="2"/>
  <c r="O1389" i="2" s="1"/>
  <c r="N1388" i="2"/>
  <c r="O1388" i="2" s="1"/>
  <c r="N1387" i="2"/>
  <c r="O1387" i="2" s="1"/>
  <c r="N1386" i="2"/>
  <c r="O1386" i="2" s="1"/>
  <c r="N1385" i="2"/>
  <c r="O1385" i="2" s="1"/>
  <c r="N1384" i="2"/>
  <c r="O1384" i="2" s="1"/>
  <c r="N1383" i="2"/>
  <c r="O1383" i="2" s="1"/>
  <c r="N1382" i="2"/>
  <c r="O1382" i="2" s="1"/>
  <c r="N1381" i="2"/>
  <c r="O1381" i="2" s="1"/>
  <c r="N1380" i="2"/>
  <c r="O1380" i="2" s="1"/>
  <c r="N1379" i="2"/>
  <c r="O1379" i="2" s="1"/>
  <c r="N1378" i="2"/>
  <c r="O1378" i="2" s="1"/>
  <c r="N1376" i="2"/>
  <c r="O1376" i="2" s="1"/>
  <c r="N1375" i="2"/>
  <c r="O1375" i="2" s="1"/>
  <c r="N1374" i="2"/>
  <c r="O1374" i="2" s="1"/>
  <c r="N1373" i="2"/>
  <c r="O1373" i="2" s="1"/>
  <c r="N1372" i="2"/>
  <c r="O1372" i="2" s="1"/>
  <c r="N1371" i="2"/>
  <c r="O1371" i="2" s="1"/>
  <c r="N1370" i="2"/>
  <c r="O1370" i="2" s="1"/>
  <c r="N1369" i="2"/>
  <c r="O1369" i="2" s="1"/>
  <c r="N1368" i="2"/>
  <c r="O1368" i="2" s="1"/>
  <c r="N1367" i="2"/>
  <c r="O1367" i="2" s="1"/>
  <c r="N1366" i="2"/>
  <c r="O1366" i="2" s="1"/>
  <c r="N1365" i="2"/>
  <c r="O1365" i="2" s="1"/>
  <c r="N1364" i="2"/>
  <c r="O1364" i="2" s="1"/>
  <c r="N1363" i="2"/>
  <c r="O1363" i="2" s="1"/>
  <c r="N1362" i="2"/>
  <c r="O1362" i="2" s="1"/>
  <c r="N1361" i="2"/>
  <c r="O1361" i="2" s="1"/>
  <c r="N1360" i="2"/>
  <c r="O1360" i="2" s="1"/>
  <c r="N1359" i="2"/>
  <c r="O1359" i="2" s="1"/>
  <c r="N1357" i="2"/>
  <c r="O1357" i="2" s="1"/>
  <c r="N1356" i="2"/>
  <c r="O1356" i="2" s="1"/>
  <c r="N1355" i="2"/>
  <c r="O1355" i="2" s="1"/>
  <c r="N1354" i="2"/>
  <c r="O1354" i="2" s="1"/>
  <c r="N1353" i="2"/>
  <c r="O1353" i="2" s="1"/>
  <c r="N1352" i="2"/>
  <c r="O1352" i="2" s="1"/>
  <c r="N1351" i="2"/>
  <c r="O1351" i="2" s="1"/>
  <c r="N1350" i="2"/>
  <c r="O1350" i="2" s="1"/>
  <c r="N1349" i="2"/>
  <c r="O1349" i="2" s="1"/>
  <c r="N1348" i="2"/>
  <c r="O1348" i="2" s="1"/>
  <c r="N1347" i="2"/>
  <c r="O1347" i="2" s="1"/>
  <c r="N1346" i="2"/>
  <c r="O1346" i="2" s="1"/>
  <c r="N1345" i="2"/>
  <c r="O1345" i="2" s="1"/>
  <c r="N1344" i="2"/>
  <c r="O1344" i="2" s="1"/>
  <c r="N1343" i="2"/>
  <c r="O1343" i="2" s="1"/>
  <c r="N1342" i="2"/>
  <c r="O1342" i="2" s="1"/>
  <c r="N1341" i="2"/>
  <c r="O1341" i="2" s="1"/>
  <c r="N1340" i="2"/>
  <c r="O1340" i="2" s="1"/>
  <c r="N1339" i="2"/>
  <c r="O1339" i="2" s="1"/>
  <c r="N1338" i="2"/>
  <c r="O1338" i="2" s="1"/>
  <c r="N1337" i="2"/>
  <c r="O1337" i="2" s="1"/>
  <c r="N1336" i="2"/>
  <c r="O1336" i="2" s="1"/>
  <c r="N1335" i="2"/>
  <c r="O1335" i="2" s="1"/>
  <c r="N1334" i="2"/>
  <c r="O1334" i="2" s="1"/>
  <c r="N1333" i="2"/>
  <c r="O1333" i="2" s="1"/>
  <c r="N1332" i="2"/>
  <c r="O1332" i="2" s="1"/>
  <c r="N1331" i="2"/>
  <c r="O1331" i="2" s="1"/>
  <c r="N1330" i="2"/>
  <c r="O1330" i="2" s="1"/>
  <c r="N1329" i="2"/>
  <c r="O1329" i="2" s="1"/>
  <c r="N1328" i="2"/>
  <c r="O1328" i="2" s="1"/>
  <c r="N1327" i="2"/>
  <c r="O1327" i="2" s="1"/>
  <c r="N1326" i="2"/>
  <c r="O1326" i="2" s="1"/>
  <c r="N1325" i="2"/>
  <c r="O1325" i="2" s="1"/>
  <c r="N1324" i="2"/>
  <c r="O1324" i="2" s="1"/>
  <c r="N1323" i="2"/>
  <c r="O1323" i="2" s="1"/>
  <c r="N1322" i="2"/>
  <c r="O1322" i="2" s="1"/>
  <c r="N1321" i="2"/>
  <c r="O1321" i="2" s="1"/>
  <c r="N1320" i="2"/>
  <c r="O1320" i="2" s="1"/>
  <c r="N1319" i="2"/>
  <c r="O1319" i="2" s="1"/>
  <c r="N1317" i="2"/>
  <c r="O1317" i="2" s="1"/>
  <c r="N1316" i="2"/>
  <c r="O1316" i="2" s="1"/>
  <c r="N1315" i="2"/>
  <c r="O1315" i="2" s="1"/>
  <c r="N1314" i="2"/>
  <c r="O1314" i="2" s="1"/>
  <c r="N1313" i="2"/>
  <c r="O1313" i="2" s="1"/>
  <c r="N1312" i="2"/>
  <c r="O1312" i="2" s="1"/>
  <c r="N1311" i="2"/>
  <c r="O1311" i="2" s="1"/>
  <c r="N1310" i="2"/>
  <c r="O1310" i="2" s="1"/>
  <c r="N1137" i="2"/>
  <c r="O1137" i="2" s="1"/>
  <c r="N1136" i="2"/>
  <c r="O1136" i="2" s="1"/>
  <c r="N1135" i="2"/>
  <c r="O1135" i="2" s="1"/>
  <c r="N1134" i="2"/>
  <c r="O1134" i="2" s="1"/>
  <c r="N1133" i="2"/>
  <c r="O1133" i="2" s="1"/>
  <c r="N1132" i="2"/>
  <c r="O1132" i="2" s="1"/>
  <c r="N1131" i="2"/>
  <c r="O1131" i="2" s="1"/>
  <c r="N1130" i="2"/>
  <c r="O1130" i="2" s="1"/>
  <c r="N1129" i="2"/>
  <c r="O1129" i="2" s="1"/>
  <c r="N1128" i="2"/>
  <c r="O1128" i="2" s="1"/>
  <c r="N1127" i="2"/>
  <c r="O1127" i="2" s="1"/>
  <c r="N1126" i="2"/>
  <c r="O1126" i="2" s="1"/>
  <c r="N1125" i="2"/>
  <c r="O1125" i="2" s="1"/>
  <c r="N1124" i="2"/>
  <c r="O1124" i="2" s="1"/>
  <c r="N1123" i="2"/>
  <c r="O1123" i="2" s="1"/>
  <c r="N1122" i="2"/>
  <c r="O1122" i="2" s="1"/>
  <c r="N1120" i="2"/>
  <c r="O1120" i="2" s="1"/>
  <c r="N1119" i="2"/>
  <c r="O1119" i="2" s="1"/>
  <c r="N1118" i="2"/>
  <c r="O1118" i="2" s="1"/>
  <c r="N1117" i="2"/>
  <c r="O1117" i="2" s="1"/>
  <c r="N1116" i="2"/>
  <c r="O1116" i="2" s="1"/>
  <c r="N1115" i="2"/>
  <c r="O1115" i="2" s="1"/>
  <c r="N1114" i="2"/>
  <c r="O1114" i="2" s="1"/>
  <c r="N1113" i="2"/>
  <c r="O1113" i="2" s="1"/>
  <c r="N1112" i="2"/>
  <c r="O1112" i="2" s="1"/>
  <c r="N1111" i="2"/>
  <c r="O1111" i="2" s="1"/>
  <c r="N1110" i="2"/>
  <c r="O1110" i="2" s="1"/>
  <c r="N1109" i="2"/>
  <c r="O1109" i="2" s="1"/>
  <c r="N1108" i="2"/>
  <c r="O1108" i="2" s="1"/>
  <c r="N1107" i="2"/>
  <c r="O1107" i="2" s="1"/>
  <c r="N1106" i="2"/>
  <c r="O1106" i="2" s="1"/>
  <c r="N1105" i="2"/>
  <c r="O1105" i="2" s="1"/>
  <c r="N1104" i="2"/>
  <c r="O1104" i="2" s="1"/>
  <c r="N1103" i="2"/>
  <c r="O1103" i="2" s="1"/>
  <c r="N1102" i="2"/>
  <c r="O1102" i="2" s="1"/>
  <c r="N1101" i="2"/>
  <c r="O1101" i="2" s="1"/>
  <c r="N1100" i="2"/>
  <c r="O1100" i="2" s="1"/>
  <c r="N1099" i="2"/>
  <c r="O1099" i="2" s="1"/>
  <c r="N1098" i="2"/>
  <c r="O1098" i="2" s="1"/>
  <c r="N1097" i="2"/>
  <c r="O1097" i="2" s="1"/>
  <c r="N1096" i="2"/>
  <c r="O1096" i="2" s="1"/>
  <c r="N1095" i="2"/>
  <c r="O1095" i="2" s="1"/>
  <c r="N1094" i="2"/>
  <c r="O1094" i="2" s="1"/>
  <c r="N1092" i="2"/>
  <c r="O1092" i="2" s="1"/>
  <c r="N1091" i="2"/>
  <c r="O1091" i="2" s="1"/>
  <c r="N1090" i="2"/>
  <c r="O1090" i="2" s="1"/>
  <c r="N1089" i="2"/>
  <c r="O1089" i="2" s="1"/>
  <c r="N1088" i="2"/>
  <c r="O1088" i="2" s="1"/>
  <c r="N1087" i="2"/>
  <c r="O1087" i="2" s="1"/>
  <c r="N1086" i="2"/>
  <c r="O1086" i="2" s="1"/>
  <c r="N1085" i="2"/>
  <c r="O1085" i="2" s="1"/>
  <c r="N1083" i="2"/>
  <c r="O1083" i="2" s="1"/>
  <c r="N1082" i="2"/>
  <c r="O1082" i="2" s="1"/>
  <c r="N1081" i="2"/>
  <c r="O1081" i="2" s="1"/>
  <c r="N1079" i="2"/>
  <c r="O1079" i="2" s="1"/>
  <c r="N1078" i="2"/>
  <c r="O1078" i="2" s="1"/>
  <c r="N1077" i="2"/>
  <c r="O1077" i="2" s="1"/>
  <c r="N1076" i="2"/>
  <c r="O1076" i="2" s="1"/>
  <c r="N1075" i="2"/>
  <c r="O1075" i="2" s="1"/>
  <c r="N1074" i="2"/>
  <c r="O1074" i="2" s="1"/>
  <c r="N1073" i="2"/>
  <c r="O1073" i="2" s="1"/>
  <c r="N1072" i="2"/>
  <c r="O1072" i="2" s="1"/>
  <c r="N1071" i="2"/>
  <c r="O1071" i="2" s="1"/>
  <c r="N1070" i="2"/>
  <c r="O1070" i="2" s="1"/>
  <c r="N1068" i="2"/>
  <c r="O1068" i="2" s="1"/>
  <c r="N1067" i="2"/>
  <c r="O1067" i="2" s="1"/>
  <c r="N1066" i="2"/>
  <c r="O1066" i="2" s="1"/>
  <c r="N1065" i="2"/>
  <c r="O1065" i="2" s="1"/>
  <c r="N1064" i="2"/>
  <c r="O1064" i="2" s="1"/>
  <c r="N1063" i="2"/>
  <c r="O1063" i="2" s="1"/>
  <c r="N1062" i="2"/>
  <c r="O1062" i="2" s="1"/>
  <c r="N1061" i="2"/>
  <c r="O1061" i="2" s="1"/>
  <c r="N1060" i="2"/>
  <c r="O1060" i="2" s="1"/>
  <c r="N1059" i="2"/>
  <c r="O1059" i="2" s="1"/>
  <c r="N1058" i="2"/>
  <c r="O1058" i="2" s="1"/>
  <c r="N1057" i="2"/>
  <c r="O1057" i="2" s="1"/>
  <c r="N1056" i="2"/>
  <c r="O1056" i="2" s="1"/>
  <c r="N1055" i="2"/>
  <c r="O1055" i="2" s="1"/>
  <c r="N1054" i="2"/>
  <c r="O1054" i="2" s="1"/>
  <c r="N1053" i="2"/>
  <c r="O1053" i="2" s="1"/>
  <c r="N1051" i="2"/>
  <c r="O1051" i="2" s="1"/>
  <c r="N1050" i="2"/>
  <c r="O1050" i="2" s="1"/>
  <c r="N1049" i="2"/>
  <c r="O1049" i="2" s="1"/>
  <c r="N1048" i="2"/>
  <c r="O1048" i="2" s="1"/>
  <c r="N1047" i="2"/>
  <c r="O1047" i="2" s="1"/>
  <c r="N1046" i="2"/>
  <c r="O1046" i="2" s="1"/>
  <c r="N1045" i="2"/>
  <c r="O1045" i="2" s="1"/>
  <c r="N1044" i="2"/>
  <c r="O1044" i="2" s="1"/>
  <c r="N1043" i="2"/>
  <c r="O1043" i="2" s="1"/>
  <c r="N1042" i="2"/>
  <c r="O1042" i="2" s="1"/>
  <c r="N1041" i="2"/>
  <c r="O1041" i="2" s="1"/>
  <c r="N1040" i="2"/>
  <c r="O1040" i="2" s="1"/>
  <c r="N1039" i="2"/>
  <c r="O1039" i="2" s="1"/>
  <c r="N1038" i="2"/>
  <c r="O1038" i="2" s="1"/>
  <c r="N1037" i="2"/>
  <c r="O1037" i="2" s="1"/>
  <c r="N1036" i="2"/>
  <c r="O1036" i="2" s="1"/>
  <c r="N1034" i="2"/>
  <c r="O1034" i="2" s="1"/>
  <c r="N1033" i="2"/>
  <c r="O1033" i="2" s="1"/>
  <c r="N1032" i="2"/>
  <c r="O1032" i="2" s="1"/>
  <c r="N1031" i="2"/>
  <c r="O1031" i="2" s="1"/>
  <c r="N1030" i="2"/>
  <c r="O1030" i="2" s="1"/>
  <c r="N1029" i="2"/>
  <c r="O1029" i="2" s="1"/>
  <c r="N1028" i="2"/>
  <c r="O1028" i="2" s="1"/>
  <c r="N1027" i="2"/>
  <c r="O1027" i="2" s="1"/>
  <c r="N1026" i="2"/>
  <c r="O1026" i="2" s="1"/>
  <c r="N1025" i="2"/>
  <c r="O1025" i="2" s="1"/>
  <c r="N1024" i="2"/>
  <c r="O1024" i="2" s="1"/>
  <c r="N1023" i="2"/>
  <c r="O1023" i="2" s="1"/>
  <c r="N1022" i="2"/>
  <c r="O1022" i="2" s="1"/>
  <c r="N1021" i="2"/>
  <c r="O1021" i="2" s="1"/>
  <c r="N1020" i="2"/>
  <c r="O1020" i="2" s="1"/>
  <c r="N1019" i="2"/>
  <c r="O1019" i="2" s="1"/>
  <c r="N1018" i="2"/>
  <c r="O1018" i="2" s="1"/>
  <c r="N1017" i="2"/>
  <c r="O1017" i="2" s="1"/>
  <c r="N1016" i="2"/>
  <c r="O1016" i="2" s="1"/>
  <c r="N1015" i="2"/>
  <c r="O1015" i="2" s="1"/>
  <c r="N1014" i="2"/>
  <c r="O1014" i="2" s="1"/>
  <c r="N1013" i="2"/>
  <c r="O1013" i="2" s="1"/>
  <c r="N1012" i="2"/>
  <c r="O1012" i="2" s="1"/>
  <c r="N1011" i="2"/>
  <c r="O1011" i="2" s="1"/>
  <c r="N1010" i="2"/>
  <c r="O1010" i="2" s="1"/>
  <c r="N1008" i="2"/>
  <c r="O1008" i="2" s="1"/>
  <c r="N1007" i="2"/>
  <c r="O1007" i="2" s="1"/>
  <c r="N1006" i="2"/>
  <c r="O1006" i="2" s="1"/>
  <c r="N1005" i="2"/>
  <c r="O1005" i="2" s="1"/>
  <c r="N1004" i="2"/>
  <c r="O1004" i="2" s="1"/>
  <c r="N1003" i="2"/>
  <c r="O1003" i="2" s="1"/>
  <c r="N1002" i="2"/>
  <c r="O1002" i="2" s="1"/>
  <c r="N1001" i="2"/>
  <c r="O1001" i="2" s="1"/>
  <c r="N1000" i="2"/>
  <c r="O1000" i="2" s="1"/>
  <c r="N994" i="2"/>
  <c r="O994" i="2" s="1"/>
  <c r="N993" i="2"/>
  <c r="O993" i="2" s="1"/>
  <c r="N992" i="2"/>
  <c r="O992" i="2" s="1"/>
  <c r="N991" i="2"/>
  <c r="O991" i="2" s="1"/>
  <c r="N990" i="2"/>
  <c r="O990" i="2" s="1"/>
  <c r="N989" i="2"/>
  <c r="O989" i="2" s="1"/>
  <c r="N988" i="2"/>
  <c r="O988" i="2" s="1"/>
  <c r="N987" i="2"/>
  <c r="O987" i="2" s="1"/>
  <c r="N986" i="2"/>
  <c r="O986" i="2" s="1"/>
  <c r="N985" i="2"/>
  <c r="O985" i="2" s="1"/>
  <c r="N984" i="2"/>
  <c r="O984" i="2" s="1"/>
  <c r="N983" i="2"/>
  <c r="O983" i="2" s="1"/>
  <c r="N982" i="2"/>
  <c r="O982" i="2" s="1"/>
  <c r="N981" i="2"/>
  <c r="O981" i="2" s="1"/>
  <c r="N979" i="2"/>
  <c r="O979" i="2" s="1"/>
  <c r="N978" i="2"/>
  <c r="O978" i="2" s="1"/>
  <c r="N977" i="2"/>
  <c r="O977" i="2" s="1"/>
  <c r="N976" i="2"/>
  <c r="O976" i="2" s="1"/>
  <c r="N975" i="2"/>
  <c r="O975" i="2" s="1"/>
  <c r="N974" i="2"/>
  <c r="O974" i="2" s="1"/>
  <c r="N973" i="2"/>
  <c r="O973" i="2" s="1"/>
  <c r="N972" i="2"/>
  <c r="O972" i="2" s="1"/>
  <c r="N971" i="2"/>
  <c r="O971" i="2" s="1"/>
  <c r="N970" i="2"/>
  <c r="O970" i="2" s="1"/>
  <c r="N969" i="2"/>
  <c r="O969" i="2" s="1"/>
  <c r="N968" i="2"/>
  <c r="O968" i="2" s="1"/>
  <c r="N967" i="2"/>
  <c r="O967" i="2" s="1"/>
  <c r="N966" i="2"/>
  <c r="O966" i="2" s="1"/>
  <c r="N965" i="2"/>
  <c r="O965" i="2" s="1"/>
  <c r="N964" i="2"/>
  <c r="O964" i="2" s="1"/>
  <c r="N963" i="2"/>
  <c r="O963" i="2" s="1"/>
  <c r="N962" i="2"/>
  <c r="O962" i="2" s="1"/>
  <c r="N960" i="2"/>
  <c r="O960" i="2" s="1"/>
  <c r="N959" i="2"/>
  <c r="O959" i="2" s="1"/>
  <c r="N958" i="2"/>
  <c r="O958" i="2" s="1"/>
  <c r="N957" i="2"/>
  <c r="O957" i="2" s="1"/>
  <c r="N956" i="2"/>
  <c r="O956" i="2" s="1"/>
  <c r="N955" i="2"/>
  <c r="O955" i="2" s="1"/>
  <c r="N954" i="2"/>
  <c r="O954" i="2" s="1"/>
  <c r="N953" i="2"/>
  <c r="O953" i="2" s="1"/>
  <c r="N952" i="2"/>
  <c r="O952" i="2" s="1"/>
  <c r="N950" i="2"/>
  <c r="O950" i="2" s="1"/>
  <c r="N949" i="2"/>
  <c r="O949" i="2" s="1"/>
  <c r="N947" i="2"/>
  <c r="O947" i="2" s="1"/>
  <c r="N946" i="2"/>
  <c r="O946" i="2" s="1"/>
  <c r="N945" i="2"/>
  <c r="O945" i="2" s="1"/>
  <c r="N944" i="2"/>
  <c r="O944" i="2" s="1"/>
  <c r="N943" i="2"/>
  <c r="O943" i="2" s="1"/>
  <c r="N942" i="2"/>
  <c r="O942" i="2" s="1"/>
  <c r="N941" i="2"/>
  <c r="O941" i="2" s="1"/>
  <c r="N940" i="2"/>
  <c r="O940" i="2" s="1"/>
  <c r="N939" i="2"/>
  <c r="O939" i="2" s="1"/>
  <c r="N937" i="2"/>
  <c r="O937" i="2" s="1"/>
  <c r="N936" i="2"/>
  <c r="O936" i="2" s="1"/>
  <c r="N935" i="2"/>
  <c r="O935" i="2" s="1"/>
  <c r="N934" i="2"/>
  <c r="O934" i="2" s="1"/>
  <c r="N933" i="2"/>
  <c r="O933" i="2" s="1"/>
  <c r="N932" i="2"/>
  <c r="O932" i="2" s="1"/>
  <c r="N931" i="2"/>
  <c r="O931" i="2" s="1"/>
  <c r="N930" i="2"/>
  <c r="O930" i="2" s="1"/>
  <c r="N929" i="2"/>
  <c r="O929" i="2" s="1"/>
  <c r="N928" i="2"/>
  <c r="O928" i="2" s="1"/>
  <c r="N927" i="2"/>
  <c r="O927" i="2" s="1"/>
  <c r="N926" i="2"/>
  <c r="O926" i="2" s="1"/>
  <c r="N925" i="2"/>
  <c r="O925" i="2" s="1"/>
  <c r="N924" i="2"/>
  <c r="O924" i="2" s="1"/>
  <c r="N923" i="2"/>
  <c r="O923" i="2" s="1"/>
  <c r="N922" i="2"/>
  <c r="O922" i="2" s="1"/>
  <c r="N921" i="2"/>
  <c r="O921" i="2" s="1"/>
  <c r="N920" i="2"/>
  <c r="O920" i="2" s="1"/>
  <c r="N918" i="2"/>
  <c r="O918" i="2" s="1"/>
  <c r="N917" i="2"/>
  <c r="O917" i="2" s="1"/>
  <c r="N916" i="2"/>
  <c r="O916" i="2" s="1"/>
  <c r="N915" i="2"/>
  <c r="O915" i="2" s="1"/>
  <c r="N914" i="2"/>
  <c r="O914" i="2" s="1"/>
  <c r="N913" i="2"/>
  <c r="O913" i="2" s="1"/>
  <c r="N912" i="2"/>
  <c r="O912" i="2" s="1"/>
  <c r="N911" i="2"/>
  <c r="O911" i="2" s="1"/>
  <c r="N910" i="2"/>
  <c r="O910" i="2" s="1"/>
  <c r="N909" i="2"/>
  <c r="O909" i="2" s="1"/>
  <c r="N908" i="2"/>
  <c r="O908" i="2" s="1"/>
  <c r="N907" i="2"/>
  <c r="O907" i="2" s="1"/>
  <c r="N906" i="2"/>
  <c r="O906" i="2" s="1"/>
  <c r="N905" i="2"/>
  <c r="O905" i="2" s="1"/>
  <c r="N904" i="2"/>
  <c r="O904" i="2" s="1"/>
  <c r="N903" i="2"/>
  <c r="O903" i="2" s="1"/>
  <c r="N902" i="2"/>
  <c r="O902" i="2" s="1"/>
  <c r="N900" i="2"/>
  <c r="O900" i="2" s="1"/>
  <c r="N899" i="2"/>
  <c r="O899" i="2" s="1"/>
  <c r="N898" i="2"/>
  <c r="O898" i="2" s="1"/>
  <c r="N897" i="2"/>
  <c r="O897" i="2" s="1"/>
  <c r="N896" i="2"/>
  <c r="O896" i="2" s="1"/>
  <c r="N895" i="2"/>
  <c r="O895" i="2" s="1"/>
  <c r="N894" i="2"/>
  <c r="O894" i="2" s="1"/>
  <c r="N893" i="2"/>
  <c r="O893" i="2" s="1"/>
  <c r="N892" i="2"/>
  <c r="O892" i="2" s="1"/>
  <c r="N891" i="2"/>
  <c r="O891" i="2" s="1"/>
  <c r="N890" i="2"/>
  <c r="O890" i="2" s="1"/>
  <c r="N889" i="2"/>
  <c r="O889" i="2" s="1"/>
  <c r="N888" i="2"/>
  <c r="O888" i="2" s="1"/>
  <c r="N887" i="2"/>
  <c r="O887" i="2" s="1"/>
  <c r="N886" i="2"/>
  <c r="O886" i="2" s="1"/>
  <c r="N885" i="2"/>
  <c r="O885" i="2" s="1"/>
  <c r="N884" i="2"/>
  <c r="O884" i="2" s="1"/>
  <c r="N883" i="2"/>
  <c r="O883" i="2" s="1"/>
  <c r="N882" i="2"/>
  <c r="O882" i="2" s="1"/>
  <c r="N881" i="2"/>
  <c r="O881" i="2" s="1"/>
  <c r="N880" i="2"/>
  <c r="O880" i="2" s="1"/>
  <c r="N879" i="2"/>
  <c r="O879" i="2" s="1"/>
  <c r="N878" i="2"/>
  <c r="O878" i="2" s="1"/>
  <c r="N876" i="2"/>
  <c r="O876" i="2" s="1"/>
  <c r="N875" i="2"/>
  <c r="O875" i="2" s="1"/>
  <c r="N874" i="2"/>
  <c r="O874" i="2" s="1"/>
  <c r="N873" i="2"/>
  <c r="O873" i="2" s="1"/>
  <c r="N872" i="2"/>
  <c r="O872" i="2" s="1"/>
  <c r="N871" i="2"/>
  <c r="O871" i="2" s="1"/>
  <c r="N870" i="2"/>
  <c r="O870" i="2" s="1"/>
  <c r="N869" i="2"/>
  <c r="O869" i="2" s="1"/>
  <c r="N868" i="2"/>
  <c r="O868" i="2" s="1"/>
  <c r="N860" i="2"/>
  <c r="O860" i="2" s="1"/>
  <c r="N859" i="2"/>
  <c r="O859" i="2" s="1"/>
  <c r="N858" i="2"/>
  <c r="O858" i="2" s="1"/>
  <c r="N857" i="2"/>
  <c r="O857" i="2" s="1"/>
  <c r="N856" i="2"/>
  <c r="O856" i="2" s="1"/>
  <c r="N855" i="2"/>
  <c r="O855" i="2" s="1"/>
  <c r="N854" i="2"/>
  <c r="O854" i="2" s="1"/>
  <c r="N852" i="2"/>
  <c r="O852" i="2" s="1"/>
  <c r="N851" i="2"/>
  <c r="O851" i="2" s="1"/>
  <c r="N850" i="2"/>
  <c r="O850" i="2" s="1"/>
  <c r="N849" i="2"/>
  <c r="O849" i="2" s="1"/>
  <c r="N848" i="2"/>
  <c r="O848" i="2" s="1"/>
  <c r="N847" i="2"/>
  <c r="O847" i="2" s="1"/>
  <c r="N846" i="2"/>
  <c r="O846" i="2" s="1"/>
  <c r="N844" i="2"/>
  <c r="O844" i="2" s="1"/>
  <c r="N843" i="2"/>
  <c r="O843" i="2" s="1"/>
  <c r="N842" i="2"/>
  <c r="O842" i="2" s="1"/>
  <c r="N841" i="2"/>
  <c r="O841" i="2" s="1"/>
  <c r="N840" i="2"/>
  <c r="O840" i="2" s="1"/>
  <c r="N839" i="2"/>
  <c r="O839" i="2" s="1"/>
  <c r="N838" i="2"/>
  <c r="O838" i="2" s="1"/>
  <c r="N837" i="2"/>
  <c r="O837" i="2" s="1"/>
  <c r="N836" i="2"/>
  <c r="O836" i="2" s="1"/>
  <c r="N834" i="2"/>
  <c r="O834" i="2" s="1"/>
  <c r="N833" i="2"/>
  <c r="O833" i="2" s="1"/>
  <c r="N831" i="2"/>
  <c r="O831" i="2" s="1"/>
  <c r="N830" i="2"/>
  <c r="O830" i="2" s="1"/>
  <c r="N829" i="2"/>
  <c r="O829" i="2" s="1"/>
  <c r="N828" i="2"/>
  <c r="O828" i="2" s="1"/>
  <c r="N827" i="2"/>
  <c r="O827" i="2" s="1"/>
  <c r="N826" i="2"/>
  <c r="O826" i="2" s="1"/>
  <c r="N825" i="2"/>
  <c r="O825" i="2" s="1"/>
  <c r="N824" i="2"/>
  <c r="O824" i="2" s="1"/>
  <c r="N823" i="2"/>
  <c r="O823" i="2" s="1"/>
  <c r="N822" i="2"/>
  <c r="O822" i="2" s="1"/>
  <c r="N820" i="2"/>
  <c r="O820" i="2" s="1"/>
  <c r="N819" i="2"/>
  <c r="O819" i="2" s="1"/>
  <c r="N818" i="2"/>
  <c r="O818" i="2" s="1"/>
  <c r="N817" i="2"/>
  <c r="O817" i="2" s="1"/>
  <c r="N816" i="2"/>
  <c r="O816" i="2" s="1"/>
  <c r="N815" i="2"/>
  <c r="O815" i="2" s="1"/>
  <c r="N813" i="2"/>
  <c r="O813" i="2" s="1"/>
  <c r="N812" i="2"/>
  <c r="O812" i="2" s="1"/>
  <c r="N811" i="2"/>
  <c r="O811" i="2" s="1"/>
  <c r="N810" i="2"/>
  <c r="O810" i="2" s="1"/>
  <c r="N809" i="2"/>
  <c r="O809" i="2" s="1"/>
  <c r="N808" i="2"/>
  <c r="O808" i="2" s="1"/>
  <c r="N807" i="2"/>
  <c r="O807" i="2" s="1"/>
  <c r="N806" i="2"/>
  <c r="O806" i="2" s="1"/>
  <c r="N805" i="2"/>
  <c r="O805" i="2" s="1"/>
  <c r="N804" i="2"/>
  <c r="O804" i="2" s="1"/>
  <c r="N803" i="2"/>
  <c r="O803" i="2" s="1"/>
  <c r="N802" i="2"/>
  <c r="O802" i="2" s="1"/>
  <c r="N801" i="2"/>
  <c r="O801" i="2" s="1"/>
  <c r="N799" i="2"/>
  <c r="O799" i="2" s="1"/>
  <c r="N798" i="2"/>
  <c r="O798" i="2" s="1"/>
  <c r="N797" i="2"/>
  <c r="O797" i="2" s="1"/>
  <c r="N796" i="2"/>
  <c r="O796" i="2" s="1"/>
  <c r="N795" i="2"/>
  <c r="O795" i="2" s="1"/>
  <c r="N794" i="2"/>
  <c r="O794" i="2" s="1"/>
  <c r="N793" i="2"/>
  <c r="O793" i="2" s="1"/>
  <c r="N792" i="2"/>
  <c r="O792" i="2" s="1"/>
  <c r="N791" i="2"/>
  <c r="O791" i="2" s="1"/>
  <c r="N790" i="2"/>
  <c r="O790" i="2" s="1"/>
  <c r="N789" i="2"/>
  <c r="O789" i="2" s="1"/>
  <c r="N788" i="2"/>
  <c r="O788" i="2" s="1"/>
  <c r="N787" i="2"/>
  <c r="O787" i="2" s="1"/>
  <c r="N786" i="2"/>
  <c r="O786" i="2" s="1"/>
  <c r="N785" i="2"/>
  <c r="O785" i="2" s="1"/>
  <c r="N784" i="2"/>
  <c r="O784" i="2" s="1"/>
  <c r="N783" i="2"/>
  <c r="O783" i="2" s="1"/>
  <c r="N782" i="2"/>
  <c r="O782" i="2" s="1"/>
  <c r="N781" i="2"/>
  <c r="O781" i="2" s="1"/>
  <c r="N779" i="2"/>
  <c r="O779" i="2" s="1"/>
  <c r="N778" i="2"/>
  <c r="O778" i="2" s="1"/>
  <c r="N777" i="2"/>
  <c r="O777" i="2" s="1"/>
  <c r="N776" i="2"/>
  <c r="O776" i="2" s="1"/>
  <c r="N775" i="2"/>
  <c r="O775" i="2" s="1"/>
  <c r="N774" i="2"/>
  <c r="O774" i="2" s="1"/>
  <c r="N773" i="2"/>
  <c r="O773" i="2" s="1"/>
  <c r="N772" i="2"/>
  <c r="O772" i="2" s="1"/>
  <c r="N771" i="2"/>
  <c r="O771" i="2" s="1"/>
  <c r="N765" i="2"/>
  <c r="O765" i="2" s="1"/>
  <c r="N764" i="2"/>
  <c r="O764" i="2" s="1"/>
  <c r="N763" i="2"/>
  <c r="O763" i="2" s="1"/>
  <c r="N762" i="2"/>
  <c r="O762" i="2" s="1"/>
  <c r="N761" i="2"/>
  <c r="O761" i="2" s="1"/>
  <c r="N760" i="2"/>
  <c r="O760" i="2" s="1"/>
  <c r="N758" i="2"/>
  <c r="O758" i="2" s="1"/>
  <c r="N757" i="2"/>
  <c r="O757" i="2" s="1"/>
  <c r="N756" i="2"/>
  <c r="O756" i="2" s="1"/>
  <c r="N755" i="2"/>
  <c r="O755" i="2" s="1"/>
  <c r="N754" i="2"/>
  <c r="O754" i="2" s="1"/>
  <c r="N753" i="2"/>
  <c r="O753" i="2" s="1"/>
  <c r="N752" i="2"/>
  <c r="O752" i="2" s="1"/>
  <c r="N750" i="2"/>
  <c r="O750" i="2" s="1"/>
  <c r="N749" i="2"/>
  <c r="O749" i="2" s="1"/>
  <c r="N748" i="2"/>
  <c r="O748" i="2" s="1"/>
  <c r="N747" i="2"/>
  <c r="O747" i="2" s="1"/>
  <c r="N746" i="2"/>
  <c r="O746" i="2" s="1"/>
  <c r="N745" i="2"/>
  <c r="O745" i="2" s="1"/>
  <c r="N744" i="2"/>
  <c r="O744" i="2" s="1"/>
  <c r="N743" i="2"/>
  <c r="O743" i="2" s="1"/>
  <c r="N742" i="2"/>
  <c r="O742" i="2" s="1"/>
  <c r="N740" i="2"/>
  <c r="O740" i="2" s="1"/>
  <c r="N739" i="2"/>
  <c r="O739" i="2" s="1"/>
  <c r="N737" i="2"/>
  <c r="O737" i="2" s="1"/>
  <c r="N736" i="2"/>
  <c r="O736" i="2" s="1"/>
  <c r="N735" i="2"/>
  <c r="O735" i="2" s="1"/>
  <c r="N734" i="2"/>
  <c r="O734" i="2" s="1"/>
  <c r="N733" i="2"/>
  <c r="O733" i="2" s="1"/>
  <c r="N732" i="2"/>
  <c r="O732" i="2" s="1"/>
  <c r="N731" i="2"/>
  <c r="O731" i="2" s="1"/>
  <c r="N730" i="2"/>
  <c r="O730" i="2" s="1"/>
  <c r="N729" i="2"/>
  <c r="O729" i="2" s="1"/>
  <c r="N728" i="2"/>
  <c r="O728" i="2" s="1"/>
  <c r="N727" i="2"/>
  <c r="O727" i="2" s="1"/>
  <c r="N725" i="2"/>
  <c r="O725" i="2" s="1"/>
  <c r="N724" i="2"/>
  <c r="O724" i="2" s="1"/>
  <c r="N723" i="2"/>
  <c r="O723" i="2" s="1"/>
  <c r="N722" i="2"/>
  <c r="O722" i="2" s="1"/>
  <c r="N721" i="2"/>
  <c r="O721" i="2" s="1"/>
  <c r="N720" i="2"/>
  <c r="O720" i="2" s="1"/>
  <c r="N719" i="2"/>
  <c r="O719" i="2" s="1"/>
  <c r="N717" i="2"/>
  <c r="O717" i="2" s="1"/>
  <c r="N716" i="2"/>
  <c r="O716" i="2" s="1"/>
  <c r="N715" i="2"/>
  <c r="O715" i="2" s="1"/>
  <c r="N714" i="2"/>
  <c r="O714" i="2" s="1"/>
  <c r="N713" i="2"/>
  <c r="O713" i="2" s="1"/>
  <c r="N712" i="2"/>
  <c r="O712" i="2" s="1"/>
  <c r="N711" i="2"/>
  <c r="O711" i="2" s="1"/>
  <c r="N710" i="2"/>
  <c r="O710" i="2" s="1"/>
  <c r="N709" i="2"/>
  <c r="O709" i="2" s="1"/>
  <c r="N707" i="2"/>
  <c r="O707" i="2" s="1"/>
  <c r="N706" i="2"/>
  <c r="O706" i="2" s="1"/>
  <c r="N705" i="2"/>
  <c r="O705" i="2" s="1"/>
  <c r="N704" i="2"/>
  <c r="O704" i="2" s="1"/>
  <c r="N703" i="2"/>
  <c r="O703" i="2" s="1"/>
  <c r="N702" i="2"/>
  <c r="O702" i="2" s="1"/>
  <c r="N701" i="2"/>
  <c r="O701" i="2" s="1"/>
  <c r="N700" i="2"/>
  <c r="O700" i="2" s="1"/>
  <c r="N699" i="2"/>
  <c r="O699" i="2" s="1"/>
  <c r="N698" i="2"/>
  <c r="O698" i="2" s="1"/>
  <c r="N697" i="2"/>
  <c r="O697" i="2" s="1"/>
  <c r="N696" i="2"/>
  <c r="O696" i="2" s="1"/>
  <c r="N695" i="2"/>
  <c r="O695" i="2" s="1"/>
  <c r="N694" i="2"/>
  <c r="O694" i="2" s="1"/>
  <c r="N693" i="2"/>
  <c r="O693" i="2" s="1"/>
  <c r="N692" i="2"/>
  <c r="O692" i="2" s="1"/>
  <c r="N691" i="2"/>
  <c r="O691" i="2" s="1"/>
  <c r="N689" i="2"/>
  <c r="O689" i="2" s="1"/>
  <c r="N688" i="2"/>
  <c r="O688" i="2" s="1"/>
  <c r="N687" i="2"/>
  <c r="O687" i="2" s="1"/>
  <c r="N686" i="2"/>
  <c r="O686" i="2" s="1"/>
  <c r="N685" i="2"/>
  <c r="O685" i="2" s="1"/>
  <c r="N684" i="2"/>
  <c r="O684" i="2" s="1"/>
  <c r="N683" i="2"/>
  <c r="O683" i="2" s="1"/>
  <c r="N682" i="2"/>
  <c r="O682" i="2" s="1"/>
  <c r="N681" i="2"/>
  <c r="O681" i="2" s="1"/>
  <c r="N672" i="2"/>
  <c r="O672" i="2" s="1"/>
  <c r="N671" i="2"/>
  <c r="O671" i="2" s="1"/>
  <c r="N670" i="2"/>
  <c r="O670" i="2" s="1"/>
  <c r="N669" i="2"/>
  <c r="O669" i="2" s="1"/>
  <c r="N668" i="2"/>
  <c r="O668" i="2" s="1"/>
  <c r="N667" i="2"/>
  <c r="O667" i="2" s="1"/>
  <c r="N666" i="2"/>
  <c r="O666" i="2" s="1"/>
  <c r="N665" i="2"/>
  <c r="O665" i="2" s="1"/>
  <c r="N664" i="2"/>
  <c r="O664" i="2" s="1"/>
  <c r="N663" i="2"/>
  <c r="O663" i="2" s="1"/>
  <c r="N662" i="2"/>
  <c r="O662" i="2" s="1"/>
  <c r="N661" i="2"/>
  <c r="O661" i="2" s="1"/>
  <c r="N659" i="2"/>
  <c r="O659" i="2" s="1"/>
  <c r="N658" i="2"/>
  <c r="O658" i="2" s="1"/>
  <c r="N657" i="2"/>
  <c r="O657" i="2" s="1"/>
  <c r="N656" i="2"/>
  <c r="O656" i="2" s="1"/>
  <c r="N655" i="2"/>
  <c r="O655" i="2" s="1"/>
  <c r="N654" i="2"/>
  <c r="O654" i="2" s="1"/>
  <c r="N653" i="2"/>
  <c r="O653" i="2" s="1"/>
  <c r="N652" i="2"/>
  <c r="O652" i="2" s="1"/>
  <c r="N651" i="2"/>
  <c r="O651" i="2" s="1"/>
  <c r="N650" i="2"/>
  <c r="O650" i="2" s="1"/>
  <c r="N649" i="2"/>
  <c r="O649" i="2" s="1"/>
  <c r="N648" i="2"/>
  <c r="O648" i="2" s="1"/>
  <c r="N647" i="2"/>
  <c r="O647" i="2" s="1"/>
  <c r="N646" i="2"/>
  <c r="O646" i="2" s="1"/>
  <c r="N645" i="2"/>
  <c r="O645" i="2" s="1"/>
  <c r="N644" i="2"/>
  <c r="O644" i="2" s="1"/>
  <c r="N643" i="2"/>
  <c r="O643" i="2" s="1"/>
  <c r="N641" i="2"/>
  <c r="O641" i="2" s="1"/>
  <c r="N640" i="2"/>
  <c r="O640" i="2" s="1"/>
  <c r="N639" i="2"/>
  <c r="O639" i="2" s="1"/>
  <c r="N638" i="2"/>
  <c r="O638" i="2" s="1"/>
  <c r="N637" i="2"/>
  <c r="O637" i="2" s="1"/>
  <c r="N636" i="2"/>
  <c r="O636" i="2" s="1"/>
  <c r="N635" i="2"/>
  <c r="O635" i="2" s="1"/>
  <c r="N634" i="2"/>
  <c r="O634" i="2" s="1"/>
  <c r="N633" i="2"/>
  <c r="O633" i="2" s="1"/>
  <c r="N632" i="2"/>
  <c r="O632" i="2" s="1"/>
  <c r="N631" i="2"/>
  <c r="O631" i="2" s="1"/>
  <c r="N629" i="2"/>
  <c r="O629" i="2" s="1"/>
  <c r="N628" i="2"/>
  <c r="O628" i="2" s="1"/>
  <c r="N627" i="2"/>
  <c r="O627" i="2" s="1"/>
  <c r="N625" i="2"/>
  <c r="O625" i="2" s="1"/>
  <c r="N624" i="2"/>
  <c r="O624" i="2" s="1"/>
  <c r="N623" i="2"/>
  <c r="O623" i="2" s="1"/>
  <c r="N622" i="2"/>
  <c r="O622" i="2" s="1"/>
  <c r="N621" i="2"/>
  <c r="O621" i="2" s="1"/>
  <c r="N620" i="2"/>
  <c r="O620" i="2" s="1"/>
  <c r="N619" i="2"/>
  <c r="O619" i="2" s="1"/>
  <c r="N618" i="2"/>
  <c r="O618" i="2" s="1"/>
  <c r="N617" i="2"/>
  <c r="O617" i="2" s="1"/>
  <c r="N616" i="2"/>
  <c r="O616" i="2" s="1"/>
  <c r="N615" i="2"/>
  <c r="O615" i="2" s="1"/>
  <c r="N614" i="2"/>
  <c r="O614" i="2" s="1"/>
  <c r="N612" i="2"/>
  <c r="O612" i="2" s="1"/>
  <c r="N611" i="2"/>
  <c r="O611" i="2" s="1"/>
  <c r="N610" i="2"/>
  <c r="O610" i="2" s="1"/>
  <c r="N609" i="2"/>
  <c r="O609" i="2" s="1"/>
  <c r="N608" i="2"/>
  <c r="O608" i="2" s="1"/>
  <c r="N606" i="2"/>
  <c r="O606" i="2" s="1"/>
  <c r="N605" i="2"/>
  <c r="O605" i="2" s="1"/>
  <c r="N604" i="2"/>
  <c r="O604" i="2" s="1"/>
  <c r="N603" i="2"/>
  <c r="O603" i="2" s="1"/>
  <c r="N602" i="2"/>
  <c r="O602" i="2" s="1"/>
  <c r="N601" i="2"/>
  <c r="O601" i="2" s="1"/>
  <c r="N600" i="2"/>
  <c r="O600" i="2" s="1"/>
  <c r="N599" i="2"/>
  <c r="O599" i="2" s="1"/>
  <c r="N598" i="2"/>
  <c r="O598" i="2" s="1"/>
  <c r="N597" i="2"/>
  <c r="O597" i="2" s="1"/>
  <c r="N596" i="2"/>
  <c r="O596" i="2" s="1"/>
  <c r="N595" i="2"/>
  <c r="O595" i="2" s="1"/>
  <c r="N594" i="2"/>
  <c r="O594" i="2" s="1"/>
  <c r="N593" i="2"/>
  <c r="O593" i="2" s="1"/>
  <c r="N592" i="2"/>
  <c r="O592" i="2" s="1"/>
  <c r="N591" i="2"/>
  <c r="O591" i="2" s="1"/>
  <c r="N589" i="2"/>
  <c r="O589" i="2" s="1"/>
  <c r="N588" i="2"/>
  <c r="O588" i="2" s="1"/>
  <c r="N587" i="2"/>
  <c r="O587" i="2" s="1"/>
  <c r="N586" i="2"/>
  <c r="O586" i="2" s="1"/>
  <c r="N585" i="2"/>
  <c r="O585" i="2" s="1"/>
  <c r="N584" i="2"/>
  <c r="O584" i="2" s="1"/>
  <c r="N583" i="2"/>
  <c r="O583" i="2" s="1"/>
  <c r="N582" i="2"/>
  <c r="O582" i="2" s="1"/>
  <c r="N581" i="2"/>
  <c r="O581" i="2" s="1"/>
  <c r="N580" i="2"/>
  <c r="O580" i="2" s="1"/>
  <c r="N579" i="2"/>
  <c r="O579" i="2" s="1"/>
  <c r="N578" i="2"/>
  <c r="O578" i="2" s="1"/>
  <c r="N577" i="2"/>
  <c r="O577" i="2" s="1"/>
  <c r="N576" i="2"/>
  <c r="O576" i="2" s="1"/>
  <c r="N575" i="2"/>
  <c r="O575" i="2" s="1"/>
  <c r="N574" i="2"/>
  <c r="O574" i="2" s="1"/>
  <c r="N573" i="2"/>
  <c r="O573" i="2" s="1"/>
  <c r="N572" i="2"/>
  <c r="O572" i="2" s="1"/>
  <c r="N571" i="2"/>
  <c r="O571" i="2" s="1"/>
  <c r="N570" i="2"/>
  <c r="O570" i="2" s="1"/>
  <c r="N569" i="2"/>
  <c r="O569" i="2" s="1"/>
  <c r="N568" i="2"/>
  <c r="O568" i="2" s="1"/>
  <c r="N567" i="2"/>
  <c r="O567" i="2" s="1"/>
  <c r="N566" i="2"/>
  <c r="O566" i="2" s="1"/>
  <c r="N565" i="2"/>
  <c r="O565" i="2" s="1"/>
  <c r="N564" i="2"/>
  <c r="O564" i="2" s="1"/>
  <c r="N563" i="2"/>
  <c r="O563" i="2" s="1"/>
  <c r="N562" i="2"/>
  <c r="O562" i="2" s="1"/>
  <c r="N561" i="2"/>
  <c r="O561" i="2" s="1"/>
  <c r="N560" i="2"/>
  <c r="O560" i="2" s="1"/>
  <c r="N559" i="2"/>
  <c r="O559" i="2" s="1"/>
  <c r="N558" i="2"/>
  <c r="O558" i="2" s="1"/>
  <c r="N557" i="2"/>
  <c r="O557" i="2" s="1"/>
  <c r="N556" i="2"/>
  <c r="O556" i="2" s="1"/>
  <c r="N555" i="2"/>
  <c r="O555" i="2" s="1"/>
  <c r="N554" i="2"/>
  <c r="O554" i="2" s="1"/>
  <c r="N552" i="2"/>
  <c r="O552" i="2" s="1"/>
  <c r="N551" i="2"/>
  <c r="O551" i="2" s="1"/>
  <c r="N550" i="2"/>
  <c r="O550" i="2" s="1"/>
  <c r="N549" i="2"/>
  <c r="O549" i="2" s="1"/>
  <c r="N548" i="2"/>
  <c r="O548" i="2" s="1"/>
  <c r="N547" i="2"/>
  <c r="O547" i="2" s="1"/>
  <c r="N546" i="2"/>
  <c r="O546" i="2" s="1"/>
  <c r="N545" i="2"/>
  <c r="O545" i="2" s="1"/>
  <c r="N544" i="2"/>
  <c r="O544" i="2" s="1"/>
  <c r="N543" i="2"/>
  <c r="O543" i="2" s="1"/>
  <c r="N542" i="2"/>
  <c r="O542" i="2" s="1"/>
  <c r="N541" i="2"/>
  <c r="O541" i="2" s="1"/>
  <c r="N540" i="2"/>
  <c r="O540" i="2" s="1"/>
  <c r="N532" i="2"/>
  <c r="O532" i="2" s="1"/>
  <c r="N531" i="2"/>
  <c r="O531" i="2" s="1"/>
  <c r="N530" i="2"/>
  <c r="O530" i="2" s="1"/>
  <c r="N529" i="2"/>
  <c r="O529" i="2" s="1"/>
  <c r="N528" i="2"/>
  <c r="O528" i="2" s="1"/>
  <c r="N527" i="2"/>
  <c r="O527" i="2" s="1"/>
  <c r="N526" i="2"/>
  <c r="O526" i="2" s="1"/>
  <c r="N525" i="2"/>
  <c r="O525" i="2" s="1"/>
  <c r="N524" i="2"/>
  <c r="O524" i="2" s="1"/>
  <c r="N523" i="2"/>
  <c r="O523" i="2" s="1"/>
  <c r="N522" i="2"/>
  <c r="O522" i="2" s="1"/>
  <c r="N520" i="2"/>
  <c r="O520" i="2" s="1"/>
  <c r="N519" i="2"/>
  <c r="O519" i="2" s="1"/>
  <c r="N518" i="2"/>
  <c r="O518" i="2" s="1"/>
  <c r="N517" i="2"/>
  <c r="O517" i="2" s="1"/>
  <c r="N516" i="2"/>
  <c r="O516" i="2" s="1"/>
  <c r="N515" i="2"/>
  <c r="O515" i="2" s="1"/>
  <c r="N514" i="2"/>
  <c r="O514" i="2" s="1"/>
  <c r="N513" i="2"/>
  <c r="O513" i="2" s="1"/>
  <c r="N512" i="2"/>
  <c r="O512" i="2" s="1"/>
  <c r="N511" i="2"/>
  <c r="O511" i="2" s="1"/>
  <c r="N510" i="2"/>
  <c r="O510" i="2" s="1"/>
  <c r="N509" i="2"/>
  <c r="O509" i="2" s="1"/>
  <c r="N508" i="2"/>
  <c r="O508" i="2" s="1"/>
  <c r="N507" i="2"/>
  <c r="O507" i="2" s="1"/>
  <c r="N506" i="2"/>
  <c r="O506" i="2" s="1"/>
  <c r="N505" i="2"/>
  <c r="O505" i="2" s="1"/>
  <c r="N504" i="2"/>
  <c r="O504" i="2" s="1"/>
  <c r="N503" i="2"/>
  <c r="O503" i="2" s="1"/>
  <c r="N501" i="2"/>
  <c r="O501" i="2" s="1"/>
  <c r="N500" i="2"/>
  <c r="O500" i="2" s="1"/>
  <c r="N499" i="2"/>
  <c r="O499" i="2" s="1"/>
  <c r="N498" i="2"/>
  <c r="O498" i="2" s="1"/>
  <c r="N497" i="2"/>
  <c r="O497" i="2" s="1"/>
  <c r="N496" i="2"/>
  <c r="O496" i="2" s="1"/>
  <c r="N495" i="2"/>
  <c r="O495" i="2" s="1"/>
  <c r="N494" i="2"/>
  <c r="O494" i="2" s="1"/>
  <c r="N493" i="2"/>
  <c r="O493" i="2" s="1"/>
  <c r="N491" i="2"/>
  <c r="O491" i="2" s="1"/>
  <c r="N490" i="2"/>
  <c r="O490" i="2" s="1"/>
  <c r="N489" i="2"/>
  <c r="O489" i="2" s="1"/>
  <c r="N487" i="2"/>
  <c r="O487" i="2" s="1"/>
  <c r="N486" i="2"/>
  <c r="O486" i="2" s="1"/>
  <c r="N485" i="2"/>
  <c r="O485" i="2" s="1"/>
  <c r="N484" i="2"/>
  <c r="O484" i="2" s="1"/>
  <c r="N483" i="2"/>
  <c r="O483" i="2" s="1"/>
  <c r="N482" i="2"/>
  <c r="O482" i="2" s="1"/>
  <c r="N481" i="2"/>
  <c r="O481" i="2" s="1"/>
  <c r="N480" i="2"/>
  <c r="O480" i="2" s="1"/>
  <c r="N479" i="2"/>
  <c r="O479" i="2" s="1"/>
  <c r="N478" i="2"/>
  <c r="O478" i="2" s="1"/>
  <c r="N477" i="2"/>
  <c r="O477" i="2" s="1"/>
  <c r="N475" i="2"/>
  <c r="O475" i="2" s="1"/>
  <c r="N474" i="2"/>
  <c r="O474" i="2" s="1"/>
  <c r="N473" i="2"/>
  <c r="O473" i="2" s="1"/>
  <c r="N472" i="2"/>
  <c r="O472" i="2" s="1"/>
  <c r="N471" i="2"/>
  <c r="O471" i="2" s="1"/>
  <c r="N470" i="2"/>
  <c r="O470" i="2" s="1"/>
  <c r="N469" i="2"/>
  <c r="O469" i="2" s="1"/>
  <c r="N468" i="2"/>
  <c r="O468" i="2" s="1"/>
  <c r="N467" i="2"/>
  <c r="O467" i="2" s="1"/>
  <c r="N466" i="2"/>
  <c r="O466" i="2" s="1"/>
  <c r="N465" i="2"/>
  <c r="O465" i="2" s="1"/>
  <c r="N464" i="2"/>
  <c r="O464" i="2" s="1"/>
  <c r="N463" i="2"/>
  <c r="O463" i="2" s="1"/>
  <c r="N462" i="2"/>
  <c r="O462" i="2" s="1"/>
  <c r="N461" i="2"/>
  <c r="O461" i="2" s="1"/>
  <c r="N460" i="2"/>
  <c r="O460" i="2" s="1"/>
  <c r="N458" i="2"/>
  <c r="O458" i="2" s="1"/>
  <c r="N457" i="2"/>
  <c r="O457" i="2" s="1"/>
  <c r="N456" i="2"/>
  <c r="O456" i="2" s="1"/>
  <c r="N455" i="2"/>
  <c r="O455" i="2" s="1"/>
  <c r="N454" i="2"/>
  <c r="O454" i="2" s="1"/>
  <c r="N453" i="2"/>
  <c r="O453" i="2" s="1"/>
  <c r="N452" i="2"/>
  <c r="O452" i="2" s="1"/>
  <c r="N451" i="2"/>
  <c r="O451" i="2" s="1"/>
  <c r="N450" i="2"/>
  <c r="O450" i="2" s="1"/>
  <c r="N449" i="2"/>
  <c r="O449" i="2" s="1"/>
  <c r="N448" i="2"/>
  <c r="O448" i="2" s="1"/>
  <c r="N447" i="2"/>
  <c r="O447" i="2" s="1"/>
  <c r="N446" i="2"/>
  <c r="O446" i="2" s="1"/>
  <c r="N445" i="2"/>
  <c r="O445" i="2" s="1"/>
  <c r="N444" i="2"/>
  <c r="O444" i="2" s="1"/>
  <c r="N443" i="2"/>
  <c r="O443" i="2" s="1"/>
  <c r="N441" i="2"/>
  <c r="O441" i="2" s="1"/>
  <c r="N440" i="2"/>
  <c r="O440" i="2" s="1"/>
  <c r="N439" i="2"/>
  <c r="O439" i="2" s="1"/>
  <c r="N438" i="2"/>
  <c r="O438" i="2" s="1"/>
  <c r="N437" i="2"/>
  <c r="O437" i="2" s="1"/>
  <c r="N436" i="2"/>
  <c r="O436" i="2" s="1"/>
  <c r="N435" i="2"/>
  <c r="O435" i="2" s="1"/>
  <c r="N434" i="2"/>
  <c r="O434" i="2" s="1"/>
  <c r="N433" i="2"/>
  <c r="O433" i="2" s="1"/>
  <c r="N432" i="2"/>
  <c r="O432" i="2" s="1"/>
  <c r="N431" i="2"/>
  <c r="O431" i="2" s="1"/>
  <c r="N430" i="2"/>
  <c r="O430" i="2" s="1"/>
  <c r="N429" i="2"/>
  <c r="O429" i="2" s="1"/>
  <c r="N428" i="2"/>
  <c r="O428" i="2" s="1"/>
  <c r="N427" i="2"/>
  <c r="O427" i="2" s="1"/>
  <c r="N426" i="2"/>
  <c r="O426" i="2" s="1"/>
  <c r="N425" i="2"/>
  <c r="O425" i="2" s="1"/>
  <c r="N424" i="2"/>
  <c r="O424" i="2" s="1"/>
  <c r="N423" i="2"/>
  <c r="O423" i="2" s="1"/>
  <c r="N422" i="2"/>
  <c r="O422" i="2" s="1"/>
  <c r="N421" i="2"/>
  <c r="O421" i="2" s="1"/>
  <c r="N420" i="2"/>
  <c r="O420" i="2" s="1"/>
  <c r="N419" i="2"/>
  <c r="O419" i="2" s="1"/>
  <c r="N418" i="2"/>
  <c r="O418" i="2" s="1"/>
  <c r="N417" i="2"/>
  <c r="O417" i="2" s="1"/>
  <c r="N415" i="2"/>
  <c r="O415" i="2" s="1"/>
  <c r="N414" i="2"/>
  <c r="O414" i="2" s="1"/>
  <c r="N413" i="2"/>
  <c r="O413" i="2" s="1"/>
  <c r="N412" i="2"/>
  <c r="O412" i="2" s="1"/>
  <c r="N411" i="2"/>
  <c r="O411" i="2" s="1"/>
  <c r="N410" i="2"/>
  <c r="O410" i="2" s="1"/>
  <c r="N409" i="2"/>
  <c r="O409" i="2" s="1"/>
  <c r="N408" i="2"/>
  <c r="O408" i="2" s="1"/>
  <c r="N407" i="2"/>
  <c r="O407" i="2" s="1"/>
  <c r="N406" i="2"/>
  <c r="O406" i="2" s="1"/>
  <c r="N405" i="2"/>
  <c r="O405" i="2" s="1"/>
  <c r="N404" i="2"/>
  <c r="O404" i="2" s="1"/>
  <c r="N394" i="2"/>
  <c r="O394" i="2" s="1"/>
  <c r="N393" i="2"/>
  <c r="O393" i="2" s="1"/>
  <c r="N392" i="2"/>
  <c r="O392" i="2" s="1"/>
  <c r="N391" i="2"/>
  <c r="O391" i="2" s="1"/>
  <c r="N390" i="2"/>
  <c r="O390" i="2" s="1"/>
  <c r="N389" i="2"/>
  <c r="O389" i="2" s="1"/>
  <c r="N388" i="2"/>
  <c r="O388" i="2" s="1"/>
  <c r="N387" i="2"/>
  <c r="O387" i="2" s="1"/>
  <c r="N386" i="2"/>
  <c r="O386" i="2" s="1"/>
  <c r="N385" i="2"/>
  <c r="O385" i="2" s="1"/>
  <c r="N384" i="2"/>
  <c r="O384" i="2" s="1"/>
  <c r="N383" i="2"/>
  <c r="O383" i="2" s="1"/>
  <c r="N381" i="2"/>
  <c r="O381" i="2" s="1"/>
  <c r="N380" i="2"/>
  <c r="O380" i="2" s="1"/>
  <c r="N379" i="2"/>
  <c r="O379" i="2" s="1"/>
  <c r="N378" i="2"/>
  <c r="O378" i="2" s="1"/>
  <c r="N377" i="2"/>
  <c r="O377" i="2" s="1"/>
  <c r="N376" i="2"/>
  <c r="O376" i="2" s="1"/>
  <c r="N375" i="2"/>
  <c r="O375" i="2" s="1"/>
  <c r="N374" i="2"/>
  <c r="O374" i="2" s="1"/>
  <c r="N373" i="2"/>
  <c r="O373" i="2" s="1"/>
  <c r="N372" i="2"/>
  <c r="O372" i="2" s="1"/>
  <c r="N371" i="2"/>
  <c r="O371" i="2" s="1"/>
  <c r="N370" i="2"/>
  <c r="O370" i="2" s="1"/>
  <c r="N369" i="2"/>
  <c r="O369" i="2" s="1"/>
  <c r="N368" i="2"/>
  <c r="O368" i="2" s="1"/>
  <c r="N367" i="2"/>
  <c r="O367" i="2" s="1"/>
  <c r="N366" i="2"/>
  <c r="O366" i="2" s="1"/>
  <c r="N365" i="2"/>
  <c r="O365" i="2" s="1"/>
  <c r="N364" i="2"/>
  <c r="O364" i="2" s="1"/>
  <c r="N363" i="2"/>
  <c r="O363" i="2" s="1"/>
  <c r="N361" i="2"/>
  <c r="O361" i="2" s="1"/>
  <c r="N360" i="2"/>
  <c r="O360" i="2" s="1"/>
  <c r="N359" i="2"/>
  <c r="O359" i="2" s="1"/>
  <c r="N358" i="2"/>
  <c r="O358" i="2" s="1"/>
  <c r="N357" i="2"/>
  <c r="O357" i="2" s="1"/>
  <c r="N356" i="2"/>
  <c r="O356" i="2" s="1"/>
  <c r="N355" i="2"/>
  <c r="O355" i="2" s="1"/>
  <c r="N354" i="2"/>
  <c r="O354" i="2" s="1"/>
  <c r="N353" i="2"/>
  <c r="O353" i="2" s="1"/>
  <c r="N351" i="2"/>
  <c r="O351" i="2" s="1"/>
  <c r="N350" i="2"/>
  <c r="O350" i="2" s="1"/>
  <c r="N349" i="2"/>
  <c r="O349" i="2" s="1"/>
  <c r="N348" i="2"/>
  <c r="O348" i="2" s="1"/>
  <c r="N346" i="2"/>
  <c r="O346" i="2" s="1"/>
  <c r="N345" i="2"/>
  <c r="O345" i="2" s="1"/>
  <c r="N344" i="2"/>
  <c r="O344" i="2" s="1"/>
  <c r="N343" i="2"/>
  <c r="O343" i="2" s="1"/>
  <c r="N342" i="2"/>
  <c r="O342" i="2" s="1"/>
  <c r="N341" i="2"/>
  <c r="O341" i="2" s="1"/>
  <c r="N340" i="2"/>
  <c r="O340" i="2" s="1"/>
  <c r="N339" i="2"/>
  <c r="O339" i="2" s="1"/>
  <c r="N338" i="2"/>
  <c r="O338" i="2" s="1"/>
  <c r="N337" i="2"/>
  <c r="O337" i="2" s="1"/>
  <c r="N336" i="2"/>
  <c r="O336" i="2" s="1"/>
  <c r="N335" i="2"/>
  <c r="O335" i="2" s="1"/>
  <c r="N334" i="2"/>
  <c r="O334" i="2" s="1"/>
  <c r="N333" i="2"/>
  <c r="O333" i="2" s="1"/>
  <c r="N331" i="2"/>
  <c r="O331" i="2" s="1"/>
  <c r="N330" i="2"/>
  <c r="O330" i="2" s="1"/>
  <c r="N329" i="2"/>
  <c r="O329" i="2" s="1"/>
  <c r="N328" i="2"/>
  <c r="O328" i="2" s="1"/>
  <c r="N327" i="2"/>
  <c r="O327" i="2" s="1"/>
  <c r="N326" i="2"/>
  <c r="O326" i="2" s="1"/>
  <c r="N325" i="2"/>
  <c r="O325" i="2" s="1"/>
  <c r="N324" i="2"/>
  <c r="O324" i="2" s="1"/>
  <c r="N323" i="2"/>
  <c r="O323" i="2" s="1"/>
  <c r="N322" i="2"/>
  <c r="O322" i="2" s="1"/>
  <c r="N321" i="2"/>
  <c r="O321" i="2" s="1"/>
  <c r="N320" i="2"/>
  <c r="O320" i="2" s="1"/>
  <c r="N319" i="2"/>
  <c r="O319" i="2" s="1"/>
  <c r="N318" i="2"/>
  <c r="O318" i="2" s="1"/>
  <c r="N317" i="2"/>
  <c r="O317" i="2" s="1"/>
  <c r="N316" i="2"/>
  <c r="O316" i="2" s="1"/>
  <c r="N315" i="2"/>
  <c r="O315" i="2" s="1"/>
  <c r="N314" i="2"/>
  <c r="O314" i="2" s="1"/>
  <c r="N312" i="2"/>
  <c r="O312" i="2" s="1"/>
  <c r="N311" i="2"/>
  <c r="O311" i="2" s="1"/>
  <c r="N310" i="2"/>
  <c r="O310" i="2" s="1"/>
  <c r="N309" i="2"/>
  <c r="O309" i="2" s="1"/>
  <c r="N308" i="2"/>
  <c r="O308" i="2" s="1"/>
  <c r="N307" i="2"/>
  <c r="O307" i="2" s="1"/>
  <c r="N306" i="2"/>
  <c r="O306" i="2" s="1"/>
  <c r="N305" i="2"/>
  <c r="O305" i="2" s="1"/>
  <c r="N304" i="2"/>
  <c r="O304" i="2" s="1"/>
  <c r="N303" i="2"/>
  <c r="O303" i="2" s="1"/>
  <c r="N302" i="2"/>
  <c r="O302" i="2" s="1"/>
  <c r="N301" i="2"/>
  <c r="O301" i="2" s="1"/>
  <c r="N300" i="2"/>
  <c r="O300" i="2" s="1"/>
  <c r="N299" i="2"/>
  <c r="O299" i="2" s="1"/>
  <c r="N298" i="2"/>
  <c r="O298" i="2" s="1"/>
  <c r="N297" i="2"/>
  <c r="O297" i="2" s="1"/>
  <c r="N295" i="2"/>
  <c r="O295" i="2" s="1"/>
  <c r="N294" i="2"/>
  <c r="O294" i="2" s="1"/>
  <c r="N293" i="2"/>
  <c r="O293" i="2" s="1"/>
  <c r="N292" i="2"/>
  <c r="O292" i="2" s="1"/>
  <c r="N291" i="2"/>
  <c r="O291" i="2" s="1"/>
  <c r="N290" i="2"/>
  <c r="O290" i="2" s="1"/>
  <c r="N289" i="2"/>
  <c r="O289" i="2" s="1"/>
  <c r="N288" i="2"/>
  <c r="O288" i="2" s="1"/>
  <c r="N287" i="2"/>
  <c r="O287" i="2" s="1"/>
  <c r="N286" i="2"/>
  <c r="O286" i="2" s="1"/>
  <c r="N285" i="2"/>
  <c r="O285" i="2" s="1"/>
  <c r="N284" i="2"/>
  <c r="O284" i="2" s="1"/>
  <c r="N283" i="2"/>
  <c r="O283" i="2" s="1"/>
  <c r="N282" i="2"/>
  <c r="O282" i="2" s="1"/>
  <c r="N281" i="2"/>
  <c r="O281" i="2" s="1"/>
  <c r="N280" i="2"/>
  <c r="O280" i="2" s="1"/>
  <c r="N279" i="2"/>
  <c r="O279" i="2" s="1"/>
  <c r="N278" i="2"/>
  <c r="O278" i="2" s="1"/>
  <c r="N277" i="2"/>
  <c r="O277" i="2" s="1"/>
  <c r="N276" i="2"/>
  <c r="O276" i="2" s="1"/>
  <c r="N275" i="2"/>
  <c r="O275" i="2" s="1"/>
  <c r="N274" i="2"/>
  <c r="O274" i="2" s="1"/>
  <c r="N273" i="2"/>
  <c r="O273" i="2" s="1"/>
  <c r="N272" i="2"/>
  <c r="O272" i="2" s="1"/>
  <c r="N271" i="2"/>
  <c r="O271" i="2" s="1"/>
  <c r="N269" i="2"/>
  <c r="O269" i="2" s="1"/>
  <c r="N268" i="2"/>
  <c r="O268" i="2" s="1"/>
  <c r="N267" i="2"/>
  <c r="O267" i="2" s="1"/>
  <c r="N266" i="2"/>
  <c r="O266" i="2" s="1"/>
  <c r="N265" i="2"/>
  <c r="O265" i="2" s="1"/>
  <c r="N264" i="2"/>
  <c r="O264" i="2" s="1"/>
  <c r="N263" i="2"/>
  <c r="O263" i="2" s="1"/>
  <c r="N262" i="2"/>
  <c r="O262" i="2" s="1"/>
  <c r="N261" i="2"/>
  <c r="O261" i="2" s="1"/>
  <c r="N260" i="2"/>
  <c r="O260" i="2" s="1"/>
  <c r="N259" i="2"/>
  <c r="O259" i="2" s="1"/>
  <c r="N252" i="2"/>
  <c r="O252" i="2" s="1"/>
  <c r="N251" i="2"/>
  <c r="O251" i="2" s="1"/>
  <c r="N250" i="2"/>
  <c r="O250" i="2" s="1"/>
  <c r="N249" i="2"/>
  <c r="O249" i="2" s="1"/>
  <c r="N248" i="2"/>
  <c r="O248" i="2" s="1"/>
  <c r="N247" i="2"/>
  <c r="O247" i="2" s="1"/>
  <c r="N246" i="2"/>
  <c r="O246" i="2" s="1"/>
  <c r="N245" i="2"/>
  <c r="O245" i="2" s="1"/>
  <c r="N244" i="2"/>
  <c r="O244" i="2" s="1"/>
  <c r="N243" i="2"/>
  <c r="O243" i="2" s="1"/>
  <c r="N242" i="2"/>
  <c r="O242" i="2" s="1"/>
  <c r="N241" i="2"/>
  <c r="O241" i="2" s="1"/>
  <c r="N240" i="2"/>
  <c r="O240" i="2" s="1"/>
  <c r="N239" i="2"/>
  <c r="O239" i="2" s="1"/>
  <c r="N238" i="2"/>
  <c r="O238" i="2" s="1"/>
  <c r="N237" i="2"/>
  <c r="O237" i="2" s="1"/>
  <c r="N236" i="2"/>
  <c r="O236" i="2" s="1"/>
  <c r="N235" i="2"/>
  <c r="O235" i="2" s="1"/>
  <c r="N233" i="2"/>
  <c r="O233" i="2" s="1"/>
  <c r="N232" i="2"/>
  <c r="O232" i="2" s="1"/>
  <c r="N231" i="2"/>
  <c r="O231" i="2" s="1"/>
  <c r="N230" i="2"/>
  <c r="O230" i="2" s="1"/>
  <c r="N229" i="2"/>
  <c r="O229" i="2" s="1"/>
  <c r="N228" i="2"/>
  <c r="O228" i="2" s="1"/>
  <c r="N227" i="2"/>
  <c r="O227" i="2" s="1"/>
  <c r="N226" i="2"/>
  <c r="O226" i="2" s="1"/>
  <c r="N225" i="2"/>
  <c r="O225" i="2" s="1"/>
  <c r="N224" i="2"/>
  <c r="O224" i="2" s="1"/>
  <c r="N223" i="2"/>
  <c r="O223" i="2" s="1"/>
  <c r="N222" i="2"/>
  <c r="O222" i="2" s="1"/>
  <c r="N221" i="2"/>
  <c r="O221" i="2" s="1"/>
  <c r="N219" i="2"/>
  <c r="O219" i="2" s="1"/>
  <c r="N218" i="2"/>
  <c r="O218" i="2" s="1"/>
  <c r="N217" i="2"/>
  <c r="O217" i="2" s="1"/>
  <c r="N216" i="2"/>
  <c r="O216" i="2" s="1"/>
  <c r="N215" i="2"/>
  <c r="O215" i="2" s="1"/>
  <c r="N214" i="2"/>
  <c r="O214" i="2" s="1"/>
  <c r="N213" i="2"/>
  <c r="O213" i="2" s="1"/>
  <c r="N211" i="2"/>
  <c r="O211" i="2" s="1"/>
  <c r="N210" i="2"/>
  <c r="O210" i="2" s="1"/>
  <c r="N208" i="2"/>
  <c r="O208" i="2" s="1"/>
  <c r="N207" i="2"/>
  <c r="O207" i="2" s="1"/>
  <c r="N206" i="2"/>
  <c r="O206" i="2" s="1"/>
  <c r="N205" i="2"/>
  <c r="O205" i="2" s="1"/>
  <c r="N204" i="2"/>
  <c r="O204" i="2" s="1"/>
  <c r="N203" i="2"/>
  <c r="O203" i="2" s="1"/>
  <c r="N202" i="2"/>
  <c r="O202" i="2" s="1"/>
  <c r="N201" i="2"/>
  <c r="O201" i="2" s="1"/>
  <c r="N200" i="2"/>
  <c r="O200" i="2" s="1"/>
  <c r="N198" i="2"/>
  <c r="O198" i="2" s="1"/>
  <c r="N197" i="2"/>
  <c r="O197" i="2" s="1"/>
  <c r="N196" i="2"/>
  <c r="O196" i="2" s="1"/>
  <c r="N195" i="2"/>
  <c r="O195" i="2" s="1"/>
  <c r="N194" i="2"/>
  <c r="O194" i="2" s="1"/>
  <c r="N193" i="2"/>
  <c r="O193" i="2" s="1"/>
  <c r="N192" i="2"/>
  <c r="O192" i="2" s="1"/>
  <c r="N191" i="2"/>
  <c r="O191" i="2" s="1"/>
  <c r="N190" i="2"/>
  <c r="O190" i="2" s="1"/>
  <c r="N189" i="2"/>
  <c r="O189" i="2" s="1"/>
  <c r="N187" i="2"/>
  <c r="O187" i="2" s="1"/>
  <c r="N186" i="2"/>
  <c r="O186" i="2" s="1"/>
  <c r="N185" i="2"/>
  <c r="O185" i="2" s="1"/>
  <c r="N184" i="2"/>
  <c r="O184" i="2" s="1"/>
  <c r="N183" i="2"/>
  <c r="O183" i="2" s="1"/>
  <c r="N182" i="2"/>
  <c r="O182" i="2" s="1"/>
  <c r="N181" i="2"/>
  <c r="O181" i="2" s="1"/>
  <c r="N179" i="2"/>
  <c r="O179" i="2" s="1"/>
  <c r="N178" i="2"/>
  <c r="O178" i="2" s="1"/>
  <c r="N177" i="2"/>
  <c r="O177" i="2" s="1"/>
  <c r="N176" i="2"/>
  <c r="O176" i="2" s="1"/>
  <c r="N175" i="2"/>
  <c r="O175" i="2" s="1"/>
  <c r="N174" i="2"/>
  <c r="O174" i="2" s="1"/>
  <c r="N173" i="2"/>
  <c r="O173" i="2" s="1"/>
  <c r="N172" i="2"/>
  <c r="O172" i="2" s="1"/>
  <c r="N171" i="2"/>
  <c r="O171" i="2" s="1"/>
  <c r="N170" i="2"/>
  <c r="O170" i="2" s="1"/>
  <c r="N169" i="2"/>
  <c r="O169" i="2" s="1"/>
  <c r="N168" i="2"/>
  <c r="O168" i="2" s="1"/>
  <c r="U1395" i="2" l="1"/>
  <c r="U1551" i="2"/>
  <c r="S297" i="2"/>
  <c r="V297" i="2"/>
  <c r="U297" i="2"/>
  <c r="T297" i="2"/>
  <c r="S847" i="2"/>
  <c r="U847" i="2"/>
  <c r="S1000" i="2"/>
  <c r="V1000" i="2"/>
  <c r="T1000" i="2"/>
  <c r="U1000" i="2"/>
  <c r="U1825" i="2"/>
  <c r="S1825" i="2"/>
  <c r="S1560" i="2"/>
  <c r="U1560" i="2"/>
  <c r="V364" i="2"/>
  <c r="U364" i="2"/>
  <c r="T364" i="2"/>
  <c r="S364" i="2"/>
  <c r="V200" i="2"/>
  <c r="U200" i="2"/>
  <c r="T200" i="2"/>
  <c r="S200" i="2"/>
  <c r="L2681" i="2"/>
  <c r="L2680" i="2"/>
  <c r="L2679" i="2"/>
  <c r="L2678" i="2"/>
  <c r="L2677" i="2"/>
  <c r="L2676" i="2"/>
  <c r="L2675" i="2"/>
  <c r="L2674" i="2"/>
  <c r="L2673" i="2"/>
  <c r="L2672" i="2"/>
  <c r="L2671" i="2"/>
  <c r="L2670" i="2"/>
  <c r="L2669" i="2"/>
  <c r="L2668" i="2"/>
  <c r="L2667" i="2"/>
  <c r="L2666" i="2"/>
  <c r="L2665" i="2"/>
  <c r="L2664" i="2"/>
  <c r="L2663" i="2"/>
  <c r="L2662" i="2"/>
  <c r="L2661" i="2"/>
  <c r="L2660" i="2"/>
  <c r="L2659" i="2"/>
  <c r="L2658" i="2"/>
  <c r="L2657" i="2"/>
  <c r="L2656" i="2"/>
  <c r="L2655" i="2"/>
  <c r="L2654" i="2"/>
  <c r="L2653" i="2"/>
  <c r="L2652" i="2"/>
  <c r="L2651" i="2"/>
  <c r="L2650" i="2"/>
  <c r="L2649" i="2"/>
  <c r="L2648" i="2"/>
  <c r="L2647" i="2"/>
  <c r="L2646" i="2"/>
  <c r="L2645" i="2"/>
  <c r="L2644" i="2"/>
  <c r="L2643" i="2"/>
  <c r="L2642" i="2"/>
  <c r="L2641" i="2"/>
  <c r="L2640" i="2"/>
  <c r="L2639" i="2"/>
  <c r="L2638" i="2"/>
  <c r="L2637" i="2"/>
  <c r="L2636" i="2"/>
  <c r="L2635" i="2"/>
  <c r="L2634" i="2"/>
  <c r="L2633" i="2"/>
  <c r="L2632" i="2"/>
  <c r="L2631" i="2"/>
  <c r="L2630" i="2"/>
  <c r="L2629" i="2"/>
  <c r="L2628" i="2"/>
  <c r="L2627" i="2"/>
  <c r="L2626" i="2"/>
  <c r="L2625" i="2"/>
  <c r="L2624" i="2"/>
  <c r="L2623" i="2"/>
  <c r="L2622" i="2"/>
  <c r="L2621" i="2"/>
  <c r="L2620" i="2"/>
  <c r="L2619" i="2"/>
  <c r="L2618" i="2"/>
  <c r="L2617" i="2"/>
  <c r="L2616" i="2"/>
  <c r="L2615" i="2"/>
  <c r="L2614" i="2"/>
  <c r="L2613" i="2"/>
  <c r="L2612" i="2"/>
  <c r="L2611" i="2"/>
  <c r="L2610" i="2"/>
  <c r="L2609" i="2"/>
  <c r="L2608" i="2"/>
  <c r="L2607" i="2"/>
  <c r="L2606" i="2"/>
  <c r="L2605" i="2"/>
  <c r="L2604" i="2"/>
  <c r="L2603" i="2"/>
  <c r="L2602" i="2"/>
  <c r="L2601" i="2"/>
  <c r="L2600" i="2"/>
  <c r="L2599" i="2"/>
  <c r="L2598" i="2"/>
  <c r="L2597" i="2"/>
  <c r="L2596" i="2"/>
  <c r="L2595" i="2"/>
  <c r="L2594" i="2"/>
  <c r="L2593" i="2"/>
  <c r="L2592" i="2"/>
  <c r="L2591" i="2"/>
  <c r="L2590" i="2"/>
  <c r="L2589" i="2"/>
  <c r="L2588" i="2"/>
  <c r="L2587" i="2"/>
  <c r="L2586" i="2"/>
  <c r="L2585" i="2"/>
  <c r="L2584" i="2"/>
  <c r="L2583" i="2"/>
  <c r="L2582" i="2"/>
  <c r="L2581" i="2"/>
  <c r="L2580" i="2"/>
  <c r="L2579" i="2"/>
  <c r="L2578" i="2"/>
  <c r="L2577" i="2"/>
  <c r="L2576" i="2"/>
  <c r="L2575" i="2"/>
  <c r="L2574" i="2"/>
  <c r="L2573" i="2"/>
  <c r="L2572" i="2"/>
  <c r="L2571" i="2"/>
  <c r="L2570" i="2"/>
  <c r="L2569" i="2"/>
  <c r="L2563" i="2"/>
  <c r="L2562" i="2"/>
  <c r="L2561" i="2"/>
  <c r="L2560" i="2"/>
  <c r="L2559" i="2"/>
  <c r="L2558" i="2"/>
  <c r="L2557" i="2"/>
  <c r="L2556" i="2"/>
  <c r="L2555" i="2"/>
  <c r="L2554" i="2"/>
  <c r="L2553" i="2"/>
  <c r="L2552" i="2"/>
  <c r="L2551" i="2"/>
  <c r="L2550" i="2"/>
  <c r="L2549" i="2"/>
  <c r="L2548" i="2"/>
  <c r="L2547" i="2"/>
  <c r="L2546" i="2"/>
  <c r="L2545" i="2"/>
  <c r="L2544" i="2"/>
  <c r="L2543" i="2"/>
  <c r="L2542" i="2"/>
  <c r="L2541" i="2"/>
  <c r="L2540" i="2"/>
  <c r="L2539" i="2"/>
  <c r="L2538" i="2"/>
  <c r="L2537" i="2"/>
  <c r="L2536" i="2"/>
  <c r="L2535" i="2"/>
  <c r="L2534" i="2"/>
  <c r="L2533" i="2"/>
  <c r="L2532" i="2"/>
  <c r="L2531" i="2"/>
  <c r="L2530" i="2"/>
  <c r="L2529" i="2"/>
  <c r="L2528" i="2"/>
  <c r="L2527" i="2"/>
  <c r="L2526" i="2"/>
  <c r="L2525" i="2"/>
  <c r="L2524" i="2"/>
  <c r="L2523" i="2"/>
  <c r="L2522" i="2"/>
  <c r="L2521" i="2"/>
  <c r="L2520" i="2"/>
  <c r="L2519" i="2"/>
  <c r="L2518" i="2"/>
  <c r="L2517" i="2"/>
  <c r="L2516" i="2"/>
  <c r="L2515" i="2"/>
  <c r="L2514" i="2"/>
  <c r="L2513" i="2"/>
  <c r="L2512" i="2"/>
  <c r="L2511" i="2"/>
  <c r="L2510" i="2"/>
  <c r="L2509" i="2"/>
  <c r="L2508" i="2"/>
  <c r="L2507" i="2"/>
  <c r="L2506" i="2"/>
  <c r="L2505" i="2"/>
  <c r="L2504" i="2"/>
  <c r="L2503" i="2"/>
  <c r="L2502" i="2"/>
  <c r="L2501" i="2"/>
  <c r="L2500" i="2"/>
  <c r="L2499" i="2"/>
  <c r="L2498" i="2"/>
  <c r="L2497" i="2"/>
  <c r="L2496" i="2"/>
  <c r="L2495" i="2"/>
  <c r="L2494" i="2"/>
  <c r="L2493" i="2"/>
  <c r="L2492" i="2"/>
  <c r="L2491" i="2"/>
  <c r="L2490" i="2"/>
  <c r="L2489" i="2"/>
  <c r="L2488" i="2"/>
  <c r="L2487" i="2"/>
  <c r="L2486" i="2"/>
  <c r="L2485" i="2"/>
  <c r="L2484" i="2"/>
  <c r="L2483" i="2"/>
  <c r="L2482" i="2"/>
  <c r="L2481" i="2"/>
  <c r="L2480" i="2"/>
  <c r="L2479" i="2"/>
  <c r="L2478" i="2"/>
  <c r="L2477" i="2"/>
  <c r="L2476" i="2"/>
  <c r="L2475" i="2"/>
  <c r="L2474" i="2"/>
  <c r="L2473" i="2"/>
  <c r="L2472" i="2"/>
  <c r="L2471" i="2"/>
  <c r="L2470" i="2"/>
  <c r="L2469" i="2"/>
  <c r="L2468" i="2"/>
  <c r="L2467" i="2"/>
  <c r="L2466" i="2"/>
  <c r="L2465" i="2"/>
  <c r="L2464" i="2"/>
  <c r="L2463" i="2"/>
  <c r="L2462" i="2"/>
  <c r="L2461" i="2"/>
  <c r="L2460" i="2"/>
  <c r="L2459" i="2"/>
  <c r="L2458" i="2"/>
  <c r="L2457" i="2"/>
  <c r="L2456" i="2"/>
  <c r="L2455" i="2"/>
  <c r="L2454" i="2"/>
  <c r="L2453" i="2"/>
  <c r="L2452" i="2"/>
  <c r="L2451" i="2"/>
  <c r="L2450" i="2"/>
  <c r="L2449" i="2"/>
  <c r="L2448" i="2"/>
  <c r="L2447" i="2"/>
  <c r="L2446" i="2"/>
  <c r="L2445" i="2"/>
  <c r="L2444" i="2"/>
  <c r="L2443" i="2"/>
  <c r="L2442" i="2"/>
  <c r="L2441" i="2"/>
  <c r="L2440" i="2"/>
  <c r="L2439" i="2"/>
  <c r="L2438" i="2"/>
  <c r="L2437" i="2"/>
  <c r="L2436" i="2"/>
  <c r="L2435" i="2"/>
  <c r="L2434" i="2"/>
  <c r="L2433" i="2"/>
  <c r="L2432" i="2"/>
  <c r="L2431" i="2"/>
  <c r="L2430" i="2"/>
  <c r="L2429" i="2"/>
  <c r="L2428" i="2"/>
  <c r="L2427" i="2"/>
  <c r="L2426" i="2"/>
  <c r="L2425" i="2"/>
  <c r="L2424" i="2"/>
  <c r="L2423" i="2"/>
  <c r="L2422" i="2"/>
  <c r="L2421" i="2"/>
  <c r="L2420" i="2"/>
  <c r="L2419" i="2"/>
  <c r="L2418" i="2"/>
  <c r="L2417" i="2"/>
  <c r="L2416" i="2"/>
  <c r="L2415" i="2"/>
  <c r="L2414" i="2"/>
  <c r="L2413" i="2"/>
  <c r="L2412" i="2"/>
  <c r="L2411" i="2"/>
  <c r="L2410" i="2"/>
  <c r="L2409" i="2"/>
  <c r="L2408" i="2"/>
  <c r="L2407" i="2"/>
  <c r="L2406" i="2"/>
  <c r="L2405" i="2"/>
  <c r="L2404" i="2"/>
  <c r="L2403" i="2"/>
  <c r="L2402" i="2"/>
  <c r="L2401" i="2"/>
  <c r="L2400" i="2"/>
  <c r="L2399" i="2"/>
  <c r="L2398" i="2"/>
  <c r="L2397" i="2"/>
  <c r="L2396" i="2"/>
  <c r="L2395" i="2"/>
  <c r="L2394" i="2"/>
  <c r="L2393" i="2"/>
  <c r="L2392" i="2"/>
  <c r="L2391" i="2"/>
  <c r="L2390" i="2"/>
  <c r="L2389" i="2"/>
  <c r="L2388" i="2"/>
  <c r="L2387" i="2"/>
  <c r="L2386" i="2"/>
  <c r="L2385" i="2"/>
  <c r="L2384" i="2"/>
  <c r="L2383" i="2"/>
  <c r="L2382" i="2"/>
  <c r="L2381" i="2"/>
  <c r="L2380" i="2"/>
  <c r="L2379" i="2"/>
  <c r="L2378" i="2"/>
  <c r="L2377" i="2"/>
  <c r="L2376" i="2"/>
  <c r="L2375" i="2"/>
  <c r="L2374" i="2"/>
  <c r="L2373" i="2"/>
  <c r="L2372" i="2"/>
  <c r="L2371" i="2"/>
  <c r="L2370" i="2"/>
  <c r="L2369" i="2"/>
  <c r="L2368" i="2"/>
  <c r="L2367" i="2"/>
  <c r="L2366" i="2"/>
  <c r="L2365" i="2"/>
  <c r="L2364" i="2"/>
  <c r="L2363" i="2"/>
  <c r="L2362" i="2"/>
  <c r="L2361" i="2"/>
  <c r="L2360" i="2"/>
  <c r="L2359" i="2"/>
  <c r="L2358" i="2"/>
  <c r="L2357" i="2"/>
  <c r="L2356" i="2"/>
  <c r="L2355" i="2"/>
  <c r="L2354" i="2"/>
  <c r="L2353" i="2"/>
  <c r="L2352" i="2"/>
  <c r="L2351" i="2"/>
  <c r="L2350" i="2"/>
  <c r="L2349" i="2"/>
  <c r="L2348" i="2"/>
  <c r="L2347" i="2"/>
  <c r="L2346" i="2"/>
  <c r="L2345" i="2"/>
  <c r="L2344" i="2"/>
  <c r="L2343" i="2"/>
  <c r="L2342" i="2"/>
  <c r="L2341" i="2"/>
  <c r="L2340" i="2"/>
  <c r="L2339" i="2"/>
  <c r="L2338" i="2"/>
  <c r="L2337" i="2"/>
  <c r="L2336" i="2"/>
  <c r="L2335" i="2"/>
  <c r="L2334" i="2"/>
  <c r="L2333" i="2"/>
  <c r="L2332" i="2"/>
  <c r="L2331" i="2"/>
  <c r="L2330" i="2"/>
  <c r="L2329" i="2"/>
  <c r="L2328" i="2"/>
  <c r="L2327" i="2"/>
  <c r="L2326" i="2"/>
  <c r="L2325" i="2"/>
  <c r="L2324" i="2"/>
  <c r="L2323" i="2"/>
  <c r="L2322" i="2"/>
  <c r="L2321" i="2"/>
  <c r="L2320" i="2"/>
  <c r="L2319" i="2"/>
  <c r="L2318" i="2"/>
  <c r="L2317" i="2"/>
  <c r="L2316" i="2"/>
  <c r="L2276" i="2"/>
  <c r="L2275" i="2"/>
  <c r="L2274" i="2"/>
  <c r="L2273" i="2"/>
  <c r="L2272" i="2"/>
  <c r="L2271" i="2"/>
  <c r="L2270" i="2"/>
  <c r="L2269" i="2"/>
  <c r="L2268" i="2"/>
  <c r="L2267" i="2"/>
  <c r="L2266" i="2"/>
  <c r="L2265" i="2"/>
  <c r="L2264" i="2"/>
  <c r="L2263" i="2"/>
  <c r="L2262" i="2"/>
  <c r="L2261" i="2"/>
  <c r="L2260" i="2"/>
  <c r="L2259" i="2"/>
  <c r="L2258" i="2"/>
  <c r="L2257" i="2"/>
  <c r="L2256" i="2"/>
  <c r="L2255" i="2"/>
  <c r="L2254" i="2"/>
  <c r="L2253" i="2"/>
  <c r="L2252" i="2"/>
  <c r="L2251" i="2"/>
  <c r="L2250" i="2"/>
  <c r="L2249" i="2"/>
  <c r="L2248" i="2"/>
  <c r="L2247" i="2"/>
  <c r="L2246" i="2"/>
  <c r="L2245" i="2"/>
  <c r="L2244" i="2"/>
  <c r="L2243" i="2"/>
  <c r="L2242" i="2"/>
  <c r="L2241" i="2"/>
  <c r="L2240" i="2"/>
  <c r="L2239" i="2"/>
  <c r="L2238" i="2"/>
  <c r="L2237" i="2"/>
  <c r="L2236" i="2"/>
  <c r="L2235" i="2"/>
  <c r="L2234" i="2"/>
  <c r="L2233" i="2"/>
  <c r="L2232" i="2"/>
  <c r="L2231" i="2"/>
  <c r="L2230" i="2"/>
  <c r="L2229" i="2"/>
  <c r="L2228" i="2"/>
  <c r="L2227" i="2"/>
  <c r="L2226" i="2"/>
  <c r="L2225" i="2"/>
  <c r="L2224" i="2"/>
  <c r="L2223" i="2"/>
  <c r="L2222" i="2"/>
  <c r="L2221" i="2"/>
  <c r="L2220" i="2"/>
  <c r="L2219" i="2"/>
  <c r="L2218" i="2"/>
  <c r="L2217" i="2"/>
  <c r="L2216" i="2"/>
  <c r="L2215" i="2"/>
  <c r="L2214" i="2"/>
  <c r="L2213" i="2"/>
  <c r="L2212" i="2"/>
  <c r="L2211" i="2"/>
  <c r="L2210" i="2"/>
  <c r="L2209" i="2"/>
  <c r="L2208" i="2"/>
  <c r="L2207" i="2"/>
  <c r="L2206" i="2"/>
  <c r="L2205" i="2"/>
  <c r="L2204" i="2"/>
  <c r="L2203" i="2"/>
  <c r="L2202" i="2"/>
  <c r="L2201" i="2"/>
  <c r="L2200" i="2"/>
  <c r="L2199" i="2"/>
  <c r="L2198" i="2"/>
  <c r="L2197" i="2"/>
  <c r="L2196" i="2"/>
  <c r="L2195" i="2"/>
  <c r="L2194" i="2"/>
  <c r="L2193" i="2"/>
  <c r="L2192" i="2"/>
  <c r="L2191" i="2"/>
  <c r="L2190" i="2"/>
  <c r="L2189" i="2"/>
  <c r="L2188" i="2"/>
  <c r="L2187" i="2"/>
  <c r="L2186" i="2"/>
  <c r="L2185" i="2"/>
  <c r="L2184" i="2"/>
  <c r="L2183" i="2"/>
  <c r="L2182" i="2"/>
  <c r="L2181" i="2"/>
  <c r="L2180" i="2"/>
  <c r="L2179" i="2"/>
  <c r="L2178" i="2"/>
  <c r="L2177" i="2"/>
  <c r="L2176" i="2"/>
  <c r="L2175" i="2"/>
  <c r="L2174" i="2"/>
  <c r="L2173" i="2"/>
  <c r="L2172" i="2"/>
  <c r="L2171" i="2"/>
  <c r="L2170" i="2"/>
  <c r="L2169" i="2"/>
  <c r="L2168" i="2"/>
  <c r="L2167" i="2"/>
  <c r="L2166" i="2"/>
  <c r="L2165" i="2"/>
  <c r="L2164" i="2"/>
  <c r="L2163" i="2"/>
  <c r="L2162" i="2"/>
  <c r="L2161" i="2"/>
  <c r="L2160" i="2"/>
  <c r="L2159" i="2"/>
  <c r="L2158" i="2"/>
  <c r="L2157" i="2"/>
  <c r="L2156" i="2"/>
  <c r="L2155" i="2"/>
  <c r="L2154" i="2"/>
  <c r="L2153" i="2"/>
  <c r="L2152" i="2"/>
  <c r="L2151" i="2"/>
  <c r="L2150" i="2"/>
  <c r="L2149" i="2"/>
  <c r="L2148" i="2"/>
  <c r="L2147" i="2"/>
  <c r="L2146" i="2"/>
  <c r="L2145" i="2"/>
  <c r="L2144" i="2"/>
  <c r="L2143" i="2"/>
  <c r="L2142" i="2"/>
  <c r="L2141" i="2"/>
  <c r="L2140" i="2"/>
  <c r="L2139" i="2"/>
  <c r="L2138" i="2"/>
  <c r="L2137" i="2"/>
  <c r="L2136" i="2"/>
  <c r="L2135" i="2"/>
  <c r="L2134" i="2"/>
  <c r="L2133" i="2"/>
  <c r="L2132" i="2"/>
  <c r="L2131" i="2"/>
  <c r="L2130" i="2"/>
  <c r="L2129" i="2"/>
  <c r="L2128" i="2"/>
  <c r="L2127" i="2"/>
  <c r="L2126" i="2"/>
  <c r="L2125" i="2"/>
  <c r="L2124" i="2"/>
  <c r="L2123" i="2"/>
  <c r="L2122" i="2"/>
  <c r="L2121" i="2"/>
  <c r="L2120" i="2"/>
  <c r="L2119" i="2"/>
  <c r="L2118" i="2"/>
  <c r="L2117" i="2"/>
  <c r="L2116" i="2"/>
  <c r="L2115" i="2"/>
  <c r="L2114" i="2"/>
  <c r="L2113" i="2"/>
  <c r="L2112" i="2"/>
  <c r="L2111" i="2"/>
  <c r="L2110" i="2"/>
  <c r="L2109" i="2"/>
  <c r="L2108" i="2"/>
  <c r="L2107" i="2"/>
  <c r="L2106" i="2"/>
  <c r="L2105" i="2"/>
  <c r="L2104" i="2"/>
  <c r="L2103" i="2"/>
  <c r="L2102" i="2"/>
  <c r="L2101" i="2"/>
  <c r="L2100" i="2"/>
  <c r="L2099" i="2"/>
  <c r="L2098" i="2"/>
  <c r="L2097" i="2"/>
  <c r="L2096" i="2"/>
  <c r="L2095" i="2"/>
  <c r="L2094" i="2"/>
  <c r="L2093" i="2"/>
  <c r="L2092" i="2"/>
  <c r="L2091" i="2"/>
  <c r="L2090" i="2"/>
  <c r="L2089" i="2"/>
  <c r="L2088" i="2"/>
  <c r="L2087" i="2"/>
  <c r="L2086" i="2"/>
  <c r="L2085" i="2"/>
  <c r="L2084" i="2"/>
  <c r="L2083" i="2"/>
  <c r="L2082" i="2"/>
  <c r="L2081" i="2"/>
  <c r="L2080" i="2"/>
  <c r="L2079" i="2"/>
  <c r="L2078" i="2"/>
  <c r="L2077" i="2"/>
  <c r="L2076" i="2"/>
  <c r="L2075" i="2"/>
  <c r="L2074" i="2"/>
  <c r="L2073" i="2"/>
  <c r="L2072" i="2"/>
  <c r="L2071" i="2"/>
  <c r="L2070" i="2"/>
  <c r="L2069" i="2"/>
  <c r="L2068" i="2"/>
  <c r="L2067" i="2"/>
  <c r="L2066" i="2"/>
  <c r="L2065" i="2"/>
  <c r="L2064" i="2"/>
  <c r="L2063" i="2"/>
  <c r="L2062" i="2"/>
  <c r="L2061" i="2"/>
  <c r="L2060" i="2"/>
  <c r="L2059" i="2"/>
  <c r="L2058" i="2"/>
  <c r="L2057" i="2"/>
  <c r="L2056" i="2"/>
  <c r="L2055" i="2"/>
  <c r="L2054" i="2"/>
  <c r="L2053" i="2"/>
  <c r="L2052" i="2"/>
  <c r="L2051" i="2"/>
  <c r="L2050" i="2"/>
  <c r="L2049" i="2"/>
  <c r="L2048" i="2"/>
  <c r="L2047" i="2"/>
  <c r="L2046" i="2"/>
  <c r="L2045" i="2"/>
  <c r="L2044" i="2"/>
  <c r="L2043" i="2"/>
  <c r="L2042" i="2"/>
  <c r="L2041" i="2"/>
  <c r="L2040" i="2"/>
  <c r="L2039" i="2"/>
  <c r="L2038" i="2"/>
  <c r="L2037" i="2"/>
  <c r="L2036" i="2"/>
  <c r="L2035" i="2"/>
  <c r="L2034" i="2"/>
  <c r="L2033" i="2"/>
  <c r="L2032" i="2"/>
  <c r="L2031" i="2"/>
  <c r="L2030" i="2"/>
  <c r="L2029" i="2"/>
  <c r="L2028" i="2"/>
  <c r="L2027" i="2"/>
  <c r="L2026" i="2"/>
  <c r="L2025" i="2"/>
  <c r="L2024" i="2"/>
  <c r="L2023" i="2"/>
  <c r="L2022" i="2"/>
  <c r="L2021" i="2"/>
  <c r="L2020" i="2"/>
  <c r="L2019" i="2"/>
  <c r="L2018" i="2"/>
  <c r="L2017" i="2"/>
  <c r="L2016" i="2"/>
  <c r="L2015" i="2"/>
  <c r="L2014" i="2"/>
  <c r="L2013" i="2"/>
  <c r="L2012" i="2"/>
  <c r="L2011" i="2"/>
  <c r="L2010" i="2"/>
  <c r="L2009" i="2"/>
  <c r="L2008" i="2"/>
  <c r="L2007" i="2"/>
  <c r="L2006" i="2"/>
  <c r="L2005" i="2"/>
  <c r="L2004" i="2"/>
  <c r="L2003" i="2"/>
  <c r="L2002" i="2"/>
  <c r="L2001" i="2"/>
  <c r="L2000" i="2"/>
  <c r="L1999" i="2"/>
  <c r="L1998" i="2"/>
  <c r="L1997" i="2"/>
  <c r="L1996" i="2"/>
  <c r="L1995" i="2"/>
  <c r="L1994" i="2"/>
  <c r="L1993" i="2"/>
  <c r="L1992" i="2"/>
  <c r="L1991" i="2"/>
  <c r="L1990" i="2"/>
  <c r="L1989" i="2"/>
  <c r="L1988" i="2"/>
  <c r="L1987" i="2"/>
  <c r="L1986" i="2"/>
  <c r="L1985" i="2"/>
  <c r="L1984" i="2"/>
  <c r="L1983" i="2"/>
  <c r="L1982" i="2"/>
  <c r="L1981" i="2"/>
  <c r="L1980" i="2"/>
  <c r="L1979" i="2"/>
  <c r="L1978" i="2"/>
  <c r="L1977" i="2"/>
  <c r="L1976" i="2"/>
  <c r="L1975" i="2"/>
  <c r="L1974" i="2"/>
  <c r="L1973" i="2"/>
  <c r="L1972" i="2"/>
  <c r="L1971" i="2"/>
  <c r="L1970" i="2"/>
  <c r="L1969" i="2"/>
  <c r="L1968" i="2"/>
  <c r="L1967" i="2"/>
  <c r="L1966" i="2"/>
  <c r="L1965" i="2"/>
  <c r="L1964" i="2"/>
  <c r="L1963" i="2"/>
  <c r="L1962" i="2"/>
  <c r="L1961" i="2"/>
  <c r="L1960" i="2"/>
  <c r="L1959" i="2"/>
  <c r="L1958" i="2"/>
  <c r="L1957" i="2"/>
  <c r="L1956" i="2"/>
  <c r="L1955" i="2"/>
  <c r="L1954" i="2"/>
  <c r="L1953" i="2"/>
  <c r="L1952" i="2"/>
  <c r="L1951" i="2"/>
  <c r="L1950" i="2"/>
  <c r="L1949" i="2"/>
  <c r="L1948" i="2"/>
  <c r="L1947" i="2"/>
  <c r="L1946" i="2"/>
  <c r="L1945" i="2"/>
  <c r="L1944" i="2"/>
  <c r="L1943" i="2"/>
  <c r="L1942" i="2"/>
  <c r="L1941" i="2"/>
  <c r="L1940" i="2"/>
  <c r="L1939" i="2"/>
  <c r="L1938" i="2"/>
  <c r="L1937" i="2"/>
  <c r="L1936" i="2"/>
  <c r="L1935" i="2"/>
  <c r="L1934" i="2"/>
  <c r="L1933" i="2"/>
  <c r="L1932" i="2"/>
  <c r="L1931" i="2"/>
  <c r="L1930" i="2"/>
  <c r="L1929" i="2"/>
  <c r="L1928" i="2"/>
  <c r="L1927" i="2"/>
  <c r="L1926" i="2"/>
  <c r="L1925" i="2"/>
  <c r="L1924" i="2"/>
  <c r="L1923" i="2"/>
  <c r="L1922" i="2"/>
  <c r="L1921" i="2"/>
  <c r="L1920" i="2"/>
  <c r="L1919" i="2"/>
  <c r="L1918" i="2"/>
  <c r="L1917" i="2"/>
  <c r="L1916" i="2"/>
  <c r="L1915" i="2"/>
  <c r="L1914" i="2"/>
  <c r="L1913" i="2"/>
  <c r="L1912" i="2"/>
  <c r="L1911" i="2"/>
  <c r="L1910" i="2"/>
  <c r="L1909" i="2"/>
  <c r="L1908" i="2"/>
  <c r="L1907" i="2"/>
  <c r="L1906" i="2"/>
  <c r="L1905" i="2"/>
  <c r="L1904" i="2"/>
  <c r="L1903" i="2"/>
  <c r="L1902" i="2"/>
  <c r="L1901" i="2"/>
  <c r="L1900" i="2"/>
  <c r="L1899" i="2"/>
  <c r="L1898" i="2"/>
  <c r="L1897" i="2"/>
  <c r="L1896" i="2"/>
  <c r="L1895" i="2"/>
  <c r="L1894" i="2"/>
  <c r="L1893" i="2"/>
  <c r="L1892" i="2"/>
  <c r="L1891" i="2"/>
  <c r="L1890" i="2"/>
  <c r="L1889" i="2"/>
  <c r="L1888" i="2"/>
  <c r="L1887" i="2"/>
  <c r="L1886" i="2"/>
  <c r="L1885" i="2"/>
  <c r="L1884" i="2"/>
  <c r="L1883" i="2"/>
  <c r="L1882" i="2"/>
  <c r="L1881" i="2"/>
  <c r="L1880" i="2"/>
  <c r="L1879" i="2"/>
  <c r="L1878" i="2"/>
  <c r="L1877" i="2"/>
  <c r="L1876" i="2"/>
  <c r="L1875" i="2"/>
  <c r="L1874" i="2"/>
  <c r="L1873" i="2"/>
  <c r="L1872" i="2"/>
  <c r="L1871" i="2"/>
  <c r="L1870" i="2"/>
  <c r="L1869" i="2"/>
  <c r="L1868" i="2"/>
  <c r="L1867" i="2"/>
  <c r="L1866" i="2"/>
  <c r="L1865" i="2"/>
  <c r="L1864" i="2"/>
  <c r="L1863" i="2"/>
  <c r="L1862" i="2"/>
  <c r="L1861" i="2"/>
  <c r="L1860" i="2"/>
  <c r="L1859" i="2"/>
  <c r="L1858" i="2"/>
  <c r="L1857" i="2"/>
  <c r="L1856" i="2"/>
  <c r="L1855" i="2"/>
  <c r="L1854" i="2"/>
  <c r="L1853" i="2"/>
  <c r="L1852" i="2"/>
  <c r="L1851" i="2"/>
  <c r="L1850" i="2"/>
  <c r="L1849" i="2"/>
  <c r="L1848" i="2"/>
  <c r="L1847" i="2"/>
  <c r="L1846" i="2"/>
  <c r="L1845" i="2"/>
  <c r="L1844" i="2"/>
  <c r="L1843" i="2"/>
  <c r="L1842" i="2"/>
  <c r="L1841" i="2"/>
  <c r="L1840" i="2"/>
  <c r="L1839" i="2"/>
  <c r="L1838" i="2"/>
  <c r="L1837" i="2"/>
  <c r="L1836" i="2"/>
  <c r="L1835" i="2"/>
  <c r="L1834" i="2"/>
  <c r="L1833" i="2"/>
  <c r="L1832" i="2"/>
  <c r="L1831" i="2"/>
  <c r="L1830" i="2"/>
  <c r="L1829" i="2"/>
  <c r="L1828" i="2"/>
  <c r="L1827" i="2"/>
  <c r="L1826" i="2"/>
  <c r="L1825" i="2"/>
  <c r="L1824" i="2"/>
  <c r="L1823" i="2"/>
  <c r="L1822" i="2"/>
  <c r="L1821" i="2"/>
  <c r="L1820" i="2"/>
  <c r="L1819" i="2"/>
  <c r="L1818" i="2"/>
  <c r="L1817" i="2"/>
  <c r="L1816" i="2"/>
  <c r="L1815" i="2"/>
  <c r="L1814" i="2"/>
  <c r="L1813" i="2"/>
  <c r="L1812" i="2"/>
  <c r="L1811" i="2"/>
  <c r="L1810" i="2"/>
  <c r="L1809" i="2"/>
  <c r="L1808" i="2"/>
  <c r="L1807" i="2"/>
  <c r="L1806" i="2"/>
  <c r="L1805" i="2"/>
  <c r="L1804" i="2"/>
  <c r="L1803" i="2"/>
  <c r="L1802" i="2"/>
  <c r="L1801" i="2"/>
  <c r="L1800" i="2"/>
  <c r="L1799" i="2"/>
  <c r="L1798" i="2"/>
  <c r="L1797" i="2"/>
  <c r="L1796" i="2"/>
  <c r="L1795" i="2"/>
  <c r="L1794" i="2"/>
  <c r="L1793" i="2"/>
  <c r="L1792" i="2"/>
  <c r="L1791" i="2"/>
  <c r="L1790" i="2"/>
  <c r="L1789" i="2"/>
  <c r="L1788" i="2"/>
  <c r="L1787" i="2"/>
  <c r="L1786" i="2"/>
  <c r="L1785" i="2"/>
  <c r="L1784" i="2"/>
  <c r="L1783" i="2"/>
  <c r="L1782" i="2"/>
  <c r="L1781" i="2"/>
  <c r="L1780" i="2"/>
  <c r="L1779" i="2"/>
  <c r="L1778" i="2"/>
  <c r="L1777" i="2"/>
  <c r="L1776" i="2"/>
  <c r="L1775" i="2"/>
  <c r="L1774" i="2"/>
  <c r="L1773" i="2"/>
  <c r="L1772" i="2"/>
  <c r="L1771" i="2"/>
  <c r="L1770" i="2"/>
  <c r="L1769" i="2"/>
  <c r="L1768" i="2"/>
  <c r="L1767" i="2"/>
  <c r="L1766" i="2"/>
  <c r="L1765" i="2"/>
  <c r="L1764" i="2"/>
  <c r="L1763" i="2"/>
  <c r="L1762" i="2"/>
  <c r="L1761" i="2"/>
  <c r="L1760" i="2"/>
  <c r="L1759" i="2"/>
  <c r="L1758" i="2"/>
  <c r="L1757" i="2"/>
  <c r="L1756" i="2"/>
  <c r="L1755" i="2"/>
  <c r="L1754" i="2"/>
  <c r="L1753" i="2"/>
  <c r="L1752" i="2"/>
  <c r="L1751" i="2"/>
  <c r="L1750" i="2"/>
  <c r="L1749" i="2"/>
  <c r="L1748" i="2"/>
  <c r="L1747" i="2"/>
  <c r="L1746" i="2"/>
  <c r="L1745" i="2"/>
  <c r="L1744" i="2"/>
  <c r="L1743" i="2"/>
  <c r="L1742" i="2"/>
  <c r="L1741" i="2"/>
  <c r="L1740" i="2"/>
  <c r="L1739" i="2"/>
  <c r="L1738" i="2"/>
  <c r="L1737" i="2"/>
  <c r="L1736" i="2"/>
  <c r="L1735" i="2"/>
  <c r="L1734" i="2"/>
  <c r="L1733" i="2"/>
  <c r="L1732" i="2"/>
  <c r="L1731" i="2"/>
  <c r="L1730" i="2"/>
  <c r="L1729" i="2"/>
  <c r="L1728" i="2"/>
  <c r="L1727" i="2"/>
  <c r="L1726" i="2"/>
  <c r="L1725" i="2"/>
  <c r="L1724" i="2"/>
  <c r="L1723" i="2"/>
  <c r="L1722" i="2"/>
  <c r="L1721" i="2"/>
  <c r="L1720" i="2"/>
  <c r="L1719" i="2"/>
  <c r="L1718" i="2"/>
  <c r="L1717" i="2"/>
  <c r="L1716" i="2"/>
  <c r="L1715" i="2"/>
  <c r="L1714" i="2"/>
  <c r="L1713" i="2"/>
  <c r="L1712" i="2"/>
  <c r="L1711" i="2"/>
  <c r="L1710" i="2"/>
  <c r="L1709" i="2"/>
  <c r="L1708" i="2"/>
  <c r="L1707" i="2"/>
  <c r="L1706" i="2"/>
  <c r="L1705" i="2"/>
  <c r="L1704" i="2"/>
  <c r="L1703" i="2"/>
  <c r="L1702" i="2"/>
  <c r="L1701" i="2"/>
  <c r="L1700" i="2"/>
  <c r="L1699" i="2"/>
  <c r="L1698" i="2"/>
  <c r="L1697" i="2"/>
  <c r="L1696" i="2"/>
  <c r="L1695" i="2"/>
  <c r="L1694" i="2"/>
  <c r="L1693" i="2"/>
  <c r="L1692" i="2"/>
  <c r="L1691" i="2"/>
  <c r="L1690" i="2"/>
  <c r="L1689" i="2"/>
  <c r="L1688" i="2"/>
  <c r="L1687" i="2"/>
  <c r="L1686" i="2"/>
  <c r="L1685" i="2"/>
  <c r="L1684" i="2"/>
  <c r="L1683" i="2"/>
  <c r="L1682" i="2"/>
  <c r="L1681" i="2"/>
  <c r="L1680" i="2"/>
  <c r="L1679" i="2"/>
  <c r="L1678" i="2"/>
  <c r="L1677" i="2"/>
  <c r="L1676" i="2"/>
  <c r="L1675" i="2"/>
  <c r="L1674" i="2"/>
  <c r="L1673" i="2"/>
  <c r="L1672" i="2"/>
  <c r="L1671" i="2"/>
  <c r="L1670" i="2"/>
  <c r="L1669" i="2"/>
  <c r="L1668" i="2"/>
  <c r="L1667" i="2"/>
  <c r="L1666" i="2"/>
  <c r="L1665" i="2"/>
  <c r="L1664" i="2"/>
  <c r="L1663" i="2"/>
  <c r="L1662" i="2"/>
  <c r="L1661" i="2"/>
  <c r="L1660" i="2"/>
  <c r="L1659" i="2"/>
  <c r="L1658" i="2"/>
  <c r="L1657" i="2"/>
  <c r="L1656" i="2"/>
  <c r="L1655" i="2"/>
  <c r="L1654" i="2"/>
  <c r="L1653" i="2"/>
  <c r="L1652" i="2"/>
  <c r="L1651" i="2"/>
  <c r="L1650" i="2"/>
  <c r="L1649" i="2"/>
  <c r="L1648" i="2"/>
  <c r="L1647" i="2"/>
  <c r="L1646" i="2"/>
  <c r="L1645" i="2"/>
  <c r="L1644" i="2"/>
  <c r="L1643" i="2"/>
  <c r="L1642" i="2"/>
  <c r="L1641" i="2"/>
  <c r="L1640" i="2"/>
  <c r="L1639" i="2"/>
  <c r="L1638" i="2"/>
  <c r="L1637" i="2"/>
  <c r="L1636" i="2"/>
  <c r="L1635" i="2"/>
  <c r="L1634" i="2"/>
  <c r="L1633" i="2"/>
  <c r="L1632" i="2"/>
  <c r="L1631" i="2"/>
  <c r="L1630" i="2"/>
  <c r="L1629" i="2"/>
  <c r="L1628" i="2"/>
  <c r="L1627" i="2"/>
  <c r="L1626" i="2"/>
  <c r="L1625" i="2"/>
  <c r="L1624" i="2"/>
  <c r="L1623" i="2"/>
  <c r="L1622" i="2"/>
  <c r="L1621" i="2"/>
  <c r="L1620" i="2"/>
  <c r="L1619" i="2"/>
  <c r="L1618" i="2"/>
  <c r="A1618" i="2"/>
  <c r="A1619" i="2" s="1"/>
  <c r="A1620" i="2" s="1"/>
  <c r="A1621" i="2" s="1"/>
  <c r="A1622" i="2" s="1"/>
  <c r="A1623" i="2" s="1"/>
  <c r="A1624" i="2" s="1"/>
  <c r="A1625" i="2" s="1"/>
  <c r="A1626" i="2" s="1"/>
  <c r="A1628" i="2" s="1"/>
  <c r="A1629" i="2" s="1"/>
  <c r="A1630" i="2" s="1"/>
  <c r="A1631" i="2" s="1"/>
  <c r="A1632" i="2" s="1"/>
  <c r="A1633" i="2" s="1"/>
  <c r="A1634" i="2" s="1"/>
  <c r="A1635" i="2" s="1"/>
  <c r="A1636" i="2" s="1"/>
  <c r="A1637" i="2" s="1"/>
  <c r="A1638" i="2" s="1"/>
  <c r="A1639" i="2" s="1"/>
  <c r="A1640" i="2" s="1"/>
  <c r="A1641" i="2" s="1"/>
  <c r="A1642" i="2" s="1"/>
  <c r="A1643" i="2" s="1"/>
  <c r="A1644" i="2" s="1"/>
  <c r="A1645" i="2" s="1"/>
  <c r="A1646" i="2" s="1"/>
  <c r="A1647" i="2" s="1"/>
  <c r="A1648" i="2" s="1"/>
  <c r="A1649" i="2" s="1"/>
  <c r="A1650" i="2" s="1"/>
  <c r="A1651" i="2" s="1"/>
  <c r="A1652" i="2" s="1"/>
  <c r="A1653" i="2" s="1"/>
  <c r="A1654" i="2" s="1"/>
  <c r="A1655" i="2" s="1"/>
  <c r="A1656" i="2" s="1"/>
  <c r="A1657" i="2" s="1"/>
  <c r="A1658" i="2" s="1"/>
  <c r="A1659" i="2" s="1"/>
  <c r="A1660" i="2" s="1"/>
  <c r="A1661" i="2" s="1"/>
  <c r="A1662" i="2" s="1"/>
  <c r="A1664" i="2" s="1"/>
  <c r="A1665" i="2" s="1"/>
  <c r="A1666" i="2" s="1"/>
  <c r="A1667" i="2" s="1"/>
  <c r="A1668" i="2" s="1"/>
  <c r="A1669" i="2" s="1"/>
  <c r="A1670" i="2" s="1"/>
  <c r="A1671" i="2" s="1"/>
  <c r="A1672" i="2" s="1"/>
  <c r="A1673" i="2" s="1"/>
  <c r="A1674" i="2" s="1"/>
  <c r="A1675" i="2" s="1"/>
  <c r="A1676" i="2" s="1"/>
  <c r="A1677" i="2" s="1"/>
  <c r="A1678" i="2" s="1"/>
  <c r="A1679" i="2" s="1"/>
  <c r="A1680" i="2" s="1"/>
  <c r="A1681" i="2" s="1"/>
  <c r="A1683" i="2" s="1"/>
  <c r="A1684" i="2" s="1"/>
  <c r="A1685" i="2" s="1"/>
  <c r="A1686" i="2" s="1"/>
  <c r="A1687" i="2" s="1"/>
  <c r="A1688" i="2" s="1"/>
  <c r="A1689" i="2" s="1"/>
  <c r="A1690" i="2" s="1"/>
  <c r="A1691" i="2" s="1"/>
  <c r="A1692" i="2" s="1"/>
  <c r="A1693" i="2" s="1"/>
  <c r="A1694" i="2" s="1"/>
  <c r="A1695" i="2" s="1"/>
  <c r="A1696" i="2" s="1"/>
  <c r="A1697" i="2" s="1"/>
  <c r="A1698" i="2" s="1"/>
  <c r="A1699" i="2" s="1"/>
  <c r="A1701" i="2" s="1"/>
  <c r="A1702" i="2" s="1"/>
  <c r="A1703" i="2" s="1"/>
  <c r="A1704" i="2" s="1"/>
  <c r="A1705" i="2" s="1"/>
  <c r="A1706" i="2" s="1"/>
  <c r="A1707" i="2" s="1"/>
  <c r="A1708" i="2" s="1"/>
  <c r="A1709" i="2" s="1"/>
  <c r="A1710" i="2" s="1"/>
  <c r="A1712" i="2" s="1"/>
  <c r="A1713" i="2" s="1"/>
  <c r="A1714" i="2" s="1"/>
  <c r="A1715" i="2" s="1"/>
  <c r="A1717" i="2" s="1"/>
  <c r="A1718" i="2" s="1"/>
  <c r="A1719" i="2" s="1"/>
  <c r="A1720" i="2" s="1"/>
  <c r="A1721" i="2" s="1"/>
  <c r="A1722" i="2" s="1"/>
  <c r="A1723" i="2" s="1"/>
  <c r="A1724" i="2" s="1"/>
  <c r="A1725" i="2" s="1"/>
  <c r="A1727" i="2" s="1"/>
  <c r="A1728" i="2" s="1"/>
  <c r="A1729" i="2" s="1"/>
  <c r="A1730" i="2" s="1"/>
  <c r="A1731" i="2" s="1"/>
  <c r="A1732" i="2" s="1"/>
  <c r="A1733" i="2" s="1"/>
  <c r="A1734" i="2" s="1"/>
  <c r="A1735" i="2" s="1"/>
  <c r="A1736" i="2" s="1"/>
  <c r="A1737" i="2" s="1"/>
  <c r="A1738" i="2" s="1"/>
  <c r="A1739" i="2" s="1"/>
  <c r="A1740" i="2" s="1"/>
  <c r="A1741" i="2" s="1"/>
  <c r="A1742" i="2" s="1"/>
  <c r="A1743" i="2" s="1"/>
  <c r="A1744" i="2" s="1"/>
  <c r="A1746" i="2" s="1"/>
  <c r="A1747" i="2" s="1"/>
  <c r="A1748" i="2" s="1"/>
  <c r="A1749" i="2" s="1"/>
  <c r="A1750" i="2" s="1"/>
  <c r="A1751" i="2" s="1"/>
  <c r="A1752" i="2" s="1"/>
  <c r="A1753" i="2" s="1"/>
  <c r="A1754" i="2" s="1"/>
  <c r="A1755" i="2" s="1"/>
  <c r="A1756" i="2" s="1"/>
  <c r="A1757" i="2" s="1"/>
  <c r="A1758" i="2" s="1"/>
  <c r="A1759" i="2" s="1"/>
  <c r="A1760" i="2" s="1"/>
  <c r="A1761" i="2" s="1"/>
  <c r="A1762" i="2" s="1"/>
  <c r="A1763" i="2" s="1"/>
  <c r="A1764" i="2" s="1"/>
  <c r="A1770" i="2" s="1"/>
  <c r="A1771" i="2" s="1"/>
  <c r="A1772" i="2" s="1"/>
  <c r="A1773" i="2" s="1"/>
  <c r="A1774" i="2" s="1"/>
  <c r="A1775" i="2" s="1"/>
  <c r="A1776" i="2" s="1"/>
  <c r="A1777" i="2" s="1"/>
  <c r="A1778" i="2" s="1"/>
  <c r="A1779" i="2" s="1"/>
  <c r="A1781" i="2" s="1"/>
  <c r="A1782" i="2" s="1"/>
  <c r="A1783" i="2" s="1"/>
  <c r="A1784" i="2" s="1"/>
  <c r="A1785" i="2" s="1"/>
  <c r="A1786" i="2" s="1"/>
  <c r="A1787" i="2" s="1"/>
  <c r="A1788" i="2" s="1"/>
  <c r="A1789" i="2" s="1"/>
  <c r="A1790" i="2" s="1"/>
  <c r="A1791" i="2" s="1"/>
  <c r="A1792" i="2" s="1"/>
  <c r="A1793" i="2" s="1"/>
  <c r="A1794" i="2" s="1"/>
  <c r="A1795" i="2" s="1"/>
  <c r="A1796" i="2" s="1"/>
  <c r="A1797" i="2" s="1"/>
  <c r="A1798" i="2" s="1"/>
  <c r="A1799" i="2" s="1"/>
  <c r="A1800" i="2" s="1"/>
  <c r="A1801" i="2" s="1"/>
  <c r="A1802" i="2" s="1"/>
  <c r="A1803" i="2" s="1"/>
  <c r="A1804" i="2" s="1"/>
  <c r="A1806" i="2" s="1"/>
  <c r="A1807" i="2" s="1"/>
  <c r="A1808" i="2" s="1"/>
  <c r="A1809" i="2" s="1"/>
  <c r="A1810" i="2" s="1"/>
  <c r="A1811" i="2" s="1"/>
  <c r="A1812" i="2" s="1"/>
  <c r="A1813" i="2" s="1"/>
  <c r="A1814" i="2" s="1"/>
  <c r="A1816" i="2" s="1"/>
  <c r="A1817" i="2" s="1"/>
  <c r="A1818" i="2" s="1"/>
  <c r="A1819" i="2" s="1"/>
  <c r="A1820" i="2" s="1"/>
  <c r="A1821" i="2" s="1"/>
  <c r="A1823" i="2" s="1"/>
  <c r="A1824" i="2" s="1"/>
  <c r="A1825" i="2" s="1"/>
  <c r="A1826" i="2" s="1"/>
  <c r="A1827" i="2" s="1"/>
  <c r="A1828" i="2" s="1"/>
  <c r="A1829" i="2" s="1"/>
  <c r="A1830" i="2" s="1"/>
  <c r="A1831" i="2" s="1"/>
  <c r="A1833" i="2" s="1"/>
  <c r="A1834" i="2" s="1"/>
  <c r="A1835" i="2" s="1"/>
  <c r="A1836" i="2" s="1"/>
  <c r="A1837" i="2" s="1"/>
  <c r="A1838" i="2" s="1"/>
  <c r="A1840" i="2" s="1"/>
  <c r="A1841" i="2" s="1"/>
  <c r="A1842" i="2" s="1"/>
  <c r="A1843" i="2" s="1"/>
  <c r="A1844" i="2" s="1"/>
  <c r="A1845" i="2" s="1"/>
  <c r="A1846" i="2" s="1"/>
  <c r="A1855" i="2" s="1"/>
  <c r="A1856" i="2" s="1"/>
  <c r="A1857" i="2" s="1"/>
  <c r="A1858" i="2" s="1"/>
  <c r="A1859" i="2" s="1"/>
  <c r="A1860" i="2" s="1"/>
  <c r="A1861" i="2" s="1"/>
  <c r="A1862" i="2" s="1"/>
  <c r="A1863" i="2" s="1"/>
  <c r="A1864" i="2" s="1"/>
  <c r="A1865" i="2" s="1"/>
  <c r="A1866" i="2" s="1"/>
  <c r="A1867" i="2" s="1"/>
  <c r="A1869" i="2" s="1"/>
  <c r="A1870" i="2" s="1"/>
  <c r="A1871" i="2" s="1"/>
  <c r="A1872" i="2" s="1"/>
  <c r="A1873" i="2" s="1"/>
  <c r="A1874" i="2" s="1"/>
  <c r="A1875" i="2" s="1"/>
  <c r="A1876" i="2" s="1"/>
  <c r="A1877" i="2" s="1"/>
  <c r="A1878" i="2" s="1"/>
  <c r="A1879" i="2" s="1"/>
  <c r="A1880" i="2" s="1"/>
  <c r="A1881" i="2" s="1"/>
  <c r="A1882" i="2" s="1"/>
  <c r="A1883" i="2" s="1"/>
  <c r="A1884" i="2" s="1"/>
  <c r="A1885" i="2" s="1"/>
  <c r="A1886" i="2" s="1"/>
  <c r="A1888" i="2" s="1"/>
  <c r="A1889" i="2" s="1"/>
  <c r="A1890" i="2" s="1"/>
  <c r="A1891" i="2" s="1"/>
  <c r="A1892" i="2" s="1"/>
  <c r="A1893" i="2" s="1"/>
  <c r="A1894" i="2" s="1"/>
  <c r="A1895" i="2" s="1"/>
  <c r="A1896" i="2" s="1"/>
  <c r="A1897" i="2" s="1"/>
  <c r="A1898" i="2" s="1"/>
  <c r="A1899" i="2" s="1"/>
  <c r="A1900" i="2" s="1"/>
  <c r="A1901" i="2" s="1"/>
  <c r="A1902" i="2" s="1"/>
  <c r="A1903" i="2" s="1"/>
  <c r="A1904" i="2" s="1"/>
  <c r="A1905" i="2" s="1"/>
  <c r="A1906" i="2" s="1"/>
  <c r="A1908" i="2" s="1"/>
  <c r="A1909" i="2" s="1"/>
  <c r="A1910" i="2" s="1"/>
  <c r="A1911" i="2" s="1"/>
  <c r="A1912" i="2" s="1"/>
  <c r="A1913" i="2" s="1"/>
  <c r="A1914" i="2" s="1"/>
  <c r="A1916" i="2" s="1"/>
  <c r="A1917" i="2" s="1"/>
  <c r="A1918" i="2" s="1"/>
  <c r="A1919" i="2" s="1"/>
  <c r="A1920" i="2" s="1"/>
  <c r="A1921" i="2" s="1"/>
  <c r="A1922" i="2" s="1"/>
  <c r="A1923" i="2" s="1"/>
  <c r="A1924" i="2" s="1"/>
  <c r="A1925" i="2" s="1"/>
  <c r="A1926" i="2" s="1"/>
  <c r="A1927" i="2" s="1"/>
  <c r="A1928" i="2" s="1"/>
  <c r="A1929" i="2" s="1"/>
  <c r="A1930" i="2" s="1"/>
  <c r="A1931" i="2" s="1"/>
  <c r="A1932" i="2" s="1"/>
  <c r="A1933" i="2" s="1"/>
  <c r="A1935" i="2" s="1"/>
  <c r="A1936" i="2" s="1"/>
  <c r="A1937" i="2" s="1"/>
  <c r="A1938" i="2" s="1"/>
  <c r="A1939" i="2" s="1"/>
  <c r="A1940" i="2" s="1"/>
  <c r="A1941" i="2" s="1"/>
  <c r="A1942" i="2" s="1"/>
  <c r="A1943" i="2" s="1"/>
  <c r="A1944" i="2" s="1"/>
  <c r="A1945" i="2" s="1"/>
  <c r="A1946" i="2" s="1"/>
  <c r="A1947" i="2" s="1"/>
  <c r="A1948" i="2" s="1"/>
  <c r="A1950" i="2" s="1"/>
  <c r="A1951" i="2" s="1"/>
  <c r="A1952" i="2" s="1"/>
  <c r="A1953" i="2" s="1"/>
  <c r="A1954" i="2" s="1"/>
  <c r="A1955" i="2" s="1"/>
  <c r="A1956" i="2" s="1"/>
  <c r="A1957" i="2" s="1"/>
  <c r="A1958" i="2" s="1"/>
  <c r="A1959" i="2" s="1"/>
  <c r="A1995" i="2" s="1"/>
  <c r="A1996" i="2" s="1"/>
  <c r="A1997" i="2" s="1"/>
  <c r="A1998" i="2" s="1"/>
  <c r="A1999" i="2" s="1"/>
  <c r="A2000" i="2" s="1"/>
  <c r="A2001" i="2" s="1"/>
  <c r="A2002" i="2" s="1"/>
  <c r="A2003" i="2" s="1"/>
  <c r="A2004" i="2" s="1"/>
  <c r="A2005" i="2" s="1"/>
  <c r="A2006" i="2" s="1"/>
  <c r="A2008" i="2" s="1"/>
  <c r="A2009" i="2" s="1"/>
  <c r="A2010" i="2" s="1"/>
  <c r="A2011" i="2" s="1"/>
  <c r="A2012" i="2" s="1"/>
  <c r="A2013" i="2" s="1"/>
  <c r="A2014" i="2" s="1"/>
  <c r="A2015" i="2" s="1"/>
  <c r="A2016" i="2" s="1"/>
  <c r="A2017" i="2" s="1"/>
  <c r="A2018" i="2" s="1"/>
  <c r="A2019" i="2" s="1"/>
  <c r="A2020" i="2" s="1"/>
  <c r="A2021" i="2" s="1"/>
  <c r="A2022" i="2" s="1"/>
  <c r="A2023" i="2" s="1"/>
  <c r="A2024" i="2" s="1"/>
  <c r="A2025" i="2" s="1"/>
  <c r="A2026" i="2" s="1"/>
  <c r="A2027" i="2" s="1"/>
  <c r="A2028" i="2" s="1"/>
  <c r="A2029" i="2" s="1"/>
  <c r="A2030" i="2" s="1"/>
  <c r="A2031" i="2" s="1"/>
  <c r="A2033" i="2" s="1"/>
  <c r="A2034" i="2" s="1"/>
  <c r="A2035" i="2" s="1"/>
  <c r="A2036" i="2" s="1"/>
  <c r="A2037" i="2" s="1"/>
  <c r="A2038" i="2" s="1"/>
  <c r="A2039" i="2" s="1"/>
  <c r="A2040" i="2" s="1"/>
  <c r="A2041" i="2" s="1"/>
  <c r="A2042" i="2" s="1"/>
  <c r="A2043" i="2" s="1"/>
  <c r="A2044" i="2" s="1"/>
  <c r="A2045" i="2" s="1"/>
  <c r="A2046" i="2" s="1"/>
  <c r="A2047" i="2" s="1"/>
  <c r="A2048" i="2" s="1"/>
  <c r="A2049" i="2" s="1"/>
  <c r="A2050" i="2" s="1"/>
  <c r="A2051" i="2" s="1"/>
  <c r="A2052" i="2" s="1"/>
  <c r="A2053" i="2" s="1"/>
  <c r="A2054" i="2" s="1"/>
  <c r="A2056" i="2" s="1"/>
  <c r="A2057" i="2" s="1"/>
  <c r="A2058" i="2" s="1"/>
  <c r="A2059" i="2" s="1"/>
  <c r="A2060" i="2" s="1"/>
  <c r="A2061" i="2" s="1"/>
  <c r="A2062" i="2" s="1"/>
  <c r="A2063" i="2" s="1"/>
  <c r="A2065" i="2" s="1"/>
  <c r="A2066" i="2" s="1"/>
  <c r="A2067" i="2" s="1"/>
  <c r="A2068" i="2" s="1"/>
  <c r="A2069" i="2" s="1"/>
  <c r="A2070" i="2" s="1"/>
  <c r="A2071" i="2" s="1"/>
  <c r="A2072" i="2" s="1"/>
  <c r="A2073" i="2" s="1"/>
  <c r="A2074" i="2" s="1"/>
  <c r="A2075" i="2" s="1"/>
  <c r="A2076" i="2" s="1"/>
  <c r="A2077" i="2" s="1"/>
  <c r="A2078" i="2" s="1"/>
  <c r="A2079" i="2" s="1"/>
  <c r="A2080" i="2" s="1"/>
  <c r="A2081" i="2" s="1"/>
  <c r="A2082" i="2" s="1"/>
  <c r="A2083" i="2" s="1"/>
  <c r="A2084" i="2" s="1"/>
  <c r="A2085" i="2" s="1"/>
  <c r="A2086" i="2" s="1"/>
  <c r="A2087" i="2" s="1"/>
  <c r="A2089" i="2" s="1"/>
  <c r="A2090" i="2" s="1"/>
  <c r="A2091" i="2" s="1"/>
  <c r="A2092" i="2" s="1"/>
  <c r="A2093" i="2" s="1"/>
  <c r="A2094" i="2" s="1"/>
  <c r="A2095" i="2" s="1"/>
  <c r="A2096" i="2" s="1"/>
  <c r="A2097" i="2" s="1"/>
  <c r="A2098" i="2" s="1"/>
  <c r="A2099" i="2" s="1"/>
  <c r="A2100" i="2" s="1"/>
  <c r="A2101" i="2" s="1"/>
  <c r="A2102" i="2" s="1"/>
  <c r="A2103" i="2" s="1"/>
  <c r="A2105" i="2" s="1"/>
  <c r="A2106" i="2" s="1"/>
  <c r="A2107" i="2" s="1"/>
  <c r="A2108" i="2" s="1"/>
  <c r="A2109" i="2" s="1"/>
  <c r="A2110" i="2" s="1"/>
  <c r="A2111" i="2" s="1"/>
  <c r="A2112" i="2" s="1"/>
  <c r="A2113" i="2" s="1"/>
  <c r="A2114" i="2" s="1"/>
  <c r="A2115" i="2" s="1"/>
  <c r="A2116" i="2" s="1"/>
  <c r="A2117" i="2" s="1"/>
  <c r="A2118" i="2" s="1"/>
  <c r="A2119" i="2" s="1"/>
  <c r="A2120" i="2" s="1"/>
  <c r="A2121" i="2" s="1"/>
  <c r="A2122" i="2" s="1"/>
  <c r="A2128" i="2" s="1"/>
  <c r="A2129" i="2" s="1"/>
  <c r="A2130" i="2" s="1"/>
  <c r="A2131" i="2" s="1"/>
  <c r="A2132" i="2" s="1"/>
  <c r="A2133" i="2" s="1"/>
  <c r="A2134" i="2" s="1"/>
  <c r="A2135" i="2" s="1"/>
  <c r="A2136" i="2" s="1"/>
  <c r="A2137" i="2" s="1"/>
  <c r="A2138" i="2" s="1"/>
  <c r="A2139" i="2" s="1"/>
  <c r="A2141" i="2" s="1"/>
  <c r="A2142" i="2" s="1"/>
  <c r="A2143" i="2" s="1"/>
  <c r="A2144" i="2" s="1"/>
  <c r="A2145" i="2" s="1"/>
  <c r="A2146" i="2" s="1"/>
  <c r="A2147" i="2" s="1"/>
  <c r="A2148" i="2" s="1"/>
  <c r="A2149" i="2" s="1"/>
  <c r="A2150" i="2" s="1"/>
  <c r="A2151" i="2" s="1"/>
  <c r="A2152" i="2" s="1"/>
  <c r="A2153" i="2" s="1"/>
  <c r="A2154" i="2" s="1"/>
  <c r="A2155" i="2" s="1"/>
  <c r="A2156" i="2" s="1"/>
  <c r="A2157" i="2" s="1"/>
  <c r="A2158" i="2" s="1"/>
  <c r="A2159" i="2" s="1"/>
  <c r="A2160" i="2" s="1"/>
  <c r="A2161" i="2" s="1"/>
  <c r="A2162" i="2" s="1"/>
  <c r="A2163" i="2" s="1"/>
  <c r="A2164" i="2" s="1"/>
  <c r="A2165" i="2" s="1"/>
  <c r="A2166" i="2" s="1"/>
  <c r="A2168" i="2" s="1"/>
  <c r="A2169" i="2" s="1"/>
  <c r="A2170" i="2" s="1"/>
  <c r="A2171" i="2" s="1"/>
  <c r="A2172" i="2" s="1"/>
  <c r="A2173" i="2" s="1"/>
  <c r="A2174" i="2" s="1"/>
  <c r="A2175" i="2" s="1"/>
  <c r="A2176" i="2" s="1"/>
  <c r="A2177" i="2" s="1"/>
  <c r="A2178" i="2" s="1"/>
  <c r="A2179" i="2" s="1"/>
  <c r="A2180" i="2" s="1"/>
  <c r="A2181" i="2" s="1"/>
  <c r="A2182" i="2" s="1"/>
  <c r="A2183" i="2" s="1"/>
  <c r="A2184" i="2" s="1"/>
  <c r="A2185" i="2" s="1"/>
  <c r="A2186" i="2" s="1"/>
  <c r="A2187" i="2" s="1"/>
  <c r="A2188" i="2" s="1"/>
  <c r="A2189" i="2" s="1"/>
  <c r="A2190" i="2" s="1"/>
  <c r="A2191" i="2" s="1"/>
  <c r="A2192" i="2" s="1"/>
  <c r="A2193" i="2" s="1"/>
  <c r="A2194" i="2" s="1"/>
  <c r="A2195" i="2" s="1"/>
  <c r="A2197" i="2" s="1"/>
  <c r="A2198" i="2" s="1"/>
  <c r="A2199" i="2" s="1"/>
  <c r="A2200" i="2" s="1"/>
  <c r="A2201" i="2" s="1"/>
  <c r="A2202" i="2" s="1"/>
  <c r="A2203" i="2" s="1"/>
  <c r="A2204" i="2" s="1"/>
  <c r="A2205" i="2" s="1"/>
  <c r="A2207" i="2" s="1"/>
  <c r="A2208" i="2" s="1"/>
  <c r="A2209" i="2" s="1"/>
  <c r="A2210" i="2" s="1"/>
  <c r="A2211" i="2" s="1"/>
  <c r="A2212" i="2" s="1"/>
  <c r="A2213" i="2" s="1"/>
  <c r="A2214" i="2" s="1"/>
  <c r="A2215" i="2" s="1"/>
  <c r="A2216" i="2" s="1"/>
  <c r="A2217" i="2" s="1"/>
  <c r="A2218" i="2" s="1"/>
  <c r="A2219" i="2" s="1"/>
  <c r="A2220" i="2" s="1"/>
  <c r="A2221" i="2" s="1"/>
  <c r="A2222" i="2" s="1"/>
  <c r="A2223" i="2" s="1"/>
  <c r="A2224" i="2" s="1"/>
  <c r="A2225" i="2" s="1"/>
  <c r="A2226" i="2" s="1"/>
  <c r="A2227" i="2" s="1"/>
  <c r="A2228" i="2" s="1"/>
  <c r="A2229" i="2" s="1"/>
  <c r="A2230" i="2" s="1"/>
  <c r="A2231" i="2" s="1"/>
  <c r="A2232" i="2" s="1"/>
  <c r="A2233" i="2" s="1"/>
  <c r="A2234" i="2" s="1"/>
  <c r="A2236" i="2" s="1"/>
  <c r="A2237" i="2" s="1"/>
  <c r="A2238" i="2" s="1"/>
  <c r="A2239" i="2" s="1"/>
  <c r="A2240" i="2" s="1"/>
  <c r="A2241" i="2" s="1"/>
  <c r="A2242" i="2" s="1"/>
  <c r="A2243" i="2" s="1"/>
  <c r="A2244" i="2" s="1"/>
  <c r="A2245" i="2" s="1"/>
  <c r="A2246" i="2" s="1"/>
  <c r="A2247" i="2" s="1"/>
  <c r="A2248" i="2" s="1"/>
  <c r="A2249" i="2" s="1"/>
  <c r="A2250" i="2" s="1"/>
  <c r="A2251" i="2" s="1"/>
  <c r="A2252" i="2" s="1"/>
  <c r="A2253" i="2" s="1"/>
  <c r="A2254" i="2" s="1"/>
  <c r="A2255" i="2" s="1"/>
  <c r="A2256" i="2" s="1"/>
  <c r="A2258" i="2" s="1"/>
  <c r="A2259" i="2" s="1"/>
  <c r="A2260" i="2" s="1"/>
  <c r="A2261" i="2" s="1"/>
  <c r="A2262" i="2" s="1"/>
  <c r="A2263" i="2" s="1"/>
  <c r="A2264" i="2" s="1"/>
  <c r="A2265" i="2" s="1"/>
  <c r="A2266" i="2" s="1"/>
  <c r="A2267" i="2" s="1"/>
  <c r="A2268" i="2" s="1"/>
  <c r="A2269" i="2" s="1"/>
  <c r="A2270" i="2" s="1"/>
  <c r="A2271" i="2" s="1"/>
  <c r="A2272" i="2" s="1"/>
  <c r="A2273" i="2" s="1"/>
  <c r="A2274" i="2" s="1"/>
  <c r="A2275" i="2" s="1"/>
  <c r="A2276" i="2" s="1"/>
  <c r="A2316" i="2" s="1"/>
  <c r="A2317" i="2" s="1"/>
  <c r="A2318" i="2" s="1"/>
  <c r="A2319" i="2" s="1"/>
  <c r="A2320" i="2" s="1"/>
  <c r="A2321" i="2" s="1"/>
  <c r="A2322" i="2" s="1"/>
  <c r="A2323" i="2" s="1"/>
  <c r="A2324" i="2" s="1"/>
  <c r="A2325" i="2" s="1"/>
  <c r="A2326" i="2" s="1"/>
  <c r="A2327" i="2" s="1"/>
  <c r="A2328" i="2" s="1"/>
  <c r="A2329" i="2" s="1"/>
  <c r="A2330" i="2" s="1"/>
  <c r="A2331" i="2" s="1"/>
  <c r="A2333" i="2" s="1"/>
  <c r="A2334" i="2" s="1"/>
  <c r="A2335" i="2" s="1"/>
  <c r="A2336" i="2" s="1"/>
  <c r="A2337" i="2" s="1"/>
  <c r="A2338" i="2" s="1"/>
  <c r="A2339" i="2" s="1"/>
  <c r="A2340" i="2" s="1"/>
  <c r="A2341" i="2" s="1"/>
  <c r="A2342" i="2" s="1"/>
  <c r="A2343" i="2" s="1"/>
  <c r="A2344" i="2" s="1"/>
  <c r="A2345" i="2" s="1"/>
  <c r="A2346" i="2" s="1"/>
  <c r="A2347" i="2" s="1"/>
  <c r="A2348" i="2" s="1"/>
  <c r="A2349" i="2" s="1"/>
  <c r="A2350" i="2" s="1"/>
  <c r="A2352" i="2" s="1"/>
  <c r="A2353" i="2" s="1"/>
  <c r="A2354" i="2" s="1"/>
  <c r="A2355" i="2" s="1"/>
  <c r="A2356" i="2" s="1"/>
  <c r="A2357" i="2" s="1"/>
  <c r="A2358" i="2" s="1"/>
  <c r="A2359" i="2" s="1"/>
  <c r="A2360" i="2" s="1"/>
  <c r="A2361" i="2" s="1"/>
  <c r="A2362" i="2" s="1"/>
  <c r="A2363" i="2" s="1"/>
  <c r="A2364" i="2" s="1"/>
  <c r="A2365" i="2" s="1"/>
  <c r="A2366" i="2" s="1"/>
  <c r="A2367" i="2" s="1"/>
  <c r="A2369" i="2" s="1"/>
  <c r="A2370" i="2" s="1"/>
  <c r="A2371" i="2" s="1"/>
  <c r="A2372" i="2" s="1"/>
  <c r="A2373" i="2" s="1"/>
  <c r="A2374" i="2" s="1"/>
  <c r="A2375" i="2" s="1"/>
  <c r="A2376" i="2" s="1"/>
  <c r="A2378" i="2" s="1"/>
  <c r="A2379" i="2" s="1"/>
  <c r="A2380" i="2" s="1"/>
  <c r="A2381" i="2" s="1"/>
  <c r="A2382" i="2" s="1"/>
  <c r="A2383" i="2" s="1"/>
  <c r="A2384" i="2" s="1"/>
  <c r="A2385" i="2" s="1"/>
  <c r="A2386" i="2" s="1"/>
  <c r="A2387" i="2" s="1"/>
  <c r="A2388" i="2" s="1"/>
  <c r="A2389" i="2" s="1"/>
  <c r="A2390" i="2" s="1"/>
  <c r="A2391" i="2" s="1"/>
  <c r="A2392" i="2" s="1"/>
  <c r="A2393" i="2" s="1"/>
  <c r="A2394" i="2" s="1"/>
  <c r="A2395" i="2" s="1"/>
  <c r="A2396" i="2" s="1"/>
  <c r="A2397" i="2" s="1"/>
  <c r="A2398" i="2" s="1"/>
  <c r="A2399" i="2" s="1"/>
  <c r="A2400" i="2" s="1"/>
  <c r="A2401" i="2" s="1"/>
  <c r="A2402" i="2" s="1"/>
  <c r="A2403" i="2" s="1"/>
  <c r="A2404" i="2" s="1"/>
  <c r="A2406" i="2" s="1"/>
  <c r="A2407" i="2" s="1"/>
  <c r="A2408" i="2" s="1"/>
  <c r="A2409" i="2" s="1"/>
  <c r="A2410" i="2" s="1"/>
  <c r="A2411" i="2" s="1"/>
  <c r="A2412" i="2" s="1"/>
  <c r="A2413" i="2" s="1"/>
  <c r="A2414" i="2" s="1"/>
  <c r="A2415" i="2" s="1"/>
  <c r="A2416" i="2" s="1"/>
  <c r="A2417" i="2" s="1"/>
  <c r="A2418" i="2" s="1"/>
  <c r="A2419" i="2" s="1"/>
  <c r="A2420" i="2" s="1"/>
  <c r="A2421" i="2" s="1"/>
  <c r="A2423" i="2" s="1"/>
  <c r="A2424" i="2" s="1"/>
  <c r="A2425" i="2" s="1"/>
  <c r="A2426" i="2" s="1"/>
  <c r="A2427" i="2" s="1"/>
  <c r="A2428" i="2" s="1"/>
  <c r="A2429" i="2" s="1"/>
  <c r="A2430" i="2" s="1"/>
  <c r="A2431" i="2" s="1"/>
  <c r="A2432" i="2" s="1"/>
  <c r="A2433" i="2" s="1"/>
  <c r="A2434" i="2" s="1"/>
  <c r="A2435" i="2" s="1"/>
  <c r="A2436" i="2" s="1"/>
  <c r="A2437" i="2" s="1"/>
  <c r="A2443" i="2" s="1"/>
  <c r="A2444" i="2" s="1"/>
  <c r="A2445" i="2" s="1"/>
  <c r="A2446" i="2" s="1"/>
  <c r="A2447" i="2" s="1"/>
  <c r="A2448" i="2" s="1"/>
  <c r="A2449" i="2" s="1"/>
  <c r="A2450" i="2" s="1"/>
  <c r="A2451" i="2" s="1"/>
  <c r="A2452" i="2" s="1"/>
  <c r="A2454" i="2" s="1"/>
  <c r="A2455" i="2" s="1"/>
  <c r="A2456" i="2" s="1"/>
  <c r="A2457" i="2" s="1"/>
  <c r="A2458" i="2" s="1"/>
  <c r="A2459" i="2" s="1"/>
  <c r="A2460" i="2" s="1"/>
  <c r="A2461" i="2" s="1"/>
  <c r="A2462" i="2" s="1"/>
  <c r="A2463" i="2" s="1"/>
  <c r="A2464" i="2" s="1"/>
  <c r="A2465" i="2" s="1"/>
  <c r="A2466" i="2" s="1"/>
  <c r="A2467" i="2" s="1"/>
  <c r="A2468" i="2" s="1"/>
  <c r="A2469" i="2" s="1"/>
  <c r="A2470" i="2" s="1"/>
  <c r="A2471" i="2" s="1"/>
  <c r="A2472" i="2" s="1"/>
  <c r="A2473" i="2" s="1"/>
  <c r="A2474" i="2" s="1"/>
  <c r="A2476" i="2" s="1"/>
  <c r="A2477" i="2" s="1"/>
  <c r="A2478" i="2" s="1"/>
  <c r="A2479" i="2" s="1"/>
  <c r="A2480" i="2" s="1"/>
  <c r="A2481" i="2" s="1"/>
  <c r="A2482" i="2" s="1"/>
  <c r="A2483" i="2" s="1"/>
  <c r="A2484" i="2" s="1"/>
  <c r="A2485" i="2" s="1"/>
  <c r="A2486" i="2" s="1"/>
  <c r="A2487" i="2" s="1"/>
  <c r="A2488" i="2" s="1"/>
  <c r="A2489" i="2" s="1"/>
  <c r="A2490" i="2" s="1"/>
  <c r="A2491" i="2" s="1"/>
  <c r="A2492" i="2" s="1"/>
  <c r="A2493" i="2" s="1"/>
  <c r="A2494" i="2" s="1"/>
  <c r="A2495" i="2" s="1"/>
  <c r="A2496" i="2" s="1"/>
  <c r="A2498" i="2" s="1"/>
  <c r="A2499" i="2" s="1"/>
  <c r="A2500" i="2" s="1"/>
  <c r="A2501" i="2" s="1"/>
  <c r="A2502" i="2" s="1"/>
  <c r="A2503" i="2" s="1"/>
  <c r="A2504" i="2" s="1"/>
  <c r="A2505" i="2" s="1"/>
  <c r="A2507" i="2" s="1"/>
  <c r="A2508" i="2" s="1"/>
  <c r="A2509" i="2" s="1"/>
  <c r="A2510" i="2" s="1"/>
  <c r="A2511" i="2" s="1"/>
  <c r="A2512" i="2" s="1"/>
  <c r="A2513" i="2" s="1"/>
  <c r="A2514" i="2" s="1"/>
  <c r="A2515" i="2" s="1"/>
  <c r="A2516" i="2" s="1"/>
  <c r="A2517" i="2" s="1"/>
  <c r="A2518" i="2" s="1"/>
  <c r="A2519" i="2" s="1"/>
  <c r="A2520" i="2" s="1"/>
  <c r="A2521" i="2" s="1"/>
  <c r="A2522" i="2" s="1"/>
  <c r="A2523" i="2" s="1"/>
  <c r="A2524" i="2" s="1"/>
  <c r="A2525" i="2" s="1"/>
  <c r="A2526" i="2" s="1"/>
  <c r="A2527" i="2" s="1"/>
  <c r="A2529" i="2" s="1"/>
  <c r="A2530" i="2" s="1"/>
  <c r="A2531" i="2" s="1"/>
  <c r="A2532" i="2" s="1"/>
  <c r="A2533" i="2" s="1"/>
  <c r="A2534" i="2" s="1"/>
  <c r="A2535" i="2" s="1"/>
  <c r="A2536" i="2" s="1"/>
  <c r="A2537" i="2" s="1"/>
  <c r="A2538" i="2" s="1"/>
  <c r="A2539" i="2" s="1"/>
  <c r="A2540" i="2" s="1"/>
  <c r="A2541" i="2" s="1"/>
  <c r="A2542" i="2" s="1"/>
  <c r="A2543" i="2" s="1"/>
  <c r="A2544" i="2" s="1"/>
  <c r="A2545" i="2" s="1"/>
  <c r="A2547" i="2" s="1"/>
  <c r="A2548" i="2" s="1"/>
  <c r="A2549" i="2" s="1"/>
  <c r="A2550" i="2" s="1"/>
  <c r="A2551" i="2" s="1"/>
  <c r="A2552" i="2" s="1"/>
  <c r="A2553" i="2" s="1"/>
  <c r="A2554" i="2" s="1"/>
  <c r="A2555" i="2" s="1"/>
  <c r="A2556" i="2" s="1"/>
  <c r="A2557" i="2" s="1"/>
  <c r="A2558" i="2" s="1"/>
  <c r="A2559" i="2" s="1"/>
  <c r="A2560" i="2" s="1"/>
  <c r="A2561" i="2" s="1"/>
  <c r="A2562" i="2" s="1"/>
  <c r="A2563" i="2" s="1"/>
  <c r="A2569" i="2" s="1"/>
  <c r="A2570" i="2" s="1"/>
  <c r="A2571" i="2" s="1"/>
  <c r="A2572" i="2" s="1"/>
  <c r="A2573" i="2" s="1"/>
  <c r="A2574" i="2" s="1"/>
  <c r="A2575" i="2" s="1"/>
  <c r="A2576" i="2" s="1"/>
  <c r="A2577" i="2" s="1"/>
  <c r="A2578" i="2" s="1"/>
  <c r="A2579" i="2" s="1"/>
  <c r="A2581" i="2" s="1"/>
  <c r="A2582" i="2" s="1"/>
  <c r="A2583" i="2" s="1"/>
  <c r="A2584" i="2" s="1"/>
  <c r="A2585" i="2" s="1"/>
  <c r="A2586" i="2" s="1"/>
  <c r="A2587" i="2" s="1"/>
  <c r="A2588" i="2" s="1"/>
  <c r="A2589" i="2" s="1"/>
  <c r="A2590" i="2" s="1"/>
  <c r="A2591" i="2" s="1"/>
  <c r="A2592" i="2" s="1"/>
  <c r="A2593" i="2" s="1"/>
  <c r="A2594" i="2" s="1"/>
  <c r="A2595" i="2" s="1"/>
  <c r="A2596" i="2" s="1"/>
  <c r="A2597" i="2" s="1"/>
  <c r="A2598" i="2" s="1"/>
  <c r="A2599" i="2" s="1"/>
  <c r="A2600" i="2" s="1"/>
  <c r="A2601" i="2" s="1"/>
  <c r="A2602" i="2" s="1"/>
  <c r="A2604" i="2" s="1"/>
  <c r="A2605" i="2" s="1"/>
  <c r="A2606" i="2" s="1"/>
  <c r="A2607" i="2" s="1"/>
  <c r="A2608" i="2" s="1"/>
  <c r="A2609" i="2" s="1"/>
  <c r="A2610" i="2" s="1"/>
  <c r="A2611" i="2" s="1"/>
  <c r="A2612" i="2" s="1"/>
  <c r="A2613" i="2" s="1"/>
  <c r="A2614" i="2" s="1"/>
  <c r="A2615" i="2" s="1"/>
  <c r="A2616" i="2" s="1"/>
  <c r="A2617" i="2" s="1"/>
  <c r="A2618" i="2" s="1"/>
  <c r="A2619" i="2" s="1"/>
  <c r="A2620" i="2" s="1"/>
  <c r="A2621" i="2" s="1"/>
  <c r="A2623" i="2" s="1"/>
  <c r="A2624" i="2" s="1"/>
  <c r="A2625" i="2" s="1"/>
  <c r="A2626" i="2" s="1"/>
  <c r="A2627" i="2" s="1"/>
  <c r="A2628" i="2" s="1"/>
  <c r="A2629" i="2" s="1"/>
  <c r="A2630" i="2" s="1"/>
  <c r="A2632" i="2" s="1"/>
  <c r="A2633" i="2" s="1"/>
  <c r="A2634" i="2" s="1"/>
  <c r="A2635" i="2" s="1"/>
  <c r="A2636" i="2" s="1"/>
  <c r="A2637" i="2" s="1"/>
  <c r="A2638" i="2" s="1"/>
  <c r="A2639" i="2" s="1"/>
  <c r="A2640" i="2" s="1"/>
  <c r="A2641" i="2" s="1"/>
  <c r="A2642" i="2" s="1"/>
  <c r="A2643" i="2" s="1"/>
  <c r="A2644" i="2" s="1"/>
  <c r="A2645" i="2" s="1"/>
  <c r="A2646" i="2" s="1"/>
  <c r="A2647" i="2" s="1"/>
  <c r="A2648" i="2" s="1"/>
  <c r="A2649" i="2" s="1"/>
  <c r="A2650" i="2" s="1"/>
  <c r="A2652" i="2" s="1"/>
  <c r="A2653" i="2" s="1"/>
  <c r="A2654" i="2" s="1"/>
  <c r="A2655" i="2" s="1"/>
  <c r="A2656" i="2" s="1"/>
  <c r="A2657" i="2" s="1"/>
  <c r="A2658" i="2" s="1"/>
  <c r="A2659" i="2" s="1"/>
  <c r="A2660" i="2" s="1"/>
  <c r="A2661" i="2" s="1"/>
  <c r="A2662" i="2" s="1"/>
  <c r="A2663" i="2" s="1"/>
  <c r="A2665" i="2" s="1"/>
  <c r="A2666" i="2" s="1"/>
  <c r="A2667" i="2" s="1"/>
  <c r="A2668" i="2" s="1"/>
  <c r="A2669" i="2" s="1"/>
  <c r="A2670" i="2" s="1"/>
  <c r="A2671" i="2" s="1"/>
  <c r="A2672" i="2" s="1"/>
  <c r="A2673" i="2" s="1"/>
  <c r="A2674" i="2" s="1"/>
  <c r="A2675" i="2" s="1"/>
  <c r="A2676" i="2" s="1"/>
  <c r="A2677" i="2" s="1"/>
  <c r="A2678" i="2" s="1"/>
  <c r="A2679" i="2" s="1"/>
  <c r="A2680" i="2" s="1"/>
  <c r="A2681" i="2" s="1"/>
  <c r="L1617" i="2"/>
  <c r="L1616" i="2"/>
  <c r="L1615" i="2"/>
  <c r="L1614" i="2"/>
  <c r="L1613" i="2"/>
  <c r="L1612" i="2"/>
  <c r="L1611" i="2"/>
  <c r="L1610" i="2"/>
  <c r="L1609" i="2"/>
  <c r="L1608" i="2"/>
  <c r="L1607" i="2"/>
  <c r="L1606" i="2"/>
  <c r="L1605" i="2"/>
  <c r="L1604" i="2"/>
  <c r="L1603" i="2"/>
  <c r="L1602" i="2"/>
  <c r="L1601" i="2"/>
  <c r="L1600" i="2"/>
  <c r="L1599" i="2"/>
  <c r="L1598" i="2"/>
  <c r="L1597" i="2"/>
  <c r="L1596" i="2"/>
  <c r="L1595" i="2"/>
  <c r="L1594" i="2"/>
  <c r="L1593" i="2"/>
  <c r="L1592" i="2"/>
  <c r="L1591" i="2"/>
  <c r="L1590" i="2"/>
  <c r="L1589" i="2"/>
  <c r="L1588" i="2"/>
  <c r="L1587" i="2"/>
  <c r="L1586" i="2"/>
  <c r="L1585" i="2"/>
  <c r="L1584" i="2"/>
  <c r="L1583" i="2"/>
  <c r="L1582" i="2"/>
  <c r="L1581" i="2"/>
  <c r="L1580" i="2"/>
  <c r="L1579" i="2"/>
  <c r="L1578" i="2"/>
  <c r="L1577" i="2"/>
  <c r="L1576" i="2"/>
  <c r="L1575" i="2"/>
  <c r="L1574" i="2"/>
  <c r="L1573" i="2"/>
  <c r="L1572" i="2"/>
  <c r="L1571" i="2"/>
  <c r="L1570" i="2"/>
  <c r="L1569" i="2"/>
  <c r="L1568" i="2"/>
  <c r="L1567" i="2"/>
  <c r="L1566" i="2"/>
  <c r="L1565" i="2"/>
  <c r="L1564" i="2"/>
  <c r="L1563" i="2"/>
  <c r="L1562" i="2"/>
  <c r="L1561" i="2"/>
  <c r="L1560" i="2"/>
  <c r="L1559" i="2"/>
  <c r="L1558" i="2"/>
  <c r="L1557" i="2"/>
  <c r="L1556" i="2"/>
  <c r="L1555" i="2"/>
  <c r="L1554" i="2"/>
  <c r="L1553" i="2"/>
  <c r="L1552" i="2"/>
  <c r="L1551" i="2"/>
  <c r="L1550" i="2"/>
  <c r="L1549" i="2"/>
  <c r="L1548" i="2"/>
  <c r="L1547" i="2"/>
  <c r="L1546" i="2"/>
  <c r="L1545" i="2"/>
  <c r="L1544" i="2"/>
  <c r="L1543" i="2"/>
  <c r="L1542" i="2"/>
  <c r="L1541" i="2"/>
  <c r="L1540" i="2"/>
  <c r="L1539" i="2"/>
  <c r="L1538" i="2"/>
  <c r="L1537" i="2"/>
  <c r="L1536" i="2"/>
  <c r="L1535" i="2"/>
  <c r="L1534" i="2"/>
  <c r="L1533" i="2"/>
  <c r="L1532" i="2"/>
  <c r="L1531" i="2"/>
  <c r="L1530" i="2"/>
  <c r="L1529" i="2"/>
  <c r="L1528" i="2"/>
  <c r="L1527" i="2"/>
  <c r="L1526" i="2"/>
  <c r="L1525" i="2"/>
  <c r="L1524" i="2"/>
  <c r="L1523" i="2"/>
  <c r="L1522" i="2"/>
  <c r="L1521" i="2"/>
  <c r="L1520" i="2"/>
  <c r="L1519" i="2"/>
  <c r="L1518" i="2"/>
  <c r="L1517" i="2"/>
  <c r="L1516" i="2"/>
  <c r="L1515" i="2"/>
  <c r="L1514" i="2"/>
  <c r="L1513" i="2"/>
  <c r="L1512" i="2"/>
  <c r="L1511" i="2"/>
  <c r="L1510" i="2"/>
  <c r="L1509" i="2"/>
  <c r="L1508" i="2"/>
  <c r="L1507" i="2"/>
  <c r="L1506" i="2"/>
  <c r="L1505" i="2"/>
  <c r="L1504" i="2"/>
  <c r="L1503" i="2"/>
  <c r="L1502" i="2"/>
  <c r="L1501" i="2"/>
  <c r="L1500" i="2"/>
  <c r="L1499" i="2"/>
  <c r="L1498" i="2"/>
  <c r="L1497" i="2"/>
  <c r="L1496" i="2"/>
  <c r="L1495" i="2"/>
  <c r="L1494" i="2"/>
  <c r="L1493" i="2"/>
  <c r="L1492" i="2"/>
  <c r="L1491" i="2"/>
  <c r="L1490" i="2"/>
  <c r="L1489" i="2"/>
  <c r="L1488" i="2"/>
  <c r="L1487" i="2"/>
  <c r="L1486" i="2"/>
  <c r="L1485" i="2"/>
  <c r="L1484" i="2"/>
  <c r="L1483" i="2"/>
  <c r="L1482" i="2"/>
  <c r="L1481" i="2"/>
  <c r="L1480" i="2"/>
  <c r="L1479" i="2"/>
  <c r="L1478" i="2"/>
  <c r="L1477" i="2"/>
  <c r="L1476" i="2"/>
  <c r="L1475" i="2"/>
  <c r="L1474" i="2"/>
  <c r="L1473" i="2"/>
  <c r="L1472" i="2"/>
  <c r="L1471" i="2"/>
  <c r="L1470" i="2"/>
  <c r="L1469" i="2"/>
  <c r="L1468" i="2"/>
  <c r="L1467" i="2"/>
  <c r="L1466" i="2"/>
  <c r="L1465" i="2"/>
  <c r="L1464" i="2"/>
  <c r="L1463" i="2"/>
  <c r="L1462" i="2"/>
  <c r="L1461" i="2"/>
  <c r="L1460" i="2"/>
  <c r="L1459" i="2"/>
  <c r="L1458" i="2"/>
  <c r="L1457" i="2"/>
  <c r="L1456" i="2"/>
  <c r="L1455" i="2"/>
  <c r="L1454" i="2"/>
  <c r="L1453" i="2"/>
  <c r="L1452" i="2"/>
  <c r="L1451" i="2"/>
  <c r="L1450" i="2"/>
  <c r="L1449" i="2"/>
  <c r="L1448" i="2"/>
  <c r="L1447" i="2"/>
  <c r="L1446" i="2"/>
  <c r="L1445" i="2"/>
  <c r="L1444" i="2"/>
  <c r="L1443" i="2"/>
  <c r="L1442" i="2"/>
  <c r="L1441" i="2"/>
  <c r="L1440" i="2"/>
  <c r="L1439" i="2"/>
  <c r="L1438" i="2"/>
  <c r="L1437" i="2"/>
  <c r="L1436" i="2"/>
  <c r="L1435" i="2"/>
  <c r="L1434" i="2"/>
  <c r="L1433" i="2"/>
  <c r="L1432" i="2"/>
  <c r="L1431" i="2"/>
  <c r="L1430" i="2"/>
  <c r="L1429" i="2"/>
  <c r="L1428" i="2"/>
  <c r="L1427" i="2"/>
  <c r="L1426" i="2"/>
  <c r="L1425" i="2"/>
  <c r="L1424" i="2"/>
  <c r="L1423" i="2"/>
  <c r="L1422" i="2"/>
  <c r="L1421" i="2"/>
  <c r="L1420" i="2"/>
  <c r="L1419" i="2"/>
  <c r="L1418" i="2"/>
  <c r="L1417" i="2"/>
  <c r="L1416" i="2"/>
  <c r="L1415" i="2"/>
  <c r="L1414" i="2"/>
  <c r="L1413" i="2"/>
  <c r="L1412" i="2"/>
  <c r="L1411" i="2"/>
  <c r="L1410" i="2"/>
  <c r="L1409" i="2"/>
  <c r="L1408" i="2"/>
  <c r="L1407" i="2"/>
  <c r="L1406" i="2"/>
  <c r="L1405" i="2"/>
  <c r="L1404" i="2"/>
  <c r="L1403" i="2"/>
  <c r="L1402" i="2"/>
  <c r="L1401" i="2"/>
  <c r="L1400" i="2"/>
  <c r="L1399" i="2"/>
  <c r="L1398" i="2"/>
  <c r="L1397" i="2"/>
  <c r="L1396" i="2"/>
  <c r="L1395" i="2"/>
  <c r="L1394" i="2"/>
  <c r="L1392" i="2"/>
  <c r="L1391" i="2"/>
  <c r="L1390" i="2"/>
  <c r="L1389" i="2"/>
  <c r="L1388" i="2"/>
  <c r="L1387" i="2"/>
  <c r="L1386" i="2"/>
  <c r="L1385" i="2"/>
  <c r="L1384" i="2"/>
  <c r="L1383" i="2"/>
  <c r="L1382" i="2"/>
  <c r="L1381" i="2"/>
  <c r="L1380" i="2"/>
  <c r="L1379" i="2"/>
  <c r="L1378" i="2"/>
  <c r="L1376" i="2"/>
  <c r="L1375" i="2"/>
  <c r="L1374" i="2"/>
  <c r="L1373" i="2"/>
  <c r="L1372" i="2"/>
  <c r="L1371" i="2"/>
  <c r="L1370" i="2"/>
  <c r="L1369" i="2"/>
  <c r="L1368" i="2"/>
  <c r="L1367" i="2"/>
  <c r="L1366" i="2"/>
  <c r="L1365" i="2"/>
  <c r="L1364" i="2"/>
  <c r="L1363" i="2"/>
  <c r="L1362" i="2"/>
  <c r="L1361" i="2"/>
  <c r="L1360" i="2"/>
  <c r="L1359" i="2"/>
  <c r="L1357" i="2"/>
  <c r="L1356" i="2"/>
  <c r="L1355" i="2"/>
  <c r="L1354" i="2"/>
  <c r="L1353" i="2"/>
  <c r="L1352" i="2"/>
  <c r="L1351" i="2"/>
  <c r="L1350" i="2"/>
  <c r="L1349" i="2"/>
  <c r="L1348" i="2"/>
  <c r="L1347" i="2"/>
  <c r="L1346" i="2"/>
  <c r="L1345" i="2"/>
  <c r="L1344" i="2"/>
  <c r="L1343" i="2"/>
  <c r="L1342" i="2"/>
  <c r="L1341" i="2"/>
  <c r="L1340" i="2"/>
  <c r="L1339" i="2"/>
  <c r="L1338" i="2"/>
  <c r="L1337" i="2"/>
  <c r="L1336" i="2"/>
  <c r="L1335" i="2"/>
  <c r="L1334" i="2"/>
  <c r="L1333" i="2"/>
  <c r="L1332" i="2"/>
  <c r="L1331" i="2"/>
  <c r="L1330" i="2"/>
  <c r="L1329" i="2"/>
  <c r="L1328" i="2"/>
  <c r="L1327" i="2"/>
  <c r="L1326" i="2"/>
  <c r="L1325" i="2"/>
  <c r="L1324" i="2"/>
  <c r="L1323" i="2"/>
  <c r="L1322" i="2"/>
  <c r="L1321" i="2"/>
  <c r="L1320" i="2"/>
  <c r="L1319" i="2"/>
  <c r="L1317" i="2"/>
  <c r="L1316" i="2"/>
  <c r="L1315" i="2"/>
  <c r="L1314" i="2"/>
  <c r="L1313" i="2"/>
  <c r="L1312" i="2"/>
  <c r="L1311" i="2"/>
  <c r="L1310" i="2"/>
  <c r="L1297" i="2"/>
  <c r="L1296" i="2"/>
  <c r="L1295" i="2"/>
  <c r="L1294" i="2"/>
  <c r="L1293" i="2"/>
  <c r="L1292" i="2"/>
  <c r="L1291" i="2"/>
  <c r="L1290" i="2"/>
  <c r="L1289" i="2"/>
  <c r="L1288" i="2"/>
  <c r="L1287" i="2"/>
  <c r="L1286" i="2"/>
  <c r="L1285" i="2"/>
  <c r="L1284" i="2"/>
  <c r="L1283" i="2"/>
  <c r="L1282" i="2"/>
  <c r="L1281" i="2"/>
  <c r="L1280" i="2"/>
  <c r="L1279" i="2"/>
  <c r="L1278" i="2"/>
  <c r="L1277" i="2"/>
  <c r="L1275" i="2"/>
  <c r="L1274" i="2"/>
  <c r="L1273" i="2"/>
  <c r="L1272" i="2"/>
  <c r="L1271" i="2"/>
  <c r="L1270" i="2"/>
  <c r="L1269" i="2"/>
  <c r="L1268" i="2"/>
  <c r="L1267" i="2"/>
  <c r="L1266" i="2"/>
  <c r="L1265" i="2"/>
  <c r="L1264" i="2"/>
  <c r="L1263" i="2"/>
  <c r="L1262" i="2"/>
  <c r="L1261" i="2"/>
  <c r="L1260" i="2"/>
  <c r="L1259" i="2"/>
  <c r="L1258" i="2"/>
  <c r="L1256" i="2"/>
  <c r="L1255" i="2"/>
  <c r="L1254" i="2"/>
  <c r="L1253" i="2"/>
  <c r="L1252" i="2"/>
  <c r="L1251" i="2"/>
  <c r="L1249" i="2"/>
  <c r="L1248" i="2"/>
  <c r="L1246" i="2"/>
  <c r="L1245" i="2"/>
  <c r="L1244" i="2"/>
  <c r="L1243" i="2"/>
  <c r="L1242" i="2"/>
  <c r="L1241" i="2"/>
  <c r="L1240" i="2"/>
  <c r="L1239" i="2"/>
  <c r="L1238" i="2"/>
  <c r="L1237" i="2"/>
  <c r="L1236" i="2"/>
  <c r="L1235" i="2"/>
  <c r="L1234" i="2"/>
  <c r="L1233" i="2"/>
  <c r="L1232" i="2"/>
  <c r="L1230" i="2"/>
  <c r="L1229" i="2"/>
  <c r="L1228" i="2"/>
  <c r="L1227" i="2"/>
  <c r="L1226" i="2"/>
  <c r="L1225" i="2"/>
  <c r="L1224" i="2"/>
  <c r="L1223" i="2"/>
  <c r="L1222" i="2"/>
  <c r="L1221" i="2"/>
  <c r="L1220" i="2"/>
  <c r="L1219" i="2"/>
  <c r="L1218" i="2"/>
  <c r="L1217" i="2"/>
  <c r="L1216" i="2"/>
  <c r="L1215" i="2"/>
  <c r="L1213" i="2"/>
  <c r="L1212" i="2"/>
  <c r="L1211" i="2"/>
  <c r="L1210" i="2"/>
  <c r="L1209" i="2"/>
  <c r="L1208" i="2"/>
  <c r="L1207" i="2"/>
  <c r="L1206" i="2"/>
  <c r="L1205" i="2"/>
  <c r="L1204" i="2"/>
  <c r="L1203" i="2"/>
  <c r="L1202" i="2"/>
  <c r="L1201" i="2"/>
  <c r="L1200" i="2"/>
  <c r="L1199" i="2"/>
  <c r="L1198" i="2"/>
  <c r="L1197" i="2"/>
  <c r="L1196" i="2"/>
  <c r="L1195" i="2"/>
  <c r="L1194" i="2"/>
  <c r="L1192" i="2"/>
  <c r="L1191" i="2"/>
  <c r="L1190" i="2"/>
  <c r="L1189" i="2"/>
  <c r="L1188" i="2"/>
  <c r="L1187" i="2"/>
  <c r="L1186" i="2"/>
  <c r="L1185" i="2"/>
  <c r="L1184" i="2"/>
  <c r="L1183" i="2"/>
  <c r="L1182" i="2"/>
  <c r="L1181" i="2"/>
  <c r="L1180" i="2"/>
  <c r="L1179" i="2"/>
  <c r="L1178" i="2"/>
  <c r="L1177" i="2"/>
  <c r="L1176" i="2"/>
  <c r="L1175" i="2"/>
  <c r="L1174" i="2"/>
  <c r="L1173" i="2"/>
  <c r="L1172" i="2"/>
  <c r="L1171" i="2"/>
  <c r="L1170" i="2"/>
  <c r="L1169" i="2"/>
  <c r="L1168" i="2"/>
  <c r="L1167" i="2"/>
  <c r="L1166" i="2"/>
  <c r="L1165" i="2"/>
  <c r="L1164" i="2"/>
  <c r="L1163" i="2"/>
  <c r="L1161" i="2"/>
  <c r="L1160" i="2"/>
  <c r="L1159" i="2"/>
  <c r="L1158" i="2"/>
  <c r="L1157" i="2"/>
  <c r="L1156" i="2"/>
  <c r="L1155" i="2"/>
  <c r="L1154" i="2"/>
  <c r="L1153" i="2"/>
  <c r="L1152" i="2"/>
  <c r="L1151" i="2"/>
  <c r="L1150" i="2"/>
  <c r="L1149" i="2"/>
  <c r="L1148" i="2"/>
  <c r="L1147" i="2"/>
  <c r="L1146" i="2"/>
  <c r="L1145" i="2"/>
  <c r="L1144" i="2"/>
  <c r="L1143" i="2"/>
  <c r="L1142" i="2"/>
  <c r="L1141" i="2"/>
  <c r="L1140" i="2"/>
  <c r="L1139" i="2"/>
  <c r="L1138" i="2"/>
  <c r="L1137" i="2"/>
  <c r="L1136" i="2"/>
  <c r="L1135" i="2"/>
  <c r="L1134" i="2"/>
  <c r="L1133" i="2"/>
  <c r="L1132" i="2"/>
  <c r="L1131" i="2"/>
  <c r="L1130" i="2"/>
  <c r="L1129" i="2"/>
  <c r="L1128" i="2"/>
  <c r="L1127" i="2"/>
  <c r="L1126" i="2"/>
  <c r="L1125" i="2"/>
  <c r="L1124" i="2"/>
  <c r="L1123" i="2"/>
  <c r="L1122" i="2"/>
  <c r="L1120" i="2"/>
  <c r="L1119" i="2"/>
  <c r="L1118" i="2"/>
  <c r="L1117" i="2"/>
  <c r="L1116" i="2"/>
  <c r="L1115" i="2"/>
  <c r="L1114" i="2"/>
  <c r="L1113" i="2"/>
  <c r="L1112" i="2"/>
  <c r="L1111" i="2"/>
  <c r="L1110" i="2"/>
  <c r="L1109" i="2"/>
  <c r="L1108" i="2"/>
  <c r="L1107" i="2"/>
  <c r="L1106" i="2"/>
  <c r="L1105" i="2"/>
  <c r="L1104" i="2"/>
  <c r="L1103" i="2"/>
  <c r="L1102" i="2"/>
  <c r="L1101" i="2"/>
  <c r="L1100" i="2"/>
  <c r="L1099" i="2"/>
  <c r="L1098" i="2"/>
  <c r="L1097" i="2"/>
  <c r="L1096" i="2"/>
  <c r="L1095" i="2"/>
  <c r="L1094" i="2"/>
  <c r="L1092" i="2"/>
  <c r="L1091" i="2"/>
  <c r="L1090" i="2"/>
  <c r="L1089" i="2"/>
  <c r="L1088" i="2"/>
  <c r="L1087" i="2"/>
  <c r="L1086" i="2"/>
  <c r="L1085" i="2"/>
  <c r="L1083" i="2"/>
  <c r="L1082" i="2"/>
  <c r="L1081" i="2"/>
  <c r="L1079" i="2"/>
  <c r="L1078" i="2"/>
  <c r="L1077" i="2"/>
  <c r="L1076" i="2"/>
  <c r="L1075" i="2"/>
  <c r="L1074" i="2"/>
  <c r="L1073" i="2"/>
  <c r="L1072" i="2"/>
  <c r="L1071" i="2"/>
  <c r="L1070" i="2"/>
  <c r="L1068" i="2"/>
  <c r="L1067" i="2"/>
  <c r="L1066" i="2"/>
  <c r="L1065" i="2"/>
  <c r="L1064" i="2"/>
  <c r="L1063" i="2"/>
  <c r="L1062" i="2"/>
  <c r="L1061" i="2"/>
  <c r="L1060" i="2"/>
  <c r="L1059" i="2"/>
  <c r="L1058" i="2"/>
  <c r="L1057" i="2"/>
  <c r="L1056" i="2"/>
  <c r="L1055" i="2"/>
  <c r="L1054" i="2"/>
  <c r="L1053" i="2"/>
  <c r="L1051" i="2"/>
  <c r="L1050" i="2"/>
  <c r="L1049" i="2"/>
  <c r="L1048" i="2"/>
  <c r="L1047" i="2"/>
  <c r="L1046" i="2"/>
  <c r="L1045" i="2"/>
  <c r="L1044" i="2"/>
  <c r="L1043" i="2"/>
  <c r="L1042" i="2"/>
  <c r="L1041" i="2"/>
  <c r="L1040" i="2"/>
  <c r="L1039" i="2"/>
  <c r="L1038" i="2"/>
  <c r="L1037" i="2"/>
  <c r="L1036" i="2"/>
  <c r="L1034" i="2"/>
  <c r="L1033" i="2"/>
  <c r="L1032" i="2"/>
  <c r="L1031" i="2"/>
  <c r="L1030" i="2"/>
  <c r="L1029" i="2"/>
  <c r="L1028" i="2"/>
  <c r="L1027" i="2"/>
  <c r="L1026" i="2"/>
  <c r="L1025" i="2"/>
  <c r="L1024" i="2"/>
  <c r="L1023" i="2"/>
  <c r="L1022" i="2"/>
  <c r="L1021" i="2"/>
  <c r="L1020" i="2"/>
  <c r="L1019" i="2"/>
  <c r="L1018" i="2"/>
  <c r="L1017" i="2"/>
  <c r="L1016" i="2"/>
  <c r="L1015" i="2"/>
  <c r="L1014" i="2"/>
  <c r="L1013" i="2"/>
  <c r="L1012" i="2"/>
  <c r="L1011" i="2"/>
  <c r="L1010" i="2"/>
  <c r="L1008" i="2"/>
  <c r="L1007" i="2"/>
  <c r="L1006" i="2"/>
  <c r="L1005" i="2"/>
  <c r="L1004" i="2"/>
  <c r="L1003" i="2"/>
  <c r="L1002" i="2"/>
  <c r="L1001" i="2"/>
  <c r="L994" i="2"/>
  <c r="L993" i="2"/>
  <c r="L992" i="2"/>
  <c r="L991" i="2"/>
  <c r="L990" i="2"/>
  <c r="L989" i="2"/>
  <c r="L988" i="2"/>
  <c r="L987" i="2"/>
  <c r="L986" i="2"/>
  <c r="L985" i="2"/>
  <c r="L984" i="2"/>
  <c r="L983" i="2"/>
  <c r="L982" i="2"/>
  <c r="L981" i="2"/>
  <c r="L979" i="2"/>
  <c r="L978" i="2"/>
  <c r="L977" i="2"/>
  <c r="L976" i="2"/>
  <c r="L975" i="2"/>
  <c r="L974" i="2"/>
  <c r="L973" i="2"/>
  <c r="L972" i="2"/>
  <c r="L971" i="2"/>
  <c r="L970" i="2"/>
  <c r="L969" i="2"/>
  <c r="L968" i="2"/>
  <c r="L967" i="2"/>
  <c r="L966" i="2"/>
  <c r="L965" i="2"/>
  <c r="L964" i="2"/>
  <c r="L963" i="2"/>
  <c r="L962" i="2"/>
  <c r="L960" i="2"/>
  <c r="L959" i="2"/>
  <c r="L958" i="2"/>
  <c r="L957" i="2"/>
  <c r="L956" i="2"/>
  <c r="L955" i="2"/>
  <c r="L954" i="2"/>
  <c r="L953" i="2"/>
  <c r="L952" i="2"/>
  <c r="L950" i="2"/>
  <c r="L949" i="2"/>
  <c r="L947" i="2"/>
  <c r="L946" i="2"/>
  <c r="L945" i="2"/>
  <c r="L944" i="2"/>
  <c r="L943" i="2"/>
  <c r="L942" i="2"/>
  <c r="L941" i="2"/>
  <c r="L940" i="2"/>
  <c r="L939" i="2"/>
  <c r="L937" i="2"/>
  <c r="L936" i="2"/>
  <c r="L935" i="2"/>
  <c r="L934" i="2"/>
  <c r="L933" i="2"/>
  <c r="L932" i="2"/>
  <c r="L931" i="2"/>
  <c r="L930" i="2"/>
  <c r="L929" i="2"/>
  <c r="L928" i="2"/>
  <c r="L927" i="2"/>
  <c r="L926" i="2"/>
  <c r="L925" i="2"/>
  <c r="L924" i="2"/>
  <c r="L923" i="2"/>
  <c r="L922" i="2"/>
  <c r="L921" i="2"/>
  <c r="L920" i="2"/>
  <c r="L918" i="2"/>
  <c r="L917" i="2"/>
  <c r="L916" i="2"/>
  <c r="L915" i="2"/>
  <c r="L914" i="2"/>
  <c r="L913" i="2"/>
  <c r="L912" i="2"/>
  <c r="L911" i="2"/>
  <c r="L910" i="2"/>
  <c r="L909" i="2"/>
  <c r="L908" i="2"/>
  <c r="L907" i="2"/>
  <c r="L906" i="2"/>
  <c r="L905" i="2"/>
  <c r="L904" i="2"/>
  <c r="L903" i="2"/>
  <c r="L902" i="2"/>
  <c r="L900" i="2"/>
  <c r="L899" i="2"/>
  <c r="L898" i="2"/>
  <c r="L897" i="2"/>
  <c r="L896" i="2"/>
  <c r="L895" i="2"/>
  <c r="L894" i="2"/>
  <c r="L893" i="2"/>
  <c r="L892" i="2"/>
  <c r="L891" i="2"/>
  <c r="L890" i="2"/>
  <c r="L889" i="2"/>
  <c r="L888" i="2"/>
  <c r="L887" i="2"/>
  <c r="L886" i="2"/>
  <c r="L885" i="2"/>
  <c r="L884" i="2"/>
  <c r="L883" i="2"/>
  <c r="L882" i="2"/>
  <c r="L881" i="2"/>
  <c r="L880" i="2"/>
  <c r="L879" i="2"/>
  <c r="L878" i="2"/>
  <c r="L876" i="2"/>
  <c r="L875" i="2"/>
  <c r="L874" i="2"/>
  <c r="L873" i="2"/>
  <c r="L872" i="2"/>
  <c r="L871" i="2"/>
  <c r="L870" i="2"/>
  <c r="L869" i="2"/>
  <c r="L868" i="2"/>
  <c r="L860" i="2"/>
  <c r="L859" i="2"/>
  <c r="L858" i="2"/>
  <c r="L857" i="2"/>
  <c r="L856" i="2"/>
  <c r="L855" i="2"/>
  <c r="L854" i="2"/>
  <c r="L852" i="2"/>
  <c r="L851" i="2"/>
  <c r="L850" i="2"/>
  <c r="L849" i="2"/>
  <c r="L848" i="2"/>
  <c r="L847" i="2"/>
  <c r="L846" i="2"/>
  <c r="L844" i="2"/>
  <c r="L843" i="2"/>
  <c r="L842" i="2"/>
  <c r="L841" i="2"/>
  <c r="L840" i="2"/>
  <c r="L839" i="2"/>
  <c r="L838" i="2"/>
  <c r="L837" i="2"/>
  <c r="L836" i="2"/>
  <c r="L834" i="2"/>
  <c r="L833" i="2"/>
  <c r="L831" i="2"/>
  <c r="L830" i="2"/>
  <c r="L829" i="2"/>
  <c r="L828" i="2"/>
  <c r="L827" i="2"/>
  <c r="L826" i="2"/>
  <c r="L825" i="2"/>
  <c r="L824" i="2"/>
  <c r="L823" i="2"/>
  <c r="L822" i="2"/>
  <c r="L820" i="2"/>
  <c r="L819" i="2"/>
  <c r="L818" i="2"/>
  <c r="L817" i="2"/>
  <c r="L816" i="2"/>
  <c r="L815" i="2"/>
  <c r="L813" i="2"/>
  <c r="L812" i="2"/>
  <c r="L811" i="2"/>
  <c r="L810" i="2"/>
  <c r="L809" i="2"/>
  <c r="L808" i="2"/>
  <c r="L807" i="2"/>
  <c r="L806" i="2"/>
  <c r="L805" i="2"/>
  <c r="L804" i="2"/>
  <c r="L803" i="2"/>
  <c r="L802" i="2"/>
  <c r="L801" i="2"/>
  <c r="L799" i="2"/>
  <c r="L798" i="2"/>
  <c r="L797" i="2"/>
  <c r="L796" i="2"/>
  <c r="L795" i="2"/>
  <c r="L794" i="2"/>
  <c r="L793" i="2"/>
  <c r="L792" i="2"/>
  <c r="L791" i="2"/>
  <c r="L790" i="2"/>
  <c r="L789" i="2"/>
  <c r="L788" i="2"/>
  <c r="L787" i="2"/>
  <c r="L786" i="2"/>
  <c r="L785" i="2"/>
  <c r="L784" i="2"/>
  <c r="L783" i="2"/>
  <c r="L782" i="2"/>
  <c r="L781" i="2"/>
  <c r="L779" i="2"/>
  <c r="L778" i="2"/>
  <c r="L777" i="2"/>
  <c r="L776" i="2"/>
  <c r="L775" i="2"/>
  <c r="L774" i="2"/>
  <c r="L773" i="2"/>
  <c r="L772" i="2"/>
  <c r="L771" i="2"/>
  <c r="L765" i="2"/>
  <c r="L764" i="2"/>
  <c r="L763" i="2"/>
  <c r="L762" i="2"/>
  <c r="L761" i="2"/>
  <c r="L760" i="2"/>
  <c r="L758" i="2"/>
  <c r="L757" i="2"/>
  <c r="L756" i="2"/>
  <c r="L755" i="2"/>
  <c r="L754" i="2"/>
  <c r="L753" i="2"/>
  <c r="L752" i="2"/>
  <c r="L750" i="2"/>
  <c r="L749" i="2"/>
  <c r="L748" i="2"/>
  <c r="L747" i="2"/>
  <c r="L746" i="2"/>
  <c r="L745" i="2"/>
  <c r="L744" i="2"/>
  <c r="L743" i="2"/>
  <c r="L742" i="2"/>
  <c r="L740" i="2"/>
  <c r="L739" i="2"/>
  <c r="L737" i="2"/>
  <c r="L736" i="2"/>
  <c r="L735" i="2"/>
  <c r="L734" i="2"/>
  <c r="L733" i="2"/>
  <c r="L732" i="2"/>
  <c r="L731" i="2"/>
  <c r="L730" i="2"/>
  <c r="L729" i="2"/>
  <c r="L728" i="2"/>
  <c r="L727" i="2"/>
  <c r="L725" i="2"/>
  <c r="L724" i="2"/>
  <c r="L723" i="2"/>
  <c r="L722" i="2"/>
  <c r="L721" i="2"/>
  <c r="L720" i="2"/>
  <c r="L719" i="2"/>
  <c r="L717" i="2"/>
  <c r="L716" i="2"/>
  <c r="L715" i="2"/>
  <c r="L714" i="2"/>
  <c r="L713" i="2"/>
  <c r="L712" i="2"/>
  <c r="L711" i="2"/>
  <c r="L710" i="2"/>
  <c r="L709" i="2"/>
  <c r="L707" i="2"/>
  <c r="L706" i="2"/>
  <c r="L705" i="2"/>
  <c r="L704" i="2"/>
  <c r="L703" i="2"/>
  <c r="L702" i="2"/>
  <c r="L701" i="2"/>
  <c r="L700" i="2"/>
  <c r="L699" i="2"/>
  <c r="L698" i="2"/>
  <c r="L697" i="2"/>
  <c r="L696" i="2"/>
  <c r="L695" i="2"/>
  <c r="L694" i="2"/>
  <c r="L693" i="2"/>
  <c r="L692" i="2"/>
  <c r="L691" i="2"/>
  <c r="L689" i="2"/>
  <c r="L688" i="2"/>
  <c r="L687" i="2"/>
  <c r="L686" i="2"/>
  <c r="L685" i="2"/>
  <c r="L684" i="2"/>
  <c r="L683" i="2"/>
  <c r="L682" i="2"/>
  <c r="A682" i="2"/>
  <c r="A683" i="2" s="1"/>
  <c r="A684" i="2" s="1"/>
  <c r="A685" i="2" s="1"/>
  <c r="A686" i="2" s="1"/>
  <c r="A687" i="2" s="1"/>
  <c r="A688" i="2" s="1"/>
  <c r="A689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9" i="2" s="1"/>
  <c r="A710" i="2" s="1"/>
  <c r="A711" i="2" s="1"/>
  <c r="A712" i="2" s="1"/>
  <c r="A713" i="2" s="1"/>
  <c r="A714" i="2" s="1"/>
  <c r="A715" i="2" s="1"/>
  <c r="A716" i="2" s="1"/>
  <c r="A717" i="2" s="1"/>
  <c r="A719" i="2" s="1"/>
  <c r="A720" i="2" s="1"/>
  <c r="A721" i="2" s="1"/>
  <c r="A722" i="2" s="1"/>
  <c r="A723" i="2" s="1"/>
  <c r="A724" i="2" s="1"/>
  <c r="A725" i="2" s="1"/>
  <c r="A727" i="2" s="1"/>
  <c r="A728" i="2" s="1"/>
  <c r="A729" i="2" s="1"/>
  <c r="A730" i="2" s="1"/>
  <c r="A731" i="2" s="1"/>
  <c r="A732" i="2" s="1"/>
  <c r="A733" i="2" s="1"/>
  <c r="A734" i="2" s="1"/>
  <c r="A735" i="2" s="1"/>
  <c r="A736" i="2" s="1"/>
  <c r="A737" i="2" s="1"/>
  <c r="A739" i="2" s="1"/>
  <c r="A740" i="2" s="1"/>
  <c r="A742" i="2" s="1"/>
  <c r="A743" i="2" s="1"/>
  <c r="A744" i="2" s="1"/>
  <c r="A745" i="2" s="1"/>
  <c r="A746" i="2" s="1"/>
  <c r="A747" i="2" s="1"/>
  <c r="A748" i="2" s="1"/>
  <c r="A749" i="2" s="1"/>
  <c r="A750" i="2" s="1"/>
  <c r="A752" i="2" s="1"/>
  <c r="A753" i="2" s="1"/>
  <c r="A754" i="2" s="1"/>
  <c r="A755" i="2" s="1"/>
  <c r="A756" i="2" s="1"/>
  <c r="A757" i="2" s="1"/>
  <c r="A758" i="2" s="1"/>
  <c r="A760" i="2" s="1"/>
  <c r="A761" i="2" s="1"/>
  <c r="A762" i="2" s="1"/>
  <c r="A763" i="2" s="1"/>
  <c r="A764" i="2" s="1"/>
  <c r="A765" i="2" s="1"/>
  <c r="A771" i="2" s="1"/>
  <c r="A772" i="2" s="1"/>
  <c r="A773" i="2" s="1"/>
  <c r="A774" i="2" s="1"/>
  <c r="A775" i="2" s="1"/>
  <c r="A776" i="2" s="1"/>
  <c r="A777" i="2" s="1"/>
  <c r="A778" i="2" s="1"/>
  <c r="A779" i="2" s="1"/>
  <c r="A781" i="2" s="1"/>
  <c r="A782" i="2" s="1"/>
  <c r="A783" i="2" s="1"/>
  <c r="A784" i="2" s="1"/>
  <c r="A785" i="2" s="1"/>
  <c r="A786" i="2" s="1"/>
  <c r="A787" i="2" s="1"/>
  <c r="A788" i="2" s="1"/>
  <c r="A789" i="2" s="1"/>
  <c r="A790" i="2" s="1"/>
  <c r="A791" i="2" s="1"/>
  <c r="A792" i="2" s="1"/>
  <c r="A793" i="2" s="1"/>
  <c r="A794" i="2" s="1"/>
  <c r="A795" i="2" s="1"/>
  <c r="A796" i="2" s="1"/>
  <c r="A797" i="2" s="1"/>
  <c r="A798" i="2" s="1"/>
  <c r="A799" i="2" s="1"/>
  <c r="A801" i="2" s="1"/>
  <c r="A802" i="2" s="1"/>
  <c r="A803" i="2" s="1"/>
  <c r="A804" i="2" s="1"/>
  <c r="A805" i="2" s="1"/>
  <c r="A806" i="2" s="1"/>
  <c r="A807" i="2" s="1"/>
  <c r="A808" i="2" s="1"/>
  <c r="A809" i="2" s="1"/>
  <c r="A810" i="2" s="1"/>
  <c r="A811" i="2" s="1"/>
  <c r="A812" i="2" s="1"/>
  <c r="A813" i="2" s="1"/>
  <c r="A815" i="2" s="1"/>
  <c r="A816" i="2" s="1"/>
  <c r="A817" i="2" s="1"/>
  <c r="A818" i="2" s="1"/>
  <c r="A819" i="2" s="1"/>
  <c r="A820" i="2" s="1"/>
  <c r="A822" i="2" s="1"/>
  <c r="A823" i="2" s="1"/>
  <c r="A824" i="2" s="1"/>
  <c r="A825" i="2" s="1"/>
  <c r="A826" i="2" s="1"/>
  <c r="A827" i="2" s="1"/>
  <c r="A828" i="2" s="1"/>
  <c r="A829" i="2" s="1"/>
  <c r="A830" i="2" s="1"/>
  <c r="A831" i="2" s="1"/>
  <c r="A833" i="2" s="1"/>
  <c r="A834" i="2" s="1"/>
  <c r="A836" i="2" s="1"/>
  <c r="A837" i="2" s="1"/>
  <c r="A838" i="2" s="1"/>
  <c r="A839" i="2" s="1"/>
  <c r="A840" i="2" s="1"/>
  <c r="A841" i="2" s="1"/>
  <c r="A842" i="2" s="1"/>
  <c r="A843" i="2" s="1"/>
  <c r="A844" i="2" s="1"/>
  <c r="A846" i="2" s="1"/>
  <c r="A847" i="2" s="1"/>
  <c r="A848" i="2" s="1"/>
  <c r="A849" i="2" s="1"/>
  <c r="A850" i="2" s="1"/>
  <c r="A851" i="2" s="1"/>
  <c r="A852" i="2" s="1"/>
  <c r="A854" i="2" s="1"/>
  <c r="A855" i="2" s="1"/>
  <c r="A856" i="2" s="1"/>
  <c r="A857" i="2" s="1"/>
  <c r="A858" i="2" s="1"/>
  <c r="A859" i="2" s="1"/>
  <c r="A860" i="2" s="1"/>
  <c r="A868" i="2" s="1"/>
  <c r="A869" i="2" s="1"/>
  <c r="A870" i="2" s="1"/>
  <c r="A871" i="2" s="1"/>
  <c r="A872" i="2" s="1"/>
  <c r="A873" i="2" s="1"/>
  <c r="A874" i="2" s="1"/>
  <c r="A875" i="2" s="1"/>
  <c r="A876" i="2" s="1"/>
  <c r="A878" i="2" s="1"/>
  <c r="A879" i="2" s="1"/>
  <c r="A880" i="2" s="1"/>
  <c r="A881" i="2" s="1"/>
  <c r="A882" i="2" s="1"/>
  <c r="A883" i="2" s="1"/>
  <c r="A884" i="2" s="1"/>
  <c r="A885" i="2" s="1"/>
  <c r="A886" i="2" s="1"/>
  <c r="A887" i="2" s="1"/>
  <c r="A888" i="2" s="1"/>
  <c r="A889" i="2" s="1"/>
  <c r="A890" i="2" s="1"/>
  <c r="A891" i="2" s="1"/>
  <c r="A892" i="2" s="1"/>
  <c r="A893" i="2" s="1"/>
  <c r="A894" i="2" s="1"/>
  <c r="A895" i="2" s="1"/>
  <c r="A896" i="2" s="1"/>
  <c r="A897" i="2" s="1"/>
  <c r="A898" i="2" s="1"/>
  <c r="A899" i="2" s="1"/>
  <c r="A900" i="2" s="1"/>
  <c r="A902" i="2" s="1"/>
  <c r="A903" i="2" s="1"/>
  <c r="A904" i="2" s="1"/>
  <c r="A905" i="2" s="1"/>
  <c r="A906" i="2" s="1"/>
  <c r="A907" i="2" s="1"/>
  <c r="A908" i="2" s="1"/>
  <c r="A909" i="2" s="1"/>
  <c r="A910" i="2" s="1"/>
  <c r="A911" i="2" s="1"/>
  <c r="A912" i="2" s="1"/>
  <c r="A913" i="2" s="1"/>
  <c r="A914" i="2" s="1"/>
  <c r="A915" i="2" s="1"/>
  <c r="A916" i="2" s="1"/>
  <c r="A917" i="2" s="1"/>
  <c r="A918" i="2" s="1"/>
  <c r="A920" i="2" s="1"/>
  <c r="A921" i="2" s="1"/>
  <c r="A922" i="2" s="1"/>
  <c r="A923" i="2" s="1"/>
  <c r="A924" i="2" s="1"/>
  <c r="A925" i="2" s="1"/>
  <c r="A926" i="2" s="1"/>
  <c r="A927" i="2" s="1"/>
  <c r="A928" i="2" s="1"/>
  <c r="A929" i="2" s="1"/>
  <c r="A930" i="2" s="1"/>
  <c r="A931" i="2" s="1"/>
  <c r="A932" i="2" s="1"/>
  <c r="A933" i="2" s="1"/>
  <c r="A934" i="2" s="1"/>
  <c r="A935" i="2" s="1"/>
  <c r="A936" i="2" s="1"/>
  <c r="A937" i="2" s="1"/>
  <c r="A939" i="2" s="1"/>
  <c r="A940" i="2" s="1"/>
  <c r="A941" i="2" s="1"/>
  <c r="A942" i="2" s="1"/>
  <c r="A943" i="2" s="1"/>
  <c r="A944" i="2" s="1"/>
  <c r="A945" i="2" s="1"/>
  <c r="A946" i="2" s="1"/>
  <c r="A947" i="2" s="1"/>
  <c r="A949" i="2" s="1"/>
  <c r="A950" i="2" s="1"/>
  <c r="A952" i="2" s="1"/>
  <c r="A953" i="2" s="1"/>
  <c r="A954" i="2" s="1"/>
  <c r="A955" i="2" s="1"/>
  <c r="A956" i="2" s="1"/>
  <c r="A957" i="2" s="1"/>
  <c r="A958" i="2" s="1"/>
  <c r="A959" i="2" s="1"/>
  <c r="A960" i="2" s="1"/>
  <c r="A962" i="2" s="1"/>
  <c r="A963" i="2" s="1"/>
  <c r="A964" i="2" s="1"/>
  <c r="A965" i="2" s="1"/>
  <c r="A966" i="2" s="1"/>
  <c r="A967" i="2" s="1"/>
  <c r="A968" i="2" s="1"/>
  <c r="A969" i="2" s="1"/>
  <c r="A970" i="2" s="1"/>
  <c r="A971" i="2" s="1"/>
  <c r="A972" i="2" s="1"/>
  <c r="A973" i="2" s="1"/>
  <c r="A974" i="2" s="1"/>
  <c r="A975" i="2" s="1"/>
  <c r="A976" i="2" s="1"/>
  <c r="A977" i="2" s="1"/>
  <c r="A978" i="2" s="1"/>
  <c r="A979" i="2" s="1"/>
  <c r="A981" i="2" s="1"/>
  <c r="A982" i="2" s="1"/>
  <c r="A983" i="2" s="1"/>
  <c r="A984" i="2" s="1"/>
  <c r="A985" i="2" s="1"/>
  <c r="A986" i="2" s="1"/>
  <c r="A987" i="2" s="1"/>
  <c r="A988" i="2" s="1"/>
  <c r="A989" i="2" s="1"/>
  <c r="A990" i="2" s="1"/>
  <c r="A991" i="2" s="1"/>
  <c r="A992" i="2" s="1"/>
  <c r="A993" i="2" s="1"/>
  <c r="A994" i="2" s="1"/>
  <c r="A1000" i="2" s="1"/>
  <c r="A1001" i="2" s="1"/>
  <c r="A1002" i="2" s="1"/>
  <c r="A1003" i="2" s="1"/>
  <c r="A1004" i="2" s="1"/>
  <c r="A1005" i="2" s="1"/>
  <c r="A1006" i="2" s="1"/>
  <c r="A1007" i="2" s="1"/>
  <c r="A1008" i="2" s="1"/>
  <c r="A1010" i="2" s="1"/>
  <c r="A1011" i="2" s="1"/>
  <c r="A1012" i="2" s="1"/>
  <c r="A1013" i="2" s="1"/>
  <c r="A1014" i="2" s="1"/>
  <c r="A1015" i="2" s="1"/>
  <c r="A1016" i="2" s="1"/>
  <c r="A1017" i="2" s="1"/>
  <c r="A1018" i="2" s="1"/>
  <c r="A1019" i="2" s="1"/>
  <c r="A1020" i="2" s="1"/>
  <c r="A1021" i="2" s="1"/>
  <c r="A1022" i="2" s="1"/>
  <c r="A1023" i="2" s="1"/>
  <c r="A1024" i="2" s="1"/>
  <c r="A1025" i="2" s="1"/>
  <c r="A1026" i="2" s="1"/>
  <c r="A1027" i="2" s="1"/>
  <c r="A1028" i="2" s="1"/>
  <c r="A1029" i="2" s="1"/>
  <c r="A1030" i="2" s="1"/>
  <c r="A1031" i="2" s="1"/>
  <c r="A1032" i="2" s="1"/>
  <c r="A1033" i="2" s="1"/>
  <c r="A1034" i="2" s="1"/>
  <c r="A1036" i="2" s="1"/>
  <c r="A1037" i="2" s="1"/>
  <c r="A1038" i="2" s="1"/>
  <c r="A1039" i="2" s="1"/>
  <c r="A1040" i="2" s="1"/>
  <c r="A1041" i="2" s="1"/>
  <c r="A1042" i="2" s="1"/>
  <c r="A1043" i="2" s="1"/>
  <c r="A1044" i="2" s="1"/>
  <c r="A1045" i="2" s="1"/>
  <c r="A1046" i="2" s="1"/>
  <c r="A1047" i="2" s="1"/>
  <c r="A1048" i="2" s="1"/>
  <c r="A1049" i="2" s="1"/>
  <c r="A1050" i="2" s="1"/>
  <c r="A1051" i="2" s="1"/>
  <c r="A1053" i="2" s="1"/>
  <c r="A1054" i="2" s="1"/>
  <c r="A1055" i="2" s="1"/>
  <c r="A1056" i="2" s="1"/>
  <c r="A1057" i="2" s="1"/>
  <c r="A1058" i="2" s="1"/>
  <c r="A1059" i="2" s="1"/>
  <c r="A1060" i="2" s="1"/>
  <c r="A1061" i="2" s="1"/>
  <c r="A1062" i="2" s="1"/>
  <c r="A1063" i="2" s="1"/>
  <c r="A1064" i="2" s="1"/>
  <c r="A1065" i="2" s="1"/>
  <c r="A1066" i="2" s="1"/>
  <c r="A1067" i="2" s="1"/>
  <c r="A1068" i="2" s="1"/>
  <c r="A1070" i="2" s="1"/>
  <c r="A1071" i="2" s="1"/>
  <c r="A1072" i="2" s="1"/>
  <c r="A1073" i="2" s="1"/>
  <c r="A1074" i="2" s="1"/>
  <c r="A1075" i="2" s="1"/>
  <c r="A1076" i="2" s="1"/>
  <c r="A1077" i="2" s="1"/>
  <c r="A1078" i="2" s="1"/>
  <c r="A1079" i="2" s="1"/>
  <c r="A1081" i="2" s="1"/>
  <c r="A1082" i="2" s="1"/>
  <c r="A1083" i="2" s="1"/>
  <c r="A1085" i="2" s="1"/>
  <c r="A1086" i="2" s="1"/>
  <c r="A1087" i="2" s="1"/>
  <c r="A1088" i="2" s="1"/>
  <c r="A1089" i="2" s="1"/>
  <c r="A1090" i="2" s="1"/>
  <c r="A1091" i="2" s="1"/>
  <c r="A1092" i="2" s="1"/>
  <c r="A1094" i="2" s="1"/>
  <c r="A1095" i="2" s="1"/>
  <c r="A1096" i="2" s="1"/>
  <c r="A1097" i="2" s="1"/>
  <c r="A1098" i="2" s="1"/>
  <c r="A1099" i="2" s="1"/>
  <c r="A1100" i="2" s="1"/>
  <c r="A1101" i="2" s="1"/>
  <c r="A1102" i="2" s="1"/>
  <c r="A1103" i="2" s="1"/>
  <c r="A1104" i="2" s="1"/>
  <c r="A1105" i="2" s="1"/>
  <c r="A1106" i="2" s="1"/>
  <c r="A1107" i="2" s="1"/>
  <c r="A1108" i="2" s="1"/>
  <c r="A1109" i="2" s="1"/>
  <c r="A1110" i="2" s="1"/>
  <c r="A1111" i="2" s="1"/>
  <c r="A1112" i="2" s="1"/>
  <c r="A1113" i="2" s="1"/>
  <c r="A1114" i="2" s="1"/>
  <c r="A1115" i="2" s="1"/>
  <c r="A1116" i="2" s="1"/>
  <c r="A1117" i="2" s="1"/>
  <c r="A1118" i="2" s="1"/>
  <c r="A1119" i="2" s="1"/>
  <c r="A1120" i="2" s="1"/>
  <c r="A1122" i="2" s="1"/>
  <c r="A1123" i="2" s="1"/>
  <c r="A1124" i="2" s="1"/>
  <c r="A1125" i="2" s="1"/>
  <c r="A1126" i="2" s="1"/>
  <c r="A1127" i="2" s="1"/>
  <c r="A1128" i="2" s="1"/>
  <c r="A1129" i="2" s="1"/>
  <c r="A1130" i="2" s="1"/>
  <c r="A1131" i="2" s="1"/>
  <c r="A1132" i="2" s="1"/>
  <c r="A1133" i="2" s="1"/>
  <c r="A1134" i="2" s="1"/>
  <c r="A1135" i="2" s="1"/>
  <c r="A1136" i="2" s="1"/>
  <c r="A1137" i="2" s="1"/>
  <c r="A1150" i="2" s="1"/>
  <c r="A1151" i="2" s="1"/>
  <c r="A1152" i="2" s="1"/>
  <c r="A1153" i="2" s="1"/>
  <c r="A1154" i="2" s="1"/>
  <c r="A1155" i="2" s="1"/>
  <c r="A1156" i="2" s="1"/>
  <c r="A1157" i="2" s="1"/>
  <c r="A1158" i="2" s="1"/>
  <c r="A1159" i="2" s="1"/>
  <c r="A1160" i="2" s="1"/>
  <c r="A1161" i="2" s="1"/>
  <c r="A1163" i="2" s="1"/>
  <c r="A1164" i="2" s="1"/>
  <c r="A1165" i="2" s="1"/>
  <c r="A1166" i="2" s="1"/>
  <c r="A1167" i="2" s="1"/>
  <c r="A1168" i="2" s="1"/>
  <c r="A1169" i="2" s="1"/>
  <c r="A1170" i="2" s="1"/>
  <c r="A1171" i="2" s="1"/>
  <c r="A1172" i="2" s="1"/>
  <c r="A1173" i="2" s="1"/>
  <c r="A1174" i="2" s="1"/>
  <c r="A1175" i="2" s="1"/>
  <c r="A1176" i="2" s="1"/>
  <c r="A1177" i="2" s="1"/>
  <c r="A1178" i="2" s="1"/>
  <c r="A1179" i="2" s="1"/>
  <c r="A1180" i="2" s="1"/>
  <c r="A1181" i="2" s="1"/>
  <c r="A1182" i="2" s="1"/>
  <c r="A1183" i="2" s="1"/>
  <c r="A1184" i="2" s="1"/>
  <c r="A1185" i="2" s="1"/>
  <c r="A1186" i="2" s="1"/>
  <c r="A1187" i="2" s="1"/>
  <c r="A1188" i="2" s="1"/>
  <c r="A1189" i="2" s="1"/>
  <c r="A1190" i="2" s="1"/>
  <c r="A1191" i="2" s="1"/>
  <c r="A1192" i="2" s="1"/>
  <c r="A1194" i="2" s="1"/>
  <c r="A1195" i="2" s="1"/>
  <c r="A1196" i="2" s="1"/>
  <c r="A1197" i="2" s="1"/>
  <c r="A1198" i="2" s="1"/>
  <c r="A1199" i="2" s="1"/>
  <c r="A1200" i="2" s="1"/>
  <c r="A1201" i="2" s="1"/>
  <c r="A1202" i="2" s="1"/>
  <c r="A1203" i="2" s="1"/>
  <c r="A1204" i="2" s="1"/>
  <c r="A1205" i="2" s="1"/>
  <c r="A1206" i="2" s="1"/>
  <c r="A1207" i="2" s="1"/>
  <c r="A1208" i="2" s="1"/>
  <c r="A1209" i="2" s="1"/>
  <c r="A1210" i="2" s="1"/>
  <c r="A1211" i="2" s="1"/>
  <c r="A1212" i="2" s="1"/>
  <c r="A1213" i="2" s="1"/>
  <c r="A1215" i="2" s="1"/>
  <c r="A1216" i="2" s="1"/>
  <c r="A1217" i="2" s="1"/>
  <c r="A1218" i="2" s="1"/>
  <c r="A1219" i="2" s="1"/>
  <c r="A1220" i="2" s="1"/>
  <c r="A1221" i="2" s="1"/>
  <c r="A1222" i="2" s="1"/>
  <c r="A1223" i="2" s="1"/>
  <c r="A1224" i="2" s="1"/>
  <c r="A1225" i="2" s="1"/>
  <c r="A1226" i="2" s="1"/>
  <c r="A1227" i="2" s="1"/>
  <c r="A1228" i="2" s="1"/>
  <c r="A1229" i="2" s="1"/>
  <c r="A1230" i="2" s="1"/>
  <c r="A1232" i="2" s="1"/>
  <c r="A1233" i="2" s="1"/>
  <c r="A1234" i="2" s="1"/>
  <c r="A1235" i="2" s="1"/>
  <c r="A1236" i="2" s="1"/>
  <c r="A1237" i="2" s="1"/>
  <c r="A1238" i="2" s="1"/>
  <c r="A1239" i="2" s="1"/>
  <c r="A1240" i="2" s="1"/>
  <c r="A1241" i="2" s="1"/>
  <c r="A1242" i="2" s="1"/>
  <c r="A1243" i="2" s="1"/>
  <c r="A1244" i="2" s="1"/>
  <c r="A1245" i="2" s="1"/>
  <c r="A1246" i="2" s="1"/>
  <c r="A1248" i="2" s="1"/>
  <c r="A1249" i="2" s="1"/>
  <c r="A1251" i="2" s="1"/>
  <c r="A1252" i="2" s="1"/>
  <c r="A1253" i="2" s="1"/>
  <c r="A1254" i="2" s="1"/>
  <c r="A1255" i="2" s="1"/>
  <c r="A1256" i="2" s="1"/>
  <c r="A1258" i="2" s="1"/>
  <c r="A1259" i="2" s="1"/>
  <c r="A1260" i="2" s="1"/>
  <c r="A1261" i="2" s="1"/>
  <c r="A1262" i="2" s="1"/>
  <c r="A1263" i="2" s="1"/>
  <c r="A1264" i="2" s="1"/>
  <c r="A1265" i="2" s="1"/>
  <c r="A1266" i="2" s="1"/>
  <c r="A1267" i="2" s="1"/>
  <c r="A1268" i="2" s="1"/>
  <c r="A1269" i="2" s="1"/>
  <c r="A1270" i="2" s="1"/>
  <c r="A1271" i="2" s="1"/>
  <c r="A1272" i="2" s="1"/>
  <c r="A1273" i="2" s="1"/>
  <c r="A1274" i="2" s="1"/>
  <c r="A1275" i="2" s="1"/>
  <c r="A1277" i="2" s="1"/>
  <c r="A1278" i="2" s="1"/>
  <c r="A1279" i="2" s="1"/>
  <c r="A1280" i="2" s="1"/>
  <c r="A1281" i="2" s="1"/>
  <c r="A1282" i="2" s="1"/>
  <c r="A1283" i="2" s="1"/>
  <c r="A1284" i="2" s="1"/>
  <c r="A1285" i="2" s="1"/>
  <c r="A1286" i="2" s="1"/>
  <c r="A1287" i="2" s="1"/>
  <c r="A1288" i="2" s="1"/>
  <c r="A1289" i="2" s="1"/>
  <c r="A1290" i="2" s="1"/>
  <c r="A1291" i="2" s="1"/>
  <c r="A1292" i="2" s="1"/>
  <c r="A1293" i="2" s="1"/>
  <c r="A1294" i="2" s="1"/>
  <c r="A1295" i="2" s="1"/>
  <c r="A1296" i="2" s="1"/>
  <c r="A1297" i="2" s="1"/>
  <c r="A1310" i="2" s="1"/>
  <c r="A1311" i="2" s="1"/>
  <c r="A1312" i="2" s="1"/>
  <c r="A1313" i="2" s="1"/>
  <c r="A1314" i="2" s="1"/>
  <c r="A1315" i="2" s="1"/>
  <c r="A1316" i="2" s="1"/>
  <c r="A1317" i="2" s="1"/>
  <c r="A1319" i="2" s="1"/>
  <c r="A1320" i="2" s="1"/>
  <c r="A1321" i="2" s="1"/>
  <c r="A1322" i="2" s="1"/>
  <c r="A1323" i="2" s="1"/>
  <c r="A1324" i="2" s="1"/>
  <c r="A1325" i="2" s="1"/>
  <c r="A1326" i="2" s="1"/>
  <c r="A1327" i="2" s="1"/>
  <c r="A1328" i="2" s="1"/>
  <c r="A1329" i="2" s="1"/>
  <c r="A1330" i="2" s="1"/>
  <c r="A1331" i="2" s="1"/>
  <c r="A1332" i="2" s="1"/>
  <c r="A1333" i="2" s="1"/>
  <c r="A1334" i="2" s="1"/>
  <c r="A1335" i="2" s="1"/>
  <c r="A1336" i="2" s="1"/>
  <c r="A1337" i="2" s="1"/>
  <c r="A1338" i="2" s="1"/>
  <c r="A1339" i="2" s="1"/>
  <c r="A1340" i="2" s="1"/>
  <c r="A1341" i="2" s="1"/>
  <c r="A1342" i="2" s="1"/>
  <c r="A1343" i="2" s="1"/>
  <c r="A1344" i="2" s="1"/>
  <c r="A1345" i="2" s="1"/>
  <c r="A1346" i="2" s="1"/>
  <c r="A1347" i="2" s="1"/>
  <c r="A1348" i="2" s="1"/>
  <c r="A1349" i="2" s="1"/>
  <c r="A1350" i="2" s="1"/>
  <c r="A1351" i="2" s="1"/>
  <c r="A1352" i="2" s="1"/>
  <c r="A1353" i="2" s="1"/>
  <c r="A1354" i="2" s="1"/>
  <c r="A1355" i="2" s="1"/>
  <c r="A1356" i="2" s="1"/>
  <c r="A1357" i="2" s="1"/>
  <c r="A1359" i="2" s="1"/>
  <c r="A1360" i="2" s="1"/>
  <c r="A1361" i="2" s="1"/>
  <c r="A1362" i="2" s="1"/>
  <c r="A1363" i="2" s="1"/>
  <c r="A1364" i="2" s="1"/>
  <c r="A1365" i="2" s="1"/>
  <c r="A1366" i="2" s="1"/>
  <c r="A1367" i="2" s="1"/>
  <c r="A1368" i="2" s="1"/>
  <c r="A1369" i="2" s="1"/>
  <c r="A1370" i="2" s="1"/>
  <c r="A1371" i="2" s="1"/>
  <c r="A1372" i="2" s="1"/>
  <c r="A1373" i="2" s="1"/>
  <c r="A1374" i="2" s="1"/>
  <c r="A1375" i="2" s="1"/>
  <c r="A1376" i="2" s="1"/>
  <c r="A1378" i="2" s="1"/>
  <c r="A1379" i="2" s="1"/>
  <c r="A1380" i="2" s="1"/>
  <c r="A1381" i="2" s="1"/>
  <c r="A1382" i="2" s="1"/>
  <c r="A1383" i="2" s="1"/>
  <c r="A1384" i="2" s="1"/>
  <c r="A1385" i="2" s="1"/>
  <c r="A1386" i="2" s="1"/>
  <c r="A1387" i="2" s="1"/>
  <c r="A1388" i="2" s="1"/>
  <c r="A1389" i="2" s="1"/>
  <c r="A1390" i="2" s="1"/>
  <c r="A1391" i="2" s="1"/>
  <c r="A1392" i="2" s="1"/>
  <c r="A1394" i="2" s="1"/>
  <c r="A1395" i="2" s="1"/>
  <c r="A1396" i="2" s="1"/>
  <c r="A1397" i="2" s="1"/>
  <c r="A1398" i="2" s="1"/>
  <c r="A1399" i="2" s="1"/>
  <c r="A1400" i="2" s="1"/>
  <c r="A1401" i="2" s="1"/>
  <c r="A1402" i="2" s="1"/>
  <c r="A1403" i="2" s="1"/>
  <c r="A1404" i="2" s="1"/>
  <c r="A1405" i="2" s="1"/>
  <c r="A1406" i="2" s="1"/>
  <c r="A1407" i="2" s="1"/>
  <c r="A1409" i="2" s="1"/>
  <c r="A1410" i="2" s="1"/>
  <c r="A1411" i="2" s="1"/>
  <c r="A1412" i="2" s="1"/>
  <c r="A1413" i="2" s="1"/>
  <c r="A1414" i="2" s="1"/>
  <c r="A1415" i="2" s="1"/>
  <c r="A1416" i="2" s="1"/>
  <c r="A1418" i="2" s="1"/>
  <c r="A1419" i="2" s="1"/>
  <c r="A1420" i="2" s="1"/>
  <c r="A1421" i="2" s="1"/>
  <c r="A1422" i="2" s="1"/>
  <c r="A1423" i="2" s="1"/>
  <c r="A1424" i="2" s="1"/>
  <c r="A1426" i="2" s="1"/>
  <c r="A1427" i="2" s="1"/>
  <c r="A1428" i="2" s="1"/>
  <c r="A1429" i="2" s="1"/>
  <c r="A1430" i="2" s="1"/>
  <c r="A1431" i="2" s="1"/>
  <c r="A1432" i="2" s="1"/>
  <c r="A1433" i="2" s="1"/>
  <c r="A1434" i="2" s="1"/>
  <c r="A1435" i="2" s="1"/>
  <c r="A1436" i="2" s="1"/>
  <c r="A1437" i="2" s="1"/>
  <c r="A1438" i="2" s="1"/>
  <c r="A1439" i="2" s="1"/>
  <c r="A1440" i="2" s="1"/>
  <c r="A1441" i="2" s="1"/>
  <c r="A1442" i="2" s="1"/>
  <c r="A1443" i="2" s="1"/>
  <c r="A1444" i="2" s="1"/>
  <c r="A1445" i="2" s="1"/>
  <c r="A1446" i="2" s="1"/>
  <c r="A1447" i="2" s="1"/>
  <c r="A1448" i="2" s="1"/>
  <c r="A1449" i="2" s="1"/>
  <c r="A1450" i="2" s="1"/>
  <c r="A1451" i="2" s="1"/>
  <c r="A1453" i="2" s="1"/>
  <c r="A1454" i="2" s="1"/>
  <c r="A1455" i="2" s="1"/>
  <c r="A1456" i="2" s="1"/>
  <c r="A1457" i="2" s="1"/>
  <c r="A1458" i="2" s="1"/>
  <c r="A1459" i="2" s="1"/>
  <c r="A1460" i="2" s="1"/>
  <c r="A1461" i="2" s="1"/>
  <c r="A1462" i="2" s="1"/>
  <c r="A1463" i="2" s="1"/>
  <c r="A1464" i="2" s="1"/>
  <c r="A1465" i="2" s="1"/>
  <c r="A1466" i="2" s="1"/>
  <c r="A1467" i="2" s="1"/>
  <c r="A1468" i="2" s="1"/>
  <c r="A1474" i="2" s="1"/>
  <c r="A1475" i="2" s="1"/>
  <c r="A1476" i="2" s="1"/>
  <c r="A1477" i="2" s="1"/>
  <c r="A1478" i="2" s="1"/>
  <c r="A1479" i="2" s="1"/>
  <c r="A1480" i="2" s="1"/>
  <c r="A1481" i="2" s="1"/>
  <c r="A1482" i="2" s="1"/>
  <c r="A1483" i="2" s="1"/>
  <c r="A1484" i="2" s="1"/>
  <c r="A1486" i="2" s="1"/>
  <c r="A1487" i="2" s="1"/>
  <c r="A1488" i="2" s="1"/>
  <c r="A1489" i="2" s="1"/>
  <c r="A1490" i="2" s="1"/>
  <c r="A1491" i="2" s="1"/>
  <c r="A1492" i="2" s="1"/>
  <c r="A1493" i="2" s="1"/>
  <c r="A1494" i="2" s="1"/>
  <c r="A1495" i="2" s="1"/>
  <c r="A1496" i="2" s="1"/>
  <c r="A1497" i="2" s="1"/>
  <c r="A1498" i="2" s="1"/>
  <c r="A1499" i="2" s="1"/>
  <c r="A1500" i="2" s="1"/>
  <c r="A1501" i="2" s="1"/>
  <c r="A1502" i="2" s="1"/>
  <c r="A1503" i="2" s="1"/>
  <c r="A1504" i="2" s="1"/>
  <c r="A1505" i="2" s="1"/>
  <c r="A1506" i="2" s="1"/>
  <c r="A1507" i="2" s="1"/>
  <c r="A1508" i="2" s="1"/>
  <c r="A1509" i="2" s="1"/>
  <c r="A1510" i="2" s="1"/>
  <c r="A1512" i="2" s="1"/>
  <c r="A1513" i="2" s="1"/>
  <c r="A1514" i="2" s="1"/>
  <c r="A1515" i="2" s="1"/>
  <c r="A1516" i="2" s="1"/>
  <c r="A1517" i="2" s="1"/>
  <c r="A1518" i="2" s="1"/>
  <c r="A1519" i="2" s="1"/>
  <c r="A1520" i="2" s="1"/>
  <c r="A1521" i="2" s="1"/>
  <c r="A1522" i="2" s="1"/>
  <c r="A1523" i="2" s="1"/>
  <c r="A1524" i="2" s="1"/>
  <c r="A1525" i="2" s="1"/>
  <c r="A1526" i="2" s="1"/>
  <c r="A1527" i="2" s="1"/>
  <c r="A1528" i="2" s="1"/>
  <c r="A1529" i="2" s="1"/>
  <c r="A1531" i="2" s="1"/>
  <c r="A1532" i="2" s="1"/>
  <c r="A1533" i="2" s="1"/>
  <c r="A1534" i="2" s="1"/>
  <c r="A1535" i="2" s="1"/>
  <c r="A1536" i="2" s="1"/>
  <c r="A1537" i="2" s="1"/>
  <c r="A1538" i="2" s="1"/>
  <c r="A1539" i="2" s="1"/>
  <c r="A1540" i="2" s="1"/>
  <c r="A1541" i="2" s="1"/>
  <c r="A1542" i="2" s="1"/>
  <c r="A1543" i="2" s="1"/>
  <c r="A1544" i="2" s="1"/>
  <c r="A1545" i="2" s="1"/>
  <c r="A1546" i="2" s="1"/>
  <c r="A1547" i="2" s="1"/>
  <c r="A1549" i="2" s="1"/>
  <c r="A1550" i="2" s="1"/>
  <c r="A1551" i="2" s="1"/>
  <c r="A1552" i="2" s="1"/>
  <c r="A1553" i="2" s="1"/>
  <c r="A1554" i="2" s="1"/>
  <c r="A1555" i="2" s="1"/>
  <c r="A1556" i="2" s="1"/>
  <c r="A1557" i="2" s="1"/>
  <c r="A1558" i="2" s="1"/>
  <c r="A1559" i="2" s="1"/>
  <c r="A1560" i="2" s="1"/>
  <c r="A1561" i="2" s="1"/>
  <c r="A1562" i="2" s="1"/>
  <c r="A1564" i="2" s="1"/>
  <c r="A1565" i="2" s="1"/>
  <c r="A1566" i="2" s="1"/>
  <c r="A1567" i="2" s="1"/>
  <c r="A1568" i="2" s="1"/>
  <c r="A1569" i="2" s="1"/>
  <c r="A1570" i="2" s="1"/>
  <c r="A1572" i="2" s="1"/>
  <c r="A1573" i="2" s="1"/>
  <c r="A1574" i="2" s="1"/>
  <c r="A1575" i="2" s="1"/>
  <c r="A1576" i="2" s="1"/>
  <c r="A1577" i="2" s="1"/>
  <c r="A1578" i="2" s="1"/>
  <c r="A1580" i="2" s="1"/>
  <c r="A1581" i="2" s="1"/>
  <c r="A1582" i="2" s="1"/>
  <c r="A1583" i="2" s="1"/>
  <c r="A1584" i="2" s="1"/>
  <c r="A1585" i="2" s="1"/>
  <c r="A1586" i="2" s="1"/>
  <c r="A1587" i="2" s="1"/>
  <c r="A1588" i="2" s="1"/>
  <c r="A1589" i="2" s="1"/>
  <c r="A1590" i="2" s="1"/>
  <c r="A1591" i="2" s="1"/>
  <c r="A1592" i="2" s="1"/>
  <c r="A1593" i="2" s="1"/>
  <c r="A1594" i="2" s="1"/>
  <c r="A1595" i="2" s="1"/>
  <c r="A1596" i="2" s="1"/>
  <c r="A1597" i="2" s="1"/>
  <c r="A1599" i="2" s="1"/>
  <c r="A1600" i="2" s="1"/>
  <c r="A1601" i="2" s="1"/>
  <c r="A1602" i="2" s="1"/>
  <c r="A1603" i="2" s="1"/>
  <c r="A1604" i="2" s="1"/>
  <c r="A1605" i="2" s="1"/>
  <c r="A1606" i="2" s="1"/>
  <c r="A1607" i="2" s="1"/>
  <c r="A1608" i="2" s="1"/>
  <c r="A1609" i="2" s="1"/>
  <c r="A1610" i="2" s="1"/>
  <c r="A1611" i="2" s="1"/>
  <c r="L681" i="2"/>
  <c r="L672" i="2"/>
  <c r="L671" i="2"/>
  <c r="L670" i="2"/>
  <c r="L669" i="2"/>
  <c r="L668" i="2"/>
  <c r="L667" i="2"/>
  <c r="L666" i="2"/>
  <c r="L665" i="2"/>
  <c r="L664" i="2"/>
  <c r="L663" i="2"/>
  <c r="L662" i="2"/>
  <c r="L661" i="2"/>
  <c r="L659" i="2"/>
  <c r="L658" i="2"/>
  <c r="L657" i="2"/>
  <c r="L656" i="2"/>
  <c r="L655" i="2"/>
  <c r="L654" i="2"/>
  <c r="L653" i="2"/>
  <c r="L652" i="2"/>
  <c r="L651" i="2"/>
  <c r="L650" i="2"/>
  <c r="L649" i="2"/>
  <c r="L648" i="2"/>
  <c r="L647" i="2"/>
  <c r="L646" i="2"/>
  <c r="L645" i="2"/>
  <c r="L644" i="2"/>
  <c r="L643" i="2"/>
  <c r="L641" i="2"/>
  <c r="L640" i="2"/>
  <c r="L639" i="2"/>
  <c r="L638" i="2"/>
  <c r="L637" i="2"/>
  <c r="L636" i="2"/>
  <c r="L635" i="2"/>
  <c r="L634" i="2"/>
  <c r="L633" i="2"/>
  <c r="L632" i="2"/>
  <c r="L631" i="2"/>
  <c r="L629" i="2"/>
  <c r="L628" i="2"/>
  <c r="L627" i="2"/>
  <c r="L625" i="2"/>
  <c r="L624" i="2"/>
  <c r="L623" i="2"/>
  <c r="L622" i="2"/>
  <c r="L621" i="2"/>
  <c r="L620" i="2"/>
  <c r="L619" i="2"/>
  <c r="L618" i="2"/>
  <c r="L617" i="2"/>
  <c r="L616" i="2"/>
  <c r="L615" i="2"/>
  <c r="L614" i="2"/>
  <c r="L612" i="2"/>
  <c r="L611" i="2"/>
  <c r="L610" i="2"/>
  <c r="L609" i="2"/>
  <c r="L608" i="2"/>
  <c r="L606" i="2"/>
  <c r="L605" i="2"/>
  <c r="L604" i="2"/>
  <c r="L603" i="2"/>
  <c r="L602" i="2"/>
  <c r="L601" i="2"/>
  <c r="L600" i="2"/>
  <c r="L599" i="2"/>
  <c r="L598" i="2"/>
  <c r="L597" i="2"/>
  <c r="L596" i="2"/>
  <c r="L595" i="2"/>
  <c r="L594" i="2"/>
  <c r="L593" i="2"/>
  <c r="L592" i="2"/>
  <c r="L591" i="2"/>
  <c r="L589" i="2"/>
  <c r="L588" i="2"/>
  <c r="L587" i="2"/>
  <c r="L586" i="2"/>
  <c r="L585" i="2"/>
  <c r="L584" i="2"/>
  <c r="L583" i="2"/>
  <c r="L582" i="2"/>
  <c r="L581" i="2"/>
  <c r="L580" i="2"/>
  <c r="L579" i="2"/>
  <c r="L578" i="2"/>
  <c r="L577" i="2"/>
  <c r="L576" i="2"/>
  <c r="L575" i="2"/>
  <c r="L574" i="2"/>
  <c r="L573" i="2"/>
  <c r="L572" i="2"/>
  <c r="L571" i="2"/>
  <c r="L570" i="2"/>
  <c r="L569" i="2"/>
  <c r="L568" i="2"/>
  <c r="L567" i="2"/>
  <c r="L566" i="2"/>
  <c r="L565" i="2"/>
  <c r="L564" i="2"/>
  <c r="L563" i="2"/>
  <c r="L562" i="2"/>
  <c r="L561" i="2"/>
  <c r="L560" i="2"/>
  <c r="L559" i="2"/>
  <c r="L558" i="2"/>
  <c r="L557" i="2"/>
  <c r="L556" i="2"/>
  <c r="L555" i="2"/>
  <c r="L554" i="2"/>
  <c r="L552" i="2"/>
  <c r="L551" i="2"/>
  <c r="L550" i="2"/>
  <c r="L549" i="2"/>
  <c r="L548" i="2"/>
  <c r="L547" i="2"/>
  <c r="L546" i="2"/>
  <c r="L545" i="2"/>
  <c r="L544" i="2"/>
  <c r="L543" i="2"/>
  <c r="L542" i="2"/>
  <c r="L541" i="2"/>
  <c r="L540" i="2"/>
  <c r="L532" i="2"/>
  <c r="L531" i="2"/>
  <c r="L530" i="2"/>
  <c r="L529" i="2"/>
  <c r="L528" i="2"/>
  <c r="L527" i="2"/>
  <c r="L526" i="2"/>
  <c r="L525" i="2"/>
  <c r="L524" i="2"/>
  <c r="L523" i="2"/>
  <c r="L522" i="2"/>
  <c r="L520" i="2"/>
  <c r="L519" i="2"/>
  <c r="L518" i="2"/>
  <c r="L517" i="2"/>
  <c r="L516" i="2"/>
  <c r="L515" i="2"/>
  <c r="L514" i="2"/>
  <c r="L513" i="2"/>
  <c r="L512" i="2"/>
  <c r="L511" i="2"/>
  <c r="L510" i="2"/>
  <c r="L509" i="2"/>
  <c r="L508" i="2"/>
  <c r="L507" i="2"/>
  <c r="L506" i="2"/>
  <c r="L505" i="2"/>
  <c r="L504" i="2"/>
  <c r="L503" i="2"/>
  <c r="L501" i="2"/>
  <c r="L500" i="2"/>
  <c r="L499" i="2"/>
  <c r="L498" i="2"/>
  <c r="L497" i="2"/>
  <c r="L496" i="2"/>
  <c r="L495" i="2"/>
  <c r="L494" i="2"/>
  <c r="L493" i="2"/>
  <c r="L491" i="2"/>
  <c r="L490" i="2"/>
  <c r="L489" i="2"/>
  <c r="L487" i="2"/>
  <c r="L486" i="2"/>
  <c r="L485" i="2"/>
  <c r="L484" i="2"/>
  <c r="L483" i="2"/>
  <c r="L482" i="2"/>
  <c r="L481" i="2"/>
  <c r="L480" i="2"/>
  <c r="L479" i="2"/>
  <c r="L478" i="2"/>
  <c r="L477" i="2"/>
  <c r="L475" i="2"/>
  <c r="L474" i="2"/>
  <c r="L473" i="2"/>
  <c r="L472" i="2"/>
  <c r="L471" i="2"/>
  <c r="L470" i="2"/>
  <c r="L469" i="2"/>
  <c r="L468" i="2"/>
  <c r="L467" i="2"/>
  <c r="L466" i="2"/>
  <c r="L465" i="2"/>
  <c r="L464" i="2"/>
  <c r="L463" i="2"/>
  <c r="L462" i="2"/>
  <c r="L461" i="2"/>
  <c r="L460" i="2"/>
  <c r="L458" i="2"/>
  <c r="L457" i="2"/>
  <c r="L456" i="2"/>
  <c r="L455" i="2"/>
  <c r="L454" i="2"/>
  <c r="L453" i="2"/>
  <c r="L452" i="2"/>
  <c r="L451" i="2"/>
  <c r="L450" i="2"/>
  <c r="L449" i="2"/>
  <c r="L448" i="2"/>
  <c r="L447" i="2"/>
  <c r="L446" i="2"/>
  <c r="L445" i="2"/>
  <c r="L444" i="2"/>
  <c r="L443" i="2"/>
  <c r="L441" i="2"/>
  <c r="L440" i="2"/>
  <c r="L439" i="2"/>
  <c r="L438" i="2"/>
  <c r="L437" i="2"/>
  <c r="L436" i="2"/>
  <c r="L435" i="2"/>
  <c r="L434" i="2"/>
  <c r="L433" i="2"/>
  <c r="L432" i="2"/>
  <c r="L431" i="2"/>
  <c r="L430" i="2"/>
  <c r="L429" i="2"/>
  <c r="L428" i="2"/>
  <c r="L427" i="2"/>
  <c r="L426" i="2"/>
  <c r="L425" i="2"/>
  <c r="L424" i="2"/>
  <c r="L423" i="2"/>
  <c r="L422" i="2"/>
  <c r="L421" i="2"/>
  <c r="L420" i="2"/>
  <c r="L419" i="2"/>
  <c r="L418" i="2"/>
  <c r="L417" i="2"/>
  <c r="L415" i="2"/>
  <c r="L414" i="2"/>
  <c r="L413" i="2"/>
  <c r="L412" i="2"/>
  <c r="L411" i="2"/>
  <c r="L410" i="2"/>
  <c r="L409" i="2"/>
  <c r="L408" i="2"/>
  <c r="L407" i="2"/>
  <c r="L406" i="2"/>
  <c r="L405" i="2"/>
  <c r="L404" i="2"/>
  <c r="L394" i="2"/>
  <c r="L393" i="2"/>
  <c r="L392" i="2"/>
  <c r="L391" i="2"/>
  <c r="L390" i="2"/>
  <c r="L389" i="2"/>
  <c r="L388" i="2"/>
  <c r="L387" i="2"/>
  <c r="L386" i="2"/>
  <c r="L385" i="2"/>
  <c r="L384" i="2"/>
  <c r="L383" i="2"/>
  <c r="L381" i="2"/>
  <c r="L380" i="2"/>
  <c r="L379" i="2"/>
  <c r="L378" i="2"/>
  <c r="L377" i="2"/>
  <c r="L376" i="2"/>
  <c r="L375" i="2"/>
  <c r="L374" i="2"/>
  <c r="L373" i="2"/>
  <c r="L372" i="2"/>
  <c r="L371" i="2"/>
  <c r="L370" i="2"/>
  <c r="L369" i="2"/>
  <c r="L368" i="2"/>
  <c r="L367" i="2"/>
  <c r="L366" i="2"/>
  <c r="L365" i="2"/>
  <c r="L363" i="2"/>
  <c r="L361" i="2"/>
  <c r="L360" i="2"/>
  <c r="L359" i="2"/>
  <c r="L358" i="2"/>
  <c r="L357" i="2"/>
  <c r="L356" i="2"/>
  <c r="L355" i="2"/>
  <c r="L354" i="2"/>
  <c r="L353" i="2"/>
  <c r="L351" i="2"/>
  <c r="L350" i="2"/>
  <c r="L349" i="2"/>
  <c r="L348" i="2"/>
  <c r="L346" i="2"/>
  <c r="L345" i="2"/>
  <c r="L344" i="2"/>
  <c r="L343" i="2"/>
  <c r="L342" i="2"/>
  <c r="L341" i="2"/>
  <c r="L340" i="2"/>
  <c r="L339" i="2"/>
  <c r="L338" i="2"/>
  <c r="L337" i="2"/>
  <c r="L336" i="2"/>
  <c r="L335" i="2"/>
  <c r="L334" i="2"/>
  <c r="L333" i="2"/>
  <c r="L331" i="2"/>
  <c r="L330" i="2"/>
  <c r="L329" i="2"/>
  <c r="L328" i="2"/>
  <c r="L327" i="2"/>
  <c r="L326" i="2"/>
  <c r="L325" i="2"/>
  <c r="L324" i="2"/>
  <c r="L323" i="2"/>
  <c r="L322" i="2"/>
  <c r="L321" i="2"/>
  <c r="L320" i="2"/>
  <c r="L319" i="2"/>
  <c r="L318" i="2"/>
  <c r="L317" i="2"/>
  <c r="L316" i="2"/>
  <c r="L315" i="2"/>
  <c r="L314" i="2"/>
  <c r="L312" i="2"/>
  <c r="L311" i="2"/>
  <c r="L310" i="2"/>
  <c r="L309" i="2"/>
  <c r="L308" i="2"/>
  <c r="L307" i="2"/>
  <c r="L306" i="2"/>
  <c r="L305" i="2"/>
  <c r="L304" i="2"/>
  <c r="L303" i="2"/>
  <c r="L302" i="2"/>
  <c r="L301" i="2"/>
  <c r="L300" i="2"/>
  <c r="L299" i="2"/>
  <c r="L298" i="2"/>
  <c r="L295" i="2"/>
  <c r="L294" i="2"/>
  <c r="L293" i="2"/>
  <c r="L292" i="2"/>
  <c r="L291" i="2"/>
  <c r="L290" i="2"/>
  <c r="L289" i="2"/>
  <c r="L288" i="2"/>
  <c r="L287" i="2"/>
  <c r="L286" i="2"/>
  <c r="L285" i="2"/>
  <c r="L284" i="2"/>
  <c r="L283" i="2"/>
  <c r="L282" i="2"/>
  <c r="L281" i="2"/>
  <c r="L280" i="2"/>
  <c r="L279" i="2"/>
  <c r="L278" i="2"/>
  <c r="L277" i="2"/>
  <c r="L276" i="2"/>
  <c r="L275" i="2"/>
  <c r="L274" i="2"/>
  <c r="L273" i="2"/>
  <c r="L272" i="2"/>
  <c r="L271" i="2"/>
  <c r="L269" i="2"/>
  <c r="L268" i="2"/>
  <c r="L267" i="2"/>
  <c r="L266" i="2"/>
  <c r="L265" i="2"/>
  <c r="L264" i="2"/>
  <c r="L263" i="2"/>
  <c r="L262" i="2"/>
  <c r="L261" i="2"/>
  <c r="L260" i="2"/>
  <c r="L259" i="2"/>
  <c r="L252" i="2"/>
  <c r="L251" i="2"/>
  <c r="L250" i="2"/>
  <c r="L249" i="2"/>
  <c r="L248" i="2"/>
  <c r="L247" i="2"/>
  <c r="L246" i="2"/>
  <c r="L245" i="2"/>
  <c r="L244" i="2"/>
  <c r="L243" i="2"/>
  <c r="L242" i="2"/>
  <c r="L241" i="2"/>
  <c r="L240" i="2"/>
  <c r="L239" i="2"/>
  <c r="L238" i="2"/>
  <c r="L237" i="2"/>
  <c r="L236" i="2"/>
  <c r="L235" i="2"/>
  <c r="L233" i="2"/>
  <c r="L232" i="2"/>
  <c r="L231" i="2"/>
  <c r="L230" i="2"/>
  <c r="L229" i="2"/>
  <c r="L228" i="2"/>
  <c r="L227" i="2"/>
  <c r="L226" i="2"/>
  <c r="L225" i="2"/>
  <c r="L224" i="2"/>
  <c r="L223" i="2"/>
  <c r="L222" i="2"/>
  <c r="L221" i="2"/>
  <c r="L219" i="2"/>
  <c r="L218" i="2"/>
  <c r="L217" i="2"/>
  <c r="L216" i="2"/>
  <c r="L215" i="2"/>
  <c r="L214" i="2"/>
  <c r="L213" i="2"/>
  <c r="L211" i="2"/>
  <c r="L210" i="2"/>
  <c r="L208" i="2"/>
  <c r="L207" i="2"/>
  <c r="L206" i="2"/>
  <c r="L205" i="2"/>
  <c r="L204" i="2"/>
  <c r="L203" i="2"/>
  <c r="L202" i="2"/>
  <c r="L201" i="2"/>
  <c r="L198" i="2"/>
  <c r="L197" i="2"/>
  <c r="L196" i="2"/>
  <c r="L195" i="2"/>
  <c r="L194" i="2"/>
  <c r="L193" i="2"/>
  <c r="L192" i="2"/>
  <c r="L191" i="2"/>
  <c r="L190" i="2"/>
  <c r="L189" i="2"/>
  <c r="L187" i="2"/>
  <c r="L186" i="2"/>
  <c r="L185" i="2"/>
  <c r="L184" i="2"/>
  <c r="L183" i="2"/>
  <c r="L182" i="2"/>
  <c r="L181" i="2"/>
  <c r="L179" i="2"/>
  <c r="L178" i="2"/>
  <c r="L177" i="2"/>
  <c r="L176" i="2"/>
  <c r="L175" i="2"/>
  <c r="L174" i="2"/>
  <c r="L173" i="2"/>
  <c r="L172" i="2"/>
  <c r="L171" i="2"/>
  <c r="L170" i="2"/>
  <c r="L169" i="2"/>
  <c r="L168" i="2"/>
  <c r="L167" i="2"/>
  <c r="L166" i="2"/>
  <c r="L165" i="2"/>
  <c r="L164" i="2"/>
  <c r="L163" i="2"/>
  <c r="L162" i="2"/>
  <c r="L161" i="2"/>
  <c r="L160" i="2"/>
  <c r="L159" i="2"/>
  <c r="L158" i="2"/>
  <c r="L157" i="2"/>
  <c r="L156" i="2"/>
  <c r="L155" i="2"/>
  <c r="L154" i="2"/>
  <c r="L152" i="2"/>
  <c r="L151" i="2"/>
  <c r="L150" i="2"/>
  <c r="L149" i="2"/>
  <c r="L148" i="2"/>
  <c r="L147" i="2"/>
  <c r="L140" i="2"/>
  <c r="L139" i="2"/>
  <c r="L138" i="2"/>
  <c r="L137" i="2"/>
  <c r="L136" i="2"/>
  <c r="L135" i="2"/>
  <c r="L134" i="2"/>
  <c r="L133" i="2"/>
  <c r="L132" i="2"/>
  <c r="L131" i="2"/>
  <c r="L130" i="2"/>
  <c r="L129" i="2"/>
  <c r="L127" i="2"/>
  <c r="L126" i="2"/>
  <c r="L125" i="2"/>
  <c r="L124" i="2"/>
  <c r="L123" i="2"/>
  <c r="L122" i="2"/>
  <c r="L121" i="2"/>
  <c r="L120" i="2"/>
  <c r="L119" i="2"/>
  <c r="L118" i="2"/>
  <c r="L117" i="2"/>
  <c r="L116" i="2"/>
  <c r="L115" i="2"/>
  <c r="L114" i="2"/>
  <c r="L113" i="2"/>
  <c r="L112" i="2"/>
  <c r="L111" i="2"/>
  <c r="L109" i="2"/>
  <c r="L108" i="2"/>
  <c r="L107" i="2"/>
  <c r="L106" i="2"/>
  <c r="L105" i="2"/>
  <c r="L104" i="2"/>
  <c r="L103" i="2"/>
  <c r="L102" i="2"/>
  <c r="L101" i="2"/>
  <c r="L100" i="2"/>
  <c r="L99" i="2"/>
  <c r="L97" i="2"/>
  <c r="L96" i="2"/>
  <c r="L95" i="2"/>
  <c r="L93" i="2"/>
  <c r="L92" i="2"/>
  <c r="L91" i="2"/>
  <c r="L90" i="2"/>
  <c r="L89" i="2"/>
  <c r="L88" i="2"/>
  <c r="L87" i="2"/>
  <c r="L86" i="2"/>
  <c r="L85" i="2"/>
  <c r="L84" i="2"/>
  <c r="L83" i="2"/>
  <c r="L82" i="2"/>
  <c r="L80" i="2"/>
  <c r="L79" i="2"/>
  <c r="L78" i="2"/>
  <c r="L77" i="2"/>
  <c r="L76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0" i="2"/>
  <c r="L19" i="2"/>
  <c r="L18" i="2"/>
  <c r="L17" i="2"/>
  <c r="L16" i="2"/>
  <c r="L15" i="2"/>
  <c r="L14" i="2"/>
  <c r="L13" i="2"/>
  <c r="L12" i="2"/>
  <c r="L11" i="2"/>
  <c r="A11" i="2"/>
  <c r="A12" i="2" s="1"/>
  <c r="A13" i="2" s="1"/>
  <c r="A14" i="2" s="1"/>
  <c r="A15" i="2" s="1"/>
  <c r="A16" i="2" s="1"/>
  <c r="A17" i="2" s="1"/>
  <c r="A18" i="2" s="1"/>
  <c r="A19" i="2" s="1"/>
  <c r="A20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6" i="2" s="1"/>
  <c r="A77" i="2" s="1"/>
  <c r="A78" i="2" s="1"/>
  <c r="A79" i="2" s="1"/>
  <c r="A80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5" i="2" s="1"/>
  <c r="A96" i="2" s="1"/>
  <c r="A97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7" i="2" s="1"/>
  <c r="A148" i="2" s="1"/>
  <c r="A149" i="2" s="1"/>
  <c r="A150" i="2" s="1"/>
  <c r="A151" i="2" s="1"/>
  <c r="A152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1" i="2" s="1"/>
  <c r="A182" i="2" s="1"/>
  <c r="A183" i="2" s="1"/>
  <c r="A184" i="2" s="1"/>
  <c r="A185" i="2" s="1"/>
  <c r="A186" i="2" s="1"/>
  <c r="A187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200" i="2" s="1"/>
  <c r="A201" i="2" s="1"/>
  <c r="A202" i="2" s="1"/>
  <c r="A203" i="2" s="1"/>
  <c r="A204" i="2" s="1"/>
  <c r="A205" i="2" s="1"/>
  <c r="A206" i="2" s="1"/>
  <c r="A207" i="2" s="1"/>
  <c r="A208" i="2" s="1"/>
  <c r="A210" i="2" s="1"/>
  <c r="A211" i="2" s="1"/>
  <c r="A213" i="2" s="1"/>
  <c r="A214" i="2" s="1"/>
  <c r="A215" i="2" s="1"/>
  <c r="A216" i="2" s="1"/>
  <c r="A217" i="2" s="1"/>
  <c r="A218" i="2" s="1"/>
  <c r="A219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8" i="2" s="1"/>
  <c r="A349" i="2" s="1"/>
  <c r="A350" i="2" s="1"/>
  <c r="A351" i="2" s="1"/>
  <c r="A353" i="2" s="1"/>
  <c r="A354" i="2" s="1"/>
  <c r="A355" i="2" s="1"/>
  <c r="A356" i="2" s="1"/>
  <c r="A357" i="2" s="1"/>
  <c r="A358" i="2" s="1"/>
  <c r="A359" i="2" s="1"/>
  <c r="A360" i="2" s="1"/>
  <c r="A361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9" i="2" s="1"/>
  <c r="A490" i="2" s="1"/>
  <c r="A491" i="2" s="1"/>
  <c r="A493" i="2" s="1"/>
  <c r="A494" i="2" s="1"/>
  <c r="A495" i="2" s="1"/>
  <c r="A496" i="2" s="1"/>
  <c r="A497" i="2" s="1"/>
  <c r="A498" i="2" s="1"/>
  <c r="A499" i="2" s="1"/>
  <c r="A500" i="2" s="1"/>
  <c r="A501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8" i="2" s="1"/>
  <c r="A609" i="2" s="1"/>
  <c r="A610" i="2" s="1"/>
  <c r="A611" i="2" s="1"/>
  <c r="A612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7" i="2" s="1"/>
  <c r="A628" i="2" s="1"/>
  <c r="A629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L10" i="2"/>
  <c r="L9" i="2"/>
  <c r="L8" i="2"/>
  <c r="W297" i="2" l="1"/>
  <c r="X297" i="2" s="1"/>
  <c r="Y297" i="2" s="1"/>
  <c r="Z297" i="2" s="1"/>
  <c r="V36" i="2"/>
  <c r="U36" i="2"/>
  <c r="T36" i="2"/>
  <c r="S36" i="2"/>
  <c r="V78" i="2"/>
  <c r="U78" i="2"/>
  <c r="T78" i="2"/>
  <c r="S78" i="2"/>
  <c r="V122" i="2"/>
  <c r="U122" i="2"/>
  <c r="T122" i="2"/>
  <c r="S122" i="2"/>
  <c r="V162" i="2"/>
  <c r="U162" i="2"/>
  <c r="T162" i="2"/>
  <c r="S162" i="2"/>
  <c r="V196" i="2"/>
  <c r="U196" i="2"/>
  <c r="T196" i="2"/>
  <c r="S196" i="2"/>
  <c r="V216" i="2"/>
  <c r="U216" i="2"/>
  <c r="T216" i="2"/>
  <c r="S216" i="2"/>
  <c r="V281" i="2"/>
  <c r="U281" i="2"/>
  <c r="T281" i="2"/>
  <c r="S281" i="2"/>
  <c r="V341" i="2"/>
  <c r="U341" i="2"/>
  <c r="T341" i="2"/>
  <c r="S341" i="2"/>
  <c r="V411" i="2"/>
  <c r="U411" i="2"/>
  <c r="T411" i="2"/>
  <c r="S411" i="2"/>
  <c r="V445" i="2"/>
  <c r="U445" i="2"/>
  <c r="T445" i="2"/>
  <c r="S445" i="2"/>
  <c r="V487" i="2"/>
  <c r="U487" i="2"/>
  <c r="T487" i="2"/>
  <c r="S487" i="2"/>
  <c r="V523" i="2"/>
  <c r="U523" i="2"/>
  <c r="T523" i="2"/>
  <c r="S523" i="2"/>
  <c r="V571" i="2"/>
  <c r="U571" i="2"/>
  <c r="T571" i="2"/>
  <c r="S571" i="2"/>
  <c r="V604" i="2"/>
  <c r="U604" i="2"/>
  <c r="T604" i="2"/>
  <c r="S604" i="2"/>
  <c r="V649" i="2"/>
  <c r="U649" i="2"/>
  <c r="T649" i="2"/>
  <c r="S649" i="2"/>
  <c r="V723" i="2"/>
  <c r="U723" i="2"/>
  <c r="T723" i="2"/>
  <c r="S723" i="2"/>
  <c r="V893" i="2"/>
  <c r="U893" i="2"/>
  <c r="T893" i="2"/>
  <c r="S893" i="2"/>
  <c r="V38" i="2"/>
  <c r="U38" i="2"/>
  <c r="T38" i="2"/>
  <c r="S38" i="2"/>
  <c r="V80" i="2"/>
  <c r="U80" i="2"/>
  <c r="T80" i="2"/>
  <c r="S80" i="2"/>
  <c r="V116" i="2"/>
  <c r="U116" i="2"/>
  <c r="T116" i="2"/>
  <c r="S116" i="2"/>
  <c r="V147" i="2"/>
  <c r="U147" i="2"/>
  <c r="T147" i="2"/>
  <c r="S147" i="2"/>
  <c r="V181" i="2"/>
  <c r="U181" i="2"/>
  <c r="T181" i="2"/>
  <c r="S181" i="2"/>
  <c r="V218" i="2"/>
  <c r="U218" i="2"/>
  <c r="T218" i="2"/>
  <c r="S218" i="2"/>
  <c r="V244" i="2"/>
  <c r="U244" i="2"/>
  <c r="T244" i="2"/>
  <c r="S244" i="2"/>
  <c r="V291" i="2"/>
  <c r="U291" i="2"/>
  <c r="T291" i="2"/>
  <c r="S291" i="2"/>
  <c r="V326" i="2"/>
  <c r="U326" i="2"/>
  <c r="T326" i="2"/>
  <c r="S326" i="2"/>
  <c r="V353" i="2"/>
  <c r="U353" i="2"/>
  <c r="T353" i="2"/>
  <c r="S353" i="2"/>
  <c r="V405" i="2"/>
  <c r="U405" i="2"/>
  <c r="T405" i="2"/>
  <c r="S405" i="2"/>
  <c r="V447" i="2"/>
  <c r="U447" i="2"/>
  <c r="T447" i="2"/>
  <c r="S447" i="2"/>
  <c r="V481" i="2"/>
  <c r="U481" i="2"/>
  <c r="T481" i="2"/>
  <c r="S481" i="2"/>
  <c r="V508" i="2"/>
  <c r="U508" i="2"/>
  <c r="T508" i="2"/>
  <c r="S508" i="2"/>
  <c r="V525" i="2"/>
  <c r="U525" i="2"/>
  <c r="T525" i="2"/>
  <c r="S525" i="2"/>
  <c r="V548" i="2"/>
  <c r="U548" i="2"/>
  <c r="T548" i="2"/>
  <c r="S548" i="2"/>
  <c r="V565" i="2"/>
  <c r="U565" i="2"/>
  <c r="T565" i="2"/>
  <c r="S565" i="2"/>
  <c r="V589" i="2"/>
  <c r="U589" i="2"/>
  <c r="T589" i="2"/>
  <c r="S589" i="2"/>
  <c r="V606" i="2"/>
  <c r="U606" i="2"/>
  <c r="T606" i="2"/>
  <c r="S606" i="2"/>
  <c r="V624" i="2"/>
  <c r="U624" i="2"/>
  <c r="T624" i="2"/>
  <c r="S624" i="2"/>
  <c r="V634" i="2"/>
  <c r="U634" i="2"/>
  <c r="T634" i="2"/>
  <c r="S634" i="2"/>
  <c r="V651" i="2"/>
  <c r="U651" i="2"/>
  <c r="T651" i="2"/>
  <c r="S651" i="2"/>
  <c r="V668" i="2"/>
  <c r="U668" i="2"/>
  <c r="T668" i="2"/>
  <c r="S668" i="2"/>
  <c r="V699" i="2"/>
  <c r="U699" i="2"/>
  <c r="T699" i="2"/>
  <c r="S699" i="2"/>
  <c r="V707" i="2"/>
  <c r="U707" i="2"/>
  <c r="T707" i="2"/>
  <c r="S707" i="2"/>
  <c r="V734" i="2"/>
  <c r="U734" i="2"/>
  <c r="T734" i="2"/>
  <c r="S734" i="2"/>
  <c r="V762" i="2"/>
  <c r="U762" i="2"/>
  <c r="T762" i="2"/>
  <c r="S762" i="2"/>
  <c r="V784" i="2"/>
  <c r="U784" i="2"/>
  <c r="T784" i="2"/>
  <c r="S784" i="2"/>
  <c r="V792" i="2"/>
  <c r="U792" i="2"/>
  <c r="T792" i="2"/>
  <c r="S792" i="2"/>
  <c r="V809" i="2"/>
  <c r="U809" i="2"/>
  <c r="T809" i="2"/>
  <c r="S809" i="2"/>
  <c r="V846" i="2"/>
  <c r="U846" i="2"/>
  <c r="T846" i="2"/>
  <c r="S846" i="2"/>
  <c r="V855" i="2"/>
  <c r="U855" i="2"/>
  <c r="T855" i="2"/>
  <c r="S855" i="2"/>
  <c r="V879" i="2"/>
  <c r="U879" i="2"/>
  <c r="T879" i="2"/>
  <c r="S879" i="2"/>
  <c r="V887" i="2"/>
  <c r="U887" i="2"/>
  <c r="T887" i="2"/>
  <c r="S887" i="2"/>
  <c r="V904" i="2"/>
  <c r="U904" i="2"/>
  <c r="T904" i="2"/>
  <c r="S904" i="2"/>
  <c r="V912" i="2"/>
  <c r="U912" i="2"/>
  <c r="T912" i="2"/>
  <c r="S912" i="2"/>
  <c r="V929" i="2"/>
  <c r="U929" i="2"/>
  <c r="T929" i="2"/>
  <c r="S929" i="2"/>
  <c r="V937" i="2"/>
  <c r="U937" i="2"/>
  <c r="T937" i="2"/>
  <c r="S937" i="2"/>
  <c r="V956" i="2"/>
  <c r="U956" i="2"/>
  <c r="T956" i="2"/>
  <c r="S956" i="2"/>
  <c r="V965" i="2"/>
  <c r="U965" i="2"/>
  <c r="T965" i="2"/>
  <c r="S965" i="2"/>
  <c r="V982" i="2"/>
  <c r="U982" i="2"/>
  <c r="T982" i="2"/>
  <c r="S982" i="2"/>
  <c r="V990" i="2"/>
  <c r="U990" i="2"/>
  <c r="T990" i="2"/>
  <c r="S990" i="2"/>
  <c r="V1013" i="2"/>
  <c r="U1013" i="2"/>
  <c r="T1013" i="2"/>
  <c r="S1013" i="2"/>
  <c r="V1021" i="2"/>
  <c r="U1021" i="2"/>
  <c r="T1021" i="2"/>
  <c r="S1021" i="2"/>
  <c r="V1038" i="2"/>
  <c r="U1038" i="2"/>
  <c r="T1038" i="2"/>
  <c r="S1038" i="2"/>
  <c r="V1046" i="2"/>
  <c r="U1046" i="2"/>
  <c r="T1046" i="2"/>
  <c r="S1046" i="2"/>
  <c r="V1055" i="2"/>
  <c r="U1055" i="2"/>
  <c r="T1055" i="2"/>
  <c r="S1055" i="2"/>
  <c r="V1072" i="2"/>
  <c r="U1072" i="2"/>
  <c r="T1072" i="2"/>
  <c r="S1072" i="2"/>
  <c r="V1081" i="2"/>
  <c r="U1081" i="2"/>
  <c r="T1081" i="2"/>
  <c r="S1081" i="2"/>
  <c r="V1099" i="2"/>
  <c r="U1099" i="2"/>
  <c r="T1099" i="2"/>
  <c r="S1099" i="2"/>
  <c r="V1107" i="2"/>
  <c r="U1107" i="2"/>
  <c r="T1107" i="2"/>
  <c r="S1107" i="2"/>
  <c r="V1124" i="2"/>
  <c r="T1124" i="2"/>
  <c r="U1124" i="2"/>
  <c r="S1124" i="2"/>
  <c r="V1132" i="2"/>
  <c r="U1132" i="2"/>
  <c r="T1132" i="2"/>
  <c r="S1132" i="2"/>
  <c r="V1156" i="2"/>
  <c r="U1156" i="2"/>
  <c r="T1156" i="2"/>
  <c r="S1156" i="2"/>
  <c r="V1173" i="2"/>
  <c r="T1173" i="2"/>
  <c r="U1173" i="2"/>
  <c r="S1173" i="2"/>
  <c r="V1181" i="2"/>
  <c r="T1181" i="2"/>
  <c r="U1181" i="2"/>
  <c r="S1181" i="2"/>
  <c r="V1198" i="2"/>
  <c r="U1198" i="2"/>
  <c r="T1198" i="2"/>
  <c r="S1198" i="2"/>
  <c r="V1206" i="2"/>
  <c r="T1206" i="2"/>
  <c r="U1206" i="2"/>
  <c r="S1206" i="2"/>
  <c r="V1223" i="2"/>
  <c r="U1223" i="2"/>
  <c r="T1223" i="2"/>
  <c r="S1223" i="2"/>
  <c r="V1259" i="2"/>
  <c r="U1259" i="2"/>
  <c r="T1259" i="2"/>
  <c r="S1259" i="2"/>
  <c r="V1508" i="2"/>
  <c r="U1508" i="2"/>
  <c r="T1508" i="2"/>
  <c r="S1508" i="2"/>
  <c r="V14" i="2"/>
  <c r="U14" i="2"/>
  <c r="T14" i="2"/>
  <c r="S14" i="2"/>
  <c r="V23" i="2"/>
  <c r="U23" i="2"/>
  <c r="T23" i="2"/>
  <c r="S23" i="2"/>
  <c r="W23" i="2" s="1"/>
  <c r="X23" i="2" s="1"/>
  <c r="Y23" i="2" s="1"/>
  <c r="Z23" i="2" s="1"/>
  <c r="V31" i="2"/>
  <c r="U31" i="2"/>
  <c r="T31" i="2"/>
  <c r="S31" i="2"/>
  <c r="V39" i="2"/>
  <c r="U39" i="2"/>
  <c r="T39" i="2"/>
  <c r="S39" i="2"/>
  <c r="W39" i="2" s="1"/>
  <c r="X39" i="2" s="1"/>
  <c r="Y39" i="2" s="1"/>
  <c r="Z39" i="2" s="1"/>
  <c r="V47" i="2"/>
  <c r="U47" i="2"/>
  <c r="T47" i="2"/>
  <c r="S47" i="2"/>
  <c r="V55" i="2"/>
  <c r="U55" i="2"/>
  <c r="T55" i="2"/>
  <c r="S55" i="2"/>
  <c r="W55" i="2" s="1"/>
  <c r="X55" i="2" s="1"/>
  <c r="Y55" i="2" s="1"/>
  <c r="Z55" i="2" s="1"/>
  <c r="V64" i="2"/>
  <c r="U64" i="2"/>
  <c r="T64" i="2"/>
  <c r="S64" i="2"/>
  <c r="V72" i="2"/>
  <c r="U72" i="2"/>
  <c r="T72" i="2"/>
  <c r="S72" i="2"/>
  <c r="W72" i="2" s="1"/>
  <c r="X72" i="2" s="1"/>
  <c r="Y72" i="2" s="1"/>
  <c r="Z72" i="2" s="1"/>
  <c r="V82" i="2"/>
  <c r="U82" i="2"/>
  <c r="T82" i="2"/>
  <c r="S82" i="2"/>
  <c r="V90" i="2"/>
  <c r="U90" i="2"/>
  <c r="T90" i="2"/>
  <c r="S90" i="2"/>
  <c r="W90" i="2" s="1"/>
  <c r="X90" i="2" s="1"/>
  <c r="Y90" i="2" s="1"/>
  <c r="Z90" i="2" s="1"/>
  <c r="V100" i="2"/>
  <c r="U100" i="2"/>
  <c r="T100" i="2"/>
  <c r="S100" i="2"/>
  <c r="V108" i="2"/>
  <c r="U108" i="2"/>
  <c r="T108" i="2"/>
  <c r="S108" i="2"/>
  <c r="W108" i="2" s="1"/>
  <c r="X108" i="2" s="1"/>
  <c r="Y108" i="2" s="1"/>
  <c r="Z108" i="2" s="1"/>
  <c r="V117" i="2"/>
  <c r="U117" i="2"/>
  <c r="T117" i="2"/>
  <c r="S117" i="2"/>
  <c r="V125" i="2"/>
  <c r="U125" i="2"/>
  <c r="T125" i="2"/>
  <c r="S125" i="2"/>
  <c r="W125" i="2" s="1"/>
  <c r="X125" i="2" s="1"/>
  <c r="Y125" i="2" s="1"/>
  <c r="Z125" i="2" s="1"/>
  <c r="V134" i="2"/>
  <c r="U134" i="2"/>
  <c r="T134" i="2"/>
  <c r="S134" i="2"/>
  <c r="V148" i="2"/>
  <c r="U148" i="2"/>
  <c r="T148" i="2"/>
  <c r="S148" i="2"/>
  <c r="W148" i="2" s="1"/>
  <c r="X148" i="2" s="1"/>
  <c r="Y148" i="2" s="1"/>
  <c r="Z148" i="2" s="1"/>
  <c r="V157" i="2"/>
  <c r="U157" i="2"/>
  <c r="T157" i="2"/>
  <c r="S157" i="2"/>
  <c r="V165" i="2"/>
  <c r="U165" i="2"/>
  <c r="T165" i="2"/>
  <c r="S165" i="2"/>
  <c r="W165" i="2" s="1"/>
  <c r="X165" i="2" s="1"/>
  <c r="Y165" i="2" s="1"/>
  <c r="V173" i="2"/>
  <c r="U173" i="2"/>
  <c r="T173" i="2"/>
  <c r="S173" i="2"/>
  <c r="V182" i="2"/>
  <c r="U182" i="2"/>
  <c r="T182" i="2"/>
  <c r="S182" i="2"/>
  <c r="W182" i="2" s="1"/>
  <c r="X182" i="2" s="1"/>
  <c r="Y182" i="2" s="1"/>
  <c r="Z182" i="2" s="1"/>
  <c r="V191" i="2"/>
  <c r="U191" i="2"/>
  <c r="T191" i="2"/>
  <c r="S191" i="2"/>
  <c r="V210" i="2"/>
  <c r="U210" i="2"/>
  <c r="T210" i="2"/>
  <c r="S210" i="2"/>
  <c r="W210" i="2" s="1"/>
  <c r="X210" i="2" s="1"/>
  <c r="Y210" i="2" s="1"/>
  <c r="Z210" i="2" s="1"/>
  <c r="V219" i="2"/>
  <c r="U219" i="2"/>
  <c r="T219" i="2"/>
  <c r="S219" i="2"/>
  <c r="V228" i="2"/>
  <c r="U228" i="2"/>
  <c r="T228" i="2"/>
  <c r="S228" i="2"/>
  <c r="W228" i="2" s="1"/>
  <c r="X228" i="2" s="1"/>
  <c r="Y228" i="2" s="1"/>
  <c r="Z228" i="2" s="1"/>
  <c r="V237" i="2"/>
  <c r="U237" i="2"/>
  <c r="T237" i="2"/>
  <c r="S237" i="2"/>
  <c r="V245" i="2"/>
  <c r="U245" i="2"/>
  <c r="T245" i="2"/>
  <c r="S245" i="2"/>
  <c r="W245" i="2" s="1"/>
  <c r="X245" i="2" s="1"/>
  <c r="Y245" i="2" s="1"/>
  <c r="Z245" i="2" s="1"/>
  <c r="V259" i="2"/>
  <c r="U259" i="2"/>
  <c r="T259" i="2"/>
  <c r="S259" i="2"/>
  <c r="V267" i="2"/>
  <c r="U267" i="2"/>
  <c r="T267" i="2"/>
  <c r="S267" i="2"/>
  <c r="W267" i="2" s="1"/>
  <c r="X267" i="2" s="1"/>
  <c r="Y267" i="2" s="1"/>
  <c r="Z267" i="2" s="1"/>
  <c r="V276" i="2"/>
  <c r="U276" i="2"/>
  <c r="T276" i="2"/>
  <c r="S276" i="2"/>
  <c r="V284" i="2"/>
  <c r="U284" i="2"/>
  <c r="T284" i="2"/>
  <c r="S284" i="2"/>
  <c r="W284" i="2" s="1"/>
  <c r="X284" i="2" s="1"/>
  <c r="Y284" i="2" s="1"/>
  <c r="Z284" i="2" s="1"/>
  <c r="V292" i="2"/>
  <c r="U292" i="2"/>
  <c r="T292" i="2"/>
  <c r="S292" i="2"/>
  <c r="V302" i="2"/>
  <c r="U302" i="2"/>
  <c r="T302" i="2"/>
  <c r="S302" i="2"/>
  <c r="W302" i="2" s="1"/>
  <c r="X302" i="2" s="1"/>
  <c r="Y302" i="2" s="1"/>
  <c r="Z302" i="2" s="1"/>
  <c r="V310" i="2"/>
  <c r="U310" i="2"/>
  <c r="T310" i="2"/>
  <c r="S310" i="2"/>
  <c r="V319" i="2"/>
  <c r="U319" i="2"/>
  <c r="T319" i="2"/>
  <c r="S319" i="2"/>
  <c r="W319" i="2" s="1"/>
  <c r="X319" i="2" s="1"/>
  <c r="Y319" i="2" s="1"/>
  <c r="Z319" i="2" s="1"/>
  <c r="V327" i="2"/>
  <c r="U327" i="2"/>
  <c r="T327" i="2"/>
  <c r="S327" i="2"/>
  <c r="V336" i="2"/>
  <c r="U336" i="2"/>
  <c r="T336" i="2"/>
  <c r="S336" i="2"/>
  <c r="W336" i="2" s="1"/>
  <c r="X336" i="2" s="1"/>
  <c r="Y336" i="2" s="1"/>
  <c r="Z336" i="2" s="1"/>
  <c r="V344" i="2"/>
  <c r="U344" i="2"/>
  <c r="T344" i="2"/>
  <c r="S344" i="2"/>
  <c r="V354" i="2"/>
  <c r="U354" i="2"/>
  <c r="T354" i="2"/>
  <c r="S354" i="2"/>
  <c r="W354" i="2" s="1"/>
  <c r="X354" i="2" s="1"/>
  <c r="Y354" i="2" s="1"/>
  <c r="Z354" i="2" s="1"/>
  <c r="V363" i="2"/>
  <c r="U363" i="2"/>
  <c r="T363" i="2"/>
  <c r="S363" i="2"/>
  <c r="V372" i="2"/>
  <c r="U372" i="2"/>
  <c r="T372" i="2"/>
  <c r="S372" i="2"/>
  <c r="W372" i="2" s="1"/>
  <c r="X372" i="2" s="1"/>
  <c r="Y372" i="2" s="1"/>
  <c r="Z372" i="2" s="1"/>
  <c r="V380" i="2"/>
  <c r="U380" i="2"/>
  <c r="S380" i="2"/>
  <c r="T380" i="2"/>
  <c r="V389" i="2"/>
  <c r="U389" i="2"/>
  <c r="T389" i="2"/>
  <c r="S389" i="2"/>
  <c r="W389" i="2" s="1"/>
  <c r="X389" i="2" s="1"/>
  <c r="Y389" i="2" s="1"/>
  <c r="Z389" i="2" s="1"/>
  <c r="V406" i="2"/>
  <c r="U406" i="2"/>
  <c r="S406" i="2"/>
  <c r="T406" i="2"/>
  <c r="V414" i="2"/>
  <c r="U414" i="2"/>
  <c r="T414" i="2"/>
  <c r="S414" i="2"/>
  <c r="W414" i="2" s="1"/>
  <c r="X414" i="2" s="1"/>
  <c r="Y414" i="2" s="1"/>
  <c r="Z414" i="2" s="1"/>
  <c r="V423" i="2"/>
  <c r="U423" i="2"/>
  <c r="S423" i="2"/>
  <c r="T423" i="2"/>
  <c r="V431" i="2"/>
  <c r="U431" i="2"/>
  <c r="T431" i="2"/>
  <c r="S431" i="2"/>
  <c r="W431" i="2" s="1"/>
  <c r="X431" i="2" s="1"/>
  <c r="Y431" i="2" s="1"/>
  <c r="Z431" i="2" s="1"/>
  <c r="V439" i="2"/>
  <c r="U439" i="2"/>
  <c r="S439" i="2"/>
  <c r="T439" i="2"/>
  <c r="V448" i="2"/>
  <c r="U448" i="2"/>
  <c r="T448" i="2"/>
  <c r="S448" i="2"/>
  <c r="W448" i="2" s="1"/>
  <c r="X448" i="2" s="1"/>
  <c r="Y448" i="2" s="1"/>
  <c r="Z448" i="2" s="1"/>
  <c r="V456" i="2"/>
  <c r="U456" i="2"/>
  <c r="S456" i="2"/>
  <c r="T456" i="2"/>
  <c r="V465" i="2"/>
  <c r="U465" i="2"/>
  <c r="T465" i="2"/>
  <c r="S465" i="2"/>
  <c r="W465" i="2" s="1"/>
  <c r="X465" i="2" s="1"/>
  <c r="Y465" i="2" s="1"/>
  <c r="Z465" i="2" s="1"/>
  <c r="V473" i="2"/>
  <c r="U473" i="2"/>
  <c r="S473" i="2"/>
  <c r="T473" i="2"/>
  <c r="V482" i="2"/>
  <c r="U482" i="2"/>
  <c r="T482" i="2"/>
  <c r="S482" i="2"/>
  <c r="W482" i="2" s="1"/>
  <c r="X482" i="2" s="1"/>
  <c r="Y482" i="2" s="1"/>
  <c r="Z482" i="2" s="1"/>
  <c r="V491" i="2"/>
  <c r="U491" i="2"/>
  <c r="T491" i="2"/>
  <c r="S491" i="2"/>
  <c r="V500" i="2"/>
  <c r="U500" i="2"/>
  <c r="T500" i="2"/>
  <c r="S500" i="2"/>
  <c r="W500" i="2" s="1"/>
  <c r="X500" i="2" s="1"/>
  <c r="Y500" i="2" s="1"/>
  <c r="Z500" i="2" s="1"/>
  <c r="V509" i="2"/>
  <c r="U509" i="2"/>
  <c r="T509" i="2"/>
  <c r="S509" i="2"/>
  <c r="V517" i="2"/>
  <c r="U517" i="2"/>
  <c r="T517" i="2"/>
  <c r="S517" i="2"/>
  <c r="W517" i="2" s="1"/>
  <c r="X517" i="2" s="1"/>
  <c r="Y517" i="2" s="1"/>
  <c r="Z517" i="2" s="1"/>
  <c r="V526" i="2"/>
  <c r="U526" i="2"/>
  <c r="T526" i="2"/>
  <c r="S526" i="2"/>
  <c r="V541" i="2"/>
  <c r="U541" i="2"/>
  <c r="T541" i="2"/>
  <c r="S541" i="2"/>
  <c r="W541" i="2" s="1"/>
  <c r="X541" i="2" s="1"/>
  <c r="Y541" i="2" s="1"/>
  <c r="Z541" i="2" s="1"/>
  <c r="V549" i="2"/>
  <c r="U549" i="2"/>
  <c r="T549" i="2"/>
  <c r="S549" i="2"/>
  <c r="V558" i="2"/>
  <c r="U558" i="2"/>
  <c r="T558" i="2"/>
  <c r="S558" i="2"/>
  <c r="W558" i="2" s="1"/>
  <c r="X558" i="2" s="1"/>
  <c r="Y558" i="2" s="1"/>
  <c r="Z558" i="2" s="1"/>
  <c r="V566" i="2"/>
  <c r="U566" i="2"/>
  <c r="T566" i="2"/>
  <c r="S566" i="2"/>
  <c r="V574" i="2"/>
  <c r="U574" i="2"/>
  <c r="T574" i="2"/>
  <c r="S574" i="2"/>
  <c r="W574" i="2" s="1"/>
  <c r="X574" i="2" s="1"/>
  <c r="Y574" i="2" s="1"/>
  <c r="Z574" i="2" s="1"/>
  <c r="V582" i="2"/>
  <c r="U582" i="2"/>
  <c r="T582" i="2"/>
  <c r="S582" i="2"/>
  <c r="V591" i="2"/>
  <c r="U591" i="2"/>
  <c r="T591" i="2"/>
  <c r="S591" i="2"/>
  <c r="W591" i="2" s="1"/>
  <c r="X591" i="2" s="1"/>
  <c r="Y591" i="2" s="1"/>
  <c r="Z591" i="2" s="1"/>
  <c r="V599" i="2"/>
  <c r="U599" i="2"/>
  <c r="T599" i="2"/>
  <c r="S599" i="2"/>
  <c r="V608" i="2"/>
  <c r="U608" i="2"/>
  <c r="T608" i="2"/>
  <c r="S608" i="2"/>
  <c r="W608" i="2" s="1"/>
  <c r="X608" i="2" s="1"/>
  <c r="Y608" i="2" s="1"/>
  <c r="Z608" i="2" s="1"/>
  <c r="V617" i="2"/>
  <c r="U617" i="2"/>
  <c r="T617" i="2"/>
  <c r="S617" i="2"/>
  <c r="V625" i="2"/>
  <c r="U625" i="2"/>
  <c r="T625" i="2"/>
  <c r="S625" i="2"/>
  <c r="W625" i="2" s="1"/>
  <c r="X625" i="2" s="1"/>
  <c r="Y625" i="2" s="1"/>
  <c r="Z625" i="2" s="1"/>
  <c r="V635" i="2"/>
  <c r="U635" i="2"/>
  <c r="T635" i="2"/>
  <c r="S635" i="2"/>
  <c r="V652" i="2"/>
  <c r="U652" i="2"/>
  <c r="T652" i="2"/>
  <c r="S652" i="2"/>
  <c r="W652" i="2" s="1"/>
  <c r="X652" i="2" s="1"/>
  <c r="Y652" i="2" s="1"/>
  <c r="Z652" i="2" s="1"/>
  <c r="V661" i="2"/>
  <c r="U661" i="2"/>
  <c r="T661" i="2"/>
  <c r="S661" i="2"/>
  <c r="V669" i="2"/>
  <c r="U669" i="2"/>
  <c r="T669" i="2"/>
  <c r="S669" i="2"/>
  <c r="W669" i="2" s="1"/>
  <c r="X669" i="2" s="1"/>
  <c r="Y669" i="2" s="1"/>
  <c r="Z669" i="2" s="1"/>
  <c r="V683" i="2"/>
  <c r="U683" i="2"/>
  <c r="T683" i="2"/>
  <c r="S683" i="2"/>
  <c r="V692" i="2"/>
  <c r="U692" i="2"/>
  <c r="T692" i="2"/>
  <c r="S692" i="2"/>
  <c r="W692" i="2" s="1"/>
  <c r="X692" i="2" s="1"/>
  <c r="Y692" i="2" s="1"/>
  <c r="Z692" i="2" s="1"/>
  <c r="V700" i="2"/>
  <c r="U700" i="2"/>
  <c r="T700" i="2"/>
  <c r="S700" i="2"/>
  <c r="V709" i="2"/>
  <c r="U709" i="2"/>
  <c r="T709" i="2"/>
  <c r="S709" i="2"/>
  <c r="W709" i="2" s="1"/>
  <c r="X709" i="2" s="1"/>
  <c r="Y709" i="2" s="1"/>
  <c r="Z709" i="2" s="1"/>
  <c r="V717" i="2"/>
  <c r="U717" i="2"/>
  <c r="T717" i="2"/>
  <c r="S717" i="2"/>
  <c r="V727" i="2"/>
  <c r="U727" i="2"/>
  <c r="T727" i="2"/>
  <c r="S727" i="2"/>
  <c r="W727" i="2" s="1"/>
  <c r="X727" i="2" s="1"/>
  <c r="Y727" i="2" s="1"/>
  <c r="Z727" i="2" s="1"/>
  <c r="V735" i="2"/>
  <c r="U735" i="2"/>
  <c r="T735" i="2"/>
  <c r="S735" i="2"/>
  <c r="V745" i="2"/>
  <c r="U745" i="2"/>
  <c r="T745" i="2"/>
  <c r="S745" i="2"/>
  <c r="W745" i="2" s="1"/>
  <c r="X745" i="2" s="1"/>
  <c r="Y745" i="2" s="1"/>
  <c r="Z745" i="2" s="1"/>
  <c r="V754" i="2"/>
  <c r="U754" i="2"/>
  <c r="T754" i="2"/>
  <c r="S754" i="2"/>
  <c r="V763" i="2"/>
  <c r="U763" i="2"/>
  <c r="T763" i="2"/>
  <c r="S763" i="2"/>
  <c r="W763" i="2" s="1"/>
  <c r="X763" i="2" s="1"/>
  <c r="Y763" i="2" s="1"/>
  <c r="Z763" i="2" s="1"/>
  <c r="V776" i="2"/>
  <c r="U776" i="2"/>
  <c r="T776" i="2"/>
  <c r="S776" i="2"/>
  <c r="V785" i="2"/>
  <c r="U785" i="2"/>
  <c r="T785" i="2"/>
  <c r="S785" i="2"/>
  <c r="W785" i="2" s="1"/>
  <c r="X785" i="2" s="1"/>
  <c r="Y785" i="2" s="1"/>
  <c r="Z785" i="2" s="1"/>
  <c r="V793" i="2"/>
  <c r="U793" i="2"/>
  <c r="T793" i="2"/>
  <c r="S793" i="2"/>
  <c r="V802" i="2"/>
  <c r="U802" i="2"/>
  <c r="T802" i="2"/>
  <c r="S802" i="2"/>
  <c r="W802" i="2" s="1"/>
  <c r="X802" i="2" s="1"/>
  <c r="Y802" i="2" s="1"/>
  <c r="Z802" i="2" s="1"/>
  <c r="V810" i="2"/>
  <c r="U810" i="2"/>
  <c r="T810" i="2"/>
  <c r="S810" i="2"/>
  <c r="V819" i="2"/>
  <c r="U819" i="2"/>
  <c r="T819" i="2"/>
  <c r="S819" i="2"/>
  <c r="W819" i="2" s="1"/>
  <c r="X819" i="2" s="1"/>
  <c r="Y819" i="2" s="1"/>
  <c r="Z819" i="2" s="1"/>
  <c r="V828" i="2"/>
  <c r="U828" i="2"/>
  <c r="T828" i="2"/>
  <c r="S828" i="2"/>
  <c r="V838" i="2"/>
  <c r="U838" i="2"/>
  <c r="T838" i="2"/>
  <c r="S838" i="2"/>
  <c r="W838" i="2" s="1"/>
  <c r="X838" i="2" s="1"/>
  <c r="Y838" i="2" s="1"/>
  <c r="Z838" i="2" s="1"/>
  <c r="V847" i="2"/>
  <c r="T847" i="2"/>
  <c r="V856" i="2"/>
  <c r="U856" i="2"/>
  <c r="T856" i="2"/>
  <c r="S856" i="2"/>
  <c r="V871" i="2"/>
  <c r="U871" i="2"/>
  <c r="T871" i="2"/>
  <c r="S871" i="2"/>
  <c r="V880" i="2"/>
  <c r="U880" i="2"/>
  <c r="T880" i="2"/>
  <c r="S880" i="2"/>
  <c r="V888" i="2"/>
  <c r="U888" i="2"/>
  <c r="T888" i="2"/>
  <c r="S888" i="2"/>
  <c r="V896" i="2"/>
  <c r="U896" i="2"/>
  <c r="T896" i="2"/>
  <c r="S896" i="2"/>
  <c r="V905" i="2"/>
  <c r="U905" i="2"/>
  <c r="T905" i="2"/>
  <c r="S905" i="2"/>
  <c r="V913" i="2"/>
  <c r="U913" i="2"/>
  <c r="T913" i="2"/>
  <c r="S913" i="2"/>
  <c r="V922" i="2"/>
  <c r="U922" i="2"/>
  <c r="T922" i="2"/>
  <c r="S922" i="2"/>
  <c r="V930" i="2"/>
  <c r="U930" i="2"/>
  <c r="T930" i="2"/>
  <c r="S930" i="2"/>
  <c r="V939" i="2"/>
  <c r="U939" i="2"/>
  <c r="T939" i="2"/>
  <c r="S939" i="2"/>
  <c r="V947" i="2"/>
  <c r="U947" i="2"/>
  <c r="T947" i="2"/>
  <c r="S947" i="2"/>
  <c r="V957" i="2"/>
  <c r="U957" i="2"/>
  <c r="T957" i="2"/>
  <c r="S957" i="2"/>
  <c r="V966" i="2"/>
  <c r="U966" i="2"/>
  <c r="T966" i="2"/>
  <c r="S966" i="2"/>
  <c r="V974" i="2"/>
  <c r="U974" i="2"/>
  <c r="T974" i="2"/>
  <c r="S974" i="2"/>
  <c r="V983" i="2"/>
  <c r="U983" i="2"/>
  <c r="T983" i="2"/>
  <c r="S983" i="2"/>
  <c r="V991" i="2"/>
  <c r="U991" i="2"/>
  <c r="T991" i="2"/>
  <c r="S991" i="2"/>
  <c r="V1005" i="2"/>
  <c r="U1005" i="2"/>
  <c r="T1005" i="2"/>
  <c r="S1005" i="2"/>
  <c r="V1014" i="2"/>
  <c r="U1014" i="2"/>
  <c r="T1014" i="2"/>
  <c r="S1014" i="2"/>
  <c r="V1022" i="2"/>
  <c r="U1022" i="2"/>
  <c r="T1022" i="2"/>
  <c r="S1022" i="2"/>
  <c r="V1030" i="2"/>
  <c r="U1030" i="2"/>
  <c r="T1030" i="2"/>
  <c r="S1030" i="2"/>
  <c r="V1039" i="2"/>
  <c r="U1039" i="2"/>
  <c r="T1039" i="2"/>
  <c r="S1039" i="2"/>
  <c r="V1047" i="2"/>
  <c r="U1047" i="2"/>
  <c r="T1047" i="2"/>
  <c r="S1047" i="2"/>
  <c r="V1056" i="2"/>
  <c r="U1056" i="2"/>
  <c r="T1056" i="2"/>
  <c r="S1056" i="2"/>
  <c r="V1064" i="2"/>
  <c r="U1064" i="2"/>
  <c r="T1064" i="2"/>
  <c r="S1064" i="2"/>
  <c r="V1073" i="2"/>
  <c r="U1073" i="2"/>
  <c r="T1073" i="2"/>
  <c r="S1073" i="2"/>
  <c r="V1082" i="2"/>
  <c r="U1082" i="2"/>
  <c r="T1082" i="2"/>
  <c r="S1082" i="2"/>
  <c r="V1091" i="2"/>
  <c r="U1091" i="2"/>
  <c r="T1091" i="2"/>
  <c r="S1091" i="2"/>
  <c r="V1100" i="2"/>
  <c r="U1100" i="2"/>
  <c r="T1100" i="2"/>
  <c r="S1100" i="2"/>
  <c r="V1108" i="2"/>
  <c r="U1108" i="2"/>
  <c r="T1108" i="2"/>
  <c r="S1108" i="2"/>
  <c r="V1116" i="2"/>
  <c r="U1116" i="2"/>
  <c r="T1116" i="2"/>
  <c r="S1116" i="2"/>
  <c r="V1125" i="2"/>
  <c r="U1125" i="2"/>
  <c r="T1125" i="2"/>
  <c r="S1125" i="2"/>
  <c r="V1133" i="2"/>
  <c r="U1133" i="2"/>
  <c r="T1133" i="2"/>
  <c r="S1133" i="2"/>
  <c r="V1157" i="2"/>
  <c r="U1157" i="2"/>
  <c r="T1157" i="2"/>
  <c r="S1157" i="2"/>
  <c r="V1166" i="2"/>
  <c r="U1166" i="2"/>
  <c r="T1166" i="2"/>
  <c r="S1166" i="2"/>
  <c r="V1174" i="2"/>
  <c r="U1174" i="2"/>
  <c r="T1174" i="2"/>
  <c r="S1174" i="2"/>
  <c r="V1182" i="2"/>
  <c r="U1182" i="2"/>
  <c r="T1182" i="2"/>
  <c r="S1182" i="2"/>
  <c r="V1190" i="2"/>
  <c r="U1190" i="2"/>
  <c r="T1190" i="2"/>
  <c r="S1190" i="2"/>
  <c r="V1199" i="2"/>
  <c r="U1199" i="2"/>
  <c r="T1199" i="2"/>
  <c r="S1199" i="2"/>
  <c r="V1207" i="2"/>
  <c r="U1207" i="2"/>
  <c r="T1207" i="2"/>
  <c r="S1207" i="2"/>
  <c r="V1216" i="2"/>
  <c r="U1216" i="2"/>
  <c r="T1216" i="2"/>
  <c r="S1216" i="2"/>
  <c r="V1224" i="2"/>
  <c r="U1224" i="2"/>
  <c r="T1224" i="2"/>
  <c r="S1224" i="2"/>
  <c r="V1233" i="2"/>
  <c r="U1233" i="2"/>
  <c r="T1233" i="2"/>
  <c r="S1233" i="2"/>
  <c r="V1241" i="2"/>
  <c r="U1241" i="2"/>
  <c r="T1241" i="2"/>
  <c r="S1241" i="2"/>
  <c r="V1251" i="2"/>
  <c r="U1251" i="2"/>
  <c r="T1251" i="2"/>
  <c r="S1251" i="2"/>
  <c r="V1260" i="2"/>
  <c r="U1260" i="2"/>
  <c r="T1260" i="2"/>
  <c r="S1260" i="2"/>
  <c r="V1268" i="2"/>
  <c r="U1268" i="2"/>
  <c r="T1268" i="2"/>
  <c r="S1268" i="2"/>
  <c r="V1277" i="2"/>
  <c r="U1277" i="2"/>
  <c r="T1277" i="2"/>
  <c r="S1277" i="2"/>
  <c r="V1285" i="2"/>
  <c r="U1285" i="2"/>
  <c r="T1285" i="2"/>
  <c r="S1285" i="2"/>
  <c r="V1293" i="2"/>
  <c r="U1293" i="2"/>
  <c r="T1293" i="2"/>
  <c r="S1293" i="2"/>
  <c r="V1313" i="2"/>
  <c r="U1313" i="2"/>
  <c r="T1313" i="2"/>
  <c r="S1313" i="2"/>
  <c r="V1322" i="2"/>
  <c r="U1322" i="2"/>
  <c r="T1322" i="2"/>
  <c r="S1322" i="2"/>
  <c r="V1330" i="2"/>
  <c r="U1330" i="2"/>
  <c r="T1330" i="2"/>
  <c r="S1330" i="2"/>
  <c r="V1338" i="2"/>
  <c r="U1338" i="2"/>
  <c r="T1338" i="2"/>
  <c r="S1338" i="2"/>
  <c r="V1346" i="2"/>
  <c r="U1346" i="2"/>
  <c r="T1346" i="2"/>
  <c r="S1346" i="2"/>
  <c r="V1354" i="2"/>
  <c r="U1354" i="2"/>
  <c r="T1354" i="2"/>
  <c r="S1354" i="2"/>
  <c r="V1363" i="2"/>
  <c r="U1363" i="2"/>
  <c r="T1363" i="2"/>
  <c r="S1363" i="2"/>
  <c r="V1371" i="2"/>
  <c r="U1371" i="2"/>
  <c r="T1371" i="2"/>
  <c r="S1371" i="2"/>
  <c r="V1380" i="2"/>
  <c r="U1380" i="2"/>
  <c r="T1380" i="2"/>
  <c r="S1380" i="2"/>
  <c r="V1388" i="2"/>
  <c r="U1388" i="2"/>
  <c r="T1388" i="2"/>
  <c r="S1388" i="2"/>
  <c r="V1397" i="2"/>
  <c r="U1397" i="2"/>
  <c r="T1397" i="2"/>
  <c r="S1397" i="2"/>
  <c r="V1405" i="2"/>
  <c r="U1405" i="2"/>
  <c r="T1405" i="2"/>
  <c r="S1405" i="2"/>
  <c r="V1413" i="2"/>
  <c r="U1413" i="2"/>
  <c r="T1413" i="2"/>
  <c r="S1413" i="2"/>
  <c r="V1421" i="2"/>
  <c r="U1421" i="2"/>
  <c r="T1421" i="2"/>
  <c r="S1421" i="2"/>
  <c r="V1429" i="2"/>
  <c r="U1429" i="2"/>
  <c r="T1429" i="2"/>
  <c r="S1429" i="2"/>
  <c r="V1437" i="2"/>
  <c r="U1437" i="2"/>
  <c r="T1437" i="2"/>
  <c r="S1437" i="2"/>
  <c r="V1445" i="2"/>
  <c r="U1445" i="2"/>
  <c r="T1445" i="2"/>
  <c r="S1445" i="2"/>
  <c r="V1453" i="2"/>
  <c r="U1453" i="2"/>
  <c r="T1453" i="2"/>
  <c r="S1453" i="2"/>
  <c r="V1461" i="2"/>
  <c r="U1461" i="2"/>
  <c r="T1461" i="2"/>
  <c r="S1461" i="2"/>
  <c r="V1477" i="2"/>
  <c r="U1477" i="2"/>
  <c r="T1477" i="2"/>
  <c r="S1477" i="2"/>
  <c r="V1493" i="2"/>
  <c r="U1493" i="2"/>
  <c r="T1493" i="2"/>
  <c r="S1493" i="2"/>
  <c r="V1501" i="2"/>
  <c r="U1501" i="2"/>
  <c r="T1501" i="2"/>
  <c r="S1501" i="2"/>
  <c r="V1509" i="2"/>
  <c r="U1509" i="2"/>
  <c r="T1509" i="2"/>
  <c r="S1509" i="2"/>
  <c r="V1517" i="2"/>
  <c r="U1517" i="2"/>
  <c r="T1517" i="2"/>
  <c r="S1517" i="2"/>
  <c r="V1525" i="2"/>
  <c r="U1525" i="2"/>
  <c r="T1525" i="2"/>
  <c r="S1525" i="2"/>
  <c r="V1533" i="2"/>
  <c r="U1533" i="2"/>
  <c r="T1533" i="2"/>
  <c r="S1533" i="2"/>
  <c r="V1541" i="2"/>
  <c r="U1541" i="2"/>
  <c r="T1541" i="2"/>
  <c r="S1541" i="2"/>
  <c r="V1549" i="2"/>
  <c r="U1549" i="2"/>
  <c r="T1549" i="2"/>
  <c r="S1549" i="2"/>
  <c r="V1557" i="2"/>
  <c r="U1557" i="2"/>
  <c r="T1557" i="2"/>
  <c r="S1557" i="2"/>
  <c r="V1565" i="2"/>
  <c r="U1565" i="2"/>
  <c r="S1565" i="2"/>
  <c r="T1565" i="2"/>
  <c r="V1573" i="2"/>
  <c r="U1573" i="2"/>
  <c r="T1573" i="2"/>
  <c r="S1573" i="2"/>
  <c r="V1581" i="2"/>
  <c r="U1581" i="2"/>
  <c r="T1581" i="2"/>
  <c r="S1581" i="2"/>
  <c r="V1589" i="2"/>
  <c r="U1589" i="2"/>
  <c r="T1589" i="2"/>
  <c r="S1589" i="2"/>
  <c r="V1597" i="2"/>
  <c r="U1597" i="2"/>
  <c r="T1597" i="2"/>
  <c r="S1597" i="2"/>
  <c r="V1605" i="2"/>
  <c r="U1605" i="2"/>
  <c r="T1605" i="2"/>
  <c r="S1605" i="2"/>
  <c r="V1620" i="2"/>
  <c r="U1620" i="2"/>
  <c r="T1620" i="2"/>
  <c r="S1620" i="2"/>
  <c r="V1628" i="2"/>
  <c r="U1628" i="2"/>
  <c r="T1628" i="2"/>
  <c r="S1628" i="2"/>
  <c r="V1636" i="2"/>
  <c r="U1636" i="2"/>
  <c r="T1636" i="2"/>
  <c r="S1636" i="2"/>
  <c r="V1644" i="2"/>
  <c r="U1644" i="2"/>
  <c r="T1644" i="2"/>
  <c r="S1644" i="2"/>
  <c r="V1652" i="2"/>
  <c r="U1652" i="2"/>
  <c r="T1652" i="2"/>
  <c r="S1652" i="2"/>
  <c r="V1660" i="2"/>
  <c r="U1660" i="2"/>
  <c r="T1660" i="2"/>
  <c r="S1660" i="2"/>
  <c r="V1668" i="2"/>
  <c r="U1668" i="2"/>
  <c r="T1668" i="2"/>
  <c r="S1668" i="2"/>
  <c r="V1676" i="2"/>
  <c r="U1676" i="2"/>
  <c r="T1676" i="2"/>
  <c r="S1676" i="2"/>
  <c r="V1684" i="2"/>
  <c r="T1684" i="2"/>
  <c r="U1684" i="2"/>
  <c r="S1684" i="2"/>
  <c r="V1692" i="2"/>
  <c r="T1692" i="2"/>
  <c r="U1692" i="2"/>
  <c r="S1692" i="2"/>
  <c r="V1708" i="2"/>
  <c r="U1708" i="2"/>
  <c r="T1708" i="2"/>
  <c r="S1708" i="2"/>
  <c r="V1724" i="2"/>
  <c r="U1724" i="2"/>
  <c r="T1724" i="2"/>
  <c r="S1724" i="2"/>
  <c r="V1732" i="2"/>
  <c r="U1732" i="2"/>
  <c r="T1732" i="2"/>
  <c r="S1732" i="2"/>
  <c r="V1740" i="2"/>
  <c r="U1740" i="2"/>
  <c r="T1740" i="2"/>
  <c r="S1740" i="2"/>
  <c r="V1748" i="2"/>
  <c r="U1748" i="2"/>
  <c r="T1748" i="2"/>
  <c r="S1748" i="2"/>
  <c r="V1756" i="2"/>
  <c r="U1756" i="2"/>
  <c r="T1756" i="2"/>
  <c r="S1756" i="2"/>
  <c r="V1764" i="2"/>
  <c r="U1764" i="2"/>
  <c r="T1764" i="2"/>
  <c r="S1764" i="2"/>
  <c r="V1772" i="2"/>
  <c r="U1772" i="2"/>
  <c r="T1772" i="2"/>
  <c r="S1772" i="2"/>
  <c r="V1788" i="2"/>
  <c r="T1788" i="2"/>
  <c r="U1788" i="2"/>
  <c r="S1788" i="2"/>
  <c r="V1796" i="2"/>
  <c r="U1796" i="2"/>
  <c r="T1796" i="2"/>
  <c r="S1796" i="2"/>
  <c r="V1804" i="2"/>
  <c r="U1804" i="2"/>
  <c r="T1804" i="2"/>
  <c r="S1804" i="2"/>
  <c r="V1812" i="2"/>
  <c r="U1812" i="2"/>
  <c r="T1812" i="2"/>
  <c r="S1812" i="2"/>
  <c r="V1820" i="2"/>
  <c r="U1820" i="2"/>
  <c r="T1820" i="2"/>
  <c r="S1820" i="2"/>
  <c r="V1828" i="2"/>
  <c r="U1828" i="2"/>
  <c r="T1828" i="2"/>
  <c r="S1828" i="2"/>
  <c r="V1836" i="2"/>
  <c r="T1836" i="2"/>
  <c r="U1836" i="2"/>
  <c r="S1836" i="2"/>
  <c r="V1844" i="2"/>
  <c r="U1844" i="2"/>
  <c r="T1844" i="2"/>
  <c r="S1844" i="2"/>
  <c r="V1860" i="2"/>
  <c r="U1860" i="2"/>
  <c r="T1860" i="2"/>
  <c r="S1860" i="2"/>
  <c r="V1876" i="2"/>
  <c r="U1876" i="2"/>
  <c r="T1876" i="2"/>
  <c r="S1876" i="2"/>
  <c r="V1884" i="2"/>
  <c r="U1884" i="2"/>
  <c r="T1884" i="2"/>
  <c r="S1884" i="2"/>
  <c r="V1892" i="2"/>
  <c r="U1892" i="2"/>
  <c r="T1892" i="2"/>
  <c r="S1892" i="2"/>
  <c r="V1900" i="2"/>
  <c r="U1900" i="2"/>
  <c r="T1900" i="2"/>
  <c r="S1900" i="2"/>
  <c r="V1908" i="2"/>
  <c r="U1908" i="2"/>
  <c r="T1908" i="2"/>
  <c r="S1908" i="2"/>
  <c r="V1916" i="2"/>
  <c r="U1916" i="2"/>
  <c r="S1916" i="2"/>
  <c r="T1916" i="2"/>
  <c r="V1924" i="2"/>
  <c r="U1924" i="2"/>
  <c r="S1924" i="2"/>
  <c r="T1924" i="2"/>
  <c r="V1932" i="2"/>
  <c r="U1932" i="2"/>
  <c r="S1932" i="2"/>
  <c r="T1932" i="2"/>
  <c r="V1940" i="2"/>
  <c r="U1940" i="2"/>
  <c r="T1940" i="2"/>
  <c r="S1940" i="2"/>
  <c r="U1948" i="2"/>
  <c r="V1948" i="2"/>
  <c r="T1948" i="2"/>
  <c r="S1948" i="2"/>
  <c r="V1956" i="2"/>
  <c r="U1956" i="2"/>
  <c r="T1956" i="2"/>
  <c r="S1956" i="2"/>
  <c r="V1996" i="2"/>
  <c r="U1996" i="2"/>
  <c r="T1996" i="2"/>
  <c r="S1996" i="2"/>
  <c r="V2004" i="2"/>
  <c r="U2004" i="2"/>
  <c r="T2004" i="2"/>
  <c r="S2004" i="2"/>
  <c r="V2012" i="2"/>
  <c r="U2012" i="2"/>
  <c r="T2012" i="2"/>
  <c r="S2012" i="2"/>
  <c r="V2020" i="2"/>
  <c r="U2020" i="2"/>
  <c r="T2020" i="2"/>
  <c r="S2020" i="2"/>
  <c r="V2028" i="2"/>
  <c r="T2028" i="2"/>
  <c r="U2028" i="2"/>
  <c r="S2028" i="2"/>
  <c r="V2036" i="2"/>
  <c r="U2036" i="2"/>
  <c r="T2036" i="2"/>
  <c r="S2036" i="2"/>
  <c r="V2044" i="2"/>
  <c r="U2044" i="2"/>
  <c r="T2044" i="2"/>
  <c r="S2044" i="2"/>
  <c r="V2052" i="2"/>
  <c r="U2052" i="2"/>
  <c r="T2052" i="2"/>
  <c r="S2052" i="2"/>
  <c r="V2060" i="2"/>
  <c r="U2060" i="2"/>
  <c r="T2060" i="2"/>
  <c r="S2060" i="2"/>
  <c r="U2068" i="2"/>
  <c r="V2068" i="2"/>
  <c r="T2068" i="2"/>
  <c r="S2068" i="2"/>
  <c r="V2076" i="2"/>
  <c r="U2076" i="2"/>
  <c r="T2076" i="2"/>
  <c r="S2076" i="2"/>
  <c r="U2084" i="2"/>
  <c r="V2084" i="2"/>
  <c r="T2084" i="2"/>
  <c r="S2084" i="2"/>
  <c r="V2092" i="2"/>
  <c r="U2092" i="2"/>
  <c r="T2092" i="2"/>
  <c r="S2092" i="2"/>
  <c r="V2100" i="2"/>
  <c r="U2100" i="2"/>
  <c r="T2100" i="2"/>
  <c r="S2100" i="2"/>
  <c r="V2108" i="2"/>
  <c r="U2108" i="2"/>
  <c r="T2108" i="2"/>
  <c r="S2108" i="2"/>
  <c r="V2116" i="2"/>
  <c r="U2116" i="2"/>
  <c r="T2116" i="2"/>
  <c r="S2116" i="2"/>
  <c r="V2132" i="2"/>
  <c r="U2132" i="2"/>
  <c r="T2132" i="2"/>
  <c r="S2132" i="2"/>
  <c r="V2148" i="2"/>
  <c r="U2148" i="2"/>
  <c r="T2148" i="2"/>
  <c r="S2148" i="2"/>
  <c r="U2156" i="2"/>
  <c r="V2156" i="2"/>
  <c r="T2156" i="2"/>
  <c r="S2156" i="2"/>
  <c r="U2164" i="2"/>
  <c r="V2164" i="2"/>
  <c r="T2164" i="2"/>
  <c r="S2164" i="2"/>
  <c r="V2172" i="2"/>
  <c r="U2172" i="2"/>
  <c r="T2172" i="2"/>
  <c r="S2172" i="2"/>
  <c r="V2180" i="2"/>
  <c r="U2180" i="2"/>
  <c r="T2180" i="2"/>
  <c r="S2180" i="2"/>
  <c r="V2188" i="2"/>
  <c r="U2188" i="2"/>
  <c r="T2188" i="2"/>
  <c r="S2188" i="2"/>
  <c r="V2204" i="2"/>
  <c r="U2204" i="2"/>
  <c r="T2204" i="2"/>
  <c r="S2204" i="2"/>
  <c r="V2212" i="2"/>
  <c r="U2212" i="2"/>
  <c r="T2212" i="2"/>
  <c r="S2212" i="2"/>
  <c r="V2220" i="2"/>
  <c r="U2220" i="2"/>
  <c r="T2220" i="2"/>
  <c r="S2220" i="2"/>
  <c r="V2228" i="2"/>
  <c r="U2228" i="2"/>
  <c r="T2228" i="2"/>
  <c r="S2228" i="2"/>
  <c r="V2236" i="2"/>
  <c r="U2236" i="2"/>
  <c r="T2236" i="2"/>
  <c r="S2236" i="2"/>
  <c r="V2244" i="2"/>
  <c r="U2244" i="2"/>
  <c r="S2244" i="2"/>
  <c r="T2244" i="2"/>
  <c r="V2252" i="2"/>
  <c r="U2252" i="2"/>
  <c r="T2252" i="2"/>
  <c r="S2252" i="2"/>
  <c r="V2260" i="2"/>
  <c r="U2260" i="2"/>
  <c r="T2260" i="2"/>
  <c r="S2260" i="2"/>
  <c r="V2268" i="2"/>
  <c r="U2268" i="2"/>
  <c r="S2268" i="2"/>
  <c r="T2268" i="2"/>
  <c r="V2276" i="2"/>
  <c r="U2276" i="2"/>
  <c r="T2276" i="2"/>
  <c r="S2276" i="2"/>
  <c r="V2323" i="2"/>
  <c r="U2323" i="2"/>
  <c r="S2323" i="2"/>
  <c r="T2323" i="2"/>
  <c r="V2331" i="2"/>
  <c r="U2331" i="2"/>
  <c r="S2331" i="2"/>
  <c r="T2331" i="2"/>
  <c r="V2339" i="2"/>
  <c r="U2339" i="2"/>
  <c r="T2339" i="2"/>
  <c r="S2339" i="2"/>
  <c r="V2347" i="2"/>
  <c r="U2347" i="2"/>
  <c r="T2347" i="2"/>
  <c r="S2347" i="2"/>
  <c r="V2355" i="2"/>
  <c r="U2355" i="2"/>
  <c r="S2355" i="2"/>
  <c r="T2355" i="2"/>
  <c r="V2363" i="2"/>
  <c r="U2363" i="2"/>
  <c r="S2363" i="2"/>
  <c r="T2363" i="2"/>
  <c r="U2371" i="2"/>
  <c r="V2371" i="2"/>
  <c r="T2371" i="2"/>
  <c r="S2371" i="2"/>
  <c r="V2379" i="2"/>
  <c r="U2379" i="2"/>
  <c r="T2379" i="2"/>
  <c r="S2379" i="2"/>
  <c r="V2387" i="2"/>
  <c r="U2387" i="2"/>
  <c r="T2387" i="2"/>
  <c r="S2387" i="2"/>
  <c r="V2395" i="2"/>
  <c r="U2395" i="2"/>
  <c r="T2395" i="2"/>
  <c r="S2395" i="2"/>
  <c r="V2403" i="2"/>
  <c r="U2403" i="2"/>
  <c r="T2403" i="2"/>
  <c r="S2403" i="2"/>
  <c r="V2411" i="2"/>
  <c r="U2411" i="2"/>
  <c r="T2411" i="2"/>
  <c r="S2411" i="2"/>
  <c r="V2419" i="2"/>
  <c r="U2419" i="2"/>
  <c r="T2419" i="2"/>
  <c r="S2419" i="2"/>
  <c r="V2427" i="2"/>
  <c r="U2427" i="2"/>
  <c r="T2427" i="2"/>
  <c r="S2427" i="2"/>
  <c r="V2435" i="2"/>
  <c r="T2435" i="2"/>
  <c r="U2435" i="2"/>
  <c r="S2435" i="2"/>
  <c r="V2443" i="2"/>
  <c r="U2443" i="2"/>
  <c r="T2443" i="2"/>
  <c r="S2443" i="2"/>
  <c r="V2451" i="2"/>
  <c r="U2451" i="2"/>
  <c r="T2451" i="2"/>
  <c r="S2451" i="2"/>
  <c r="V2459" i="2"/>
  <c r="U2459" i="2"/>
  <c r="T2459" i="2"/>
  <c r="S2459" i="2"/>
  <c r="V2467" i="2"/>
  <c r="U2467" i="2"/>
  <c r="T2467" i="2"/>
  <c r="S2467" i="2"/>
  <c r="V2483" i="2"/>
  <c r="U2483" i="2"/>
  <c r="T2483" i="2"/>
  <c r="S2483" i="2"/>
  <c r="V2491" i="2"/>
  <c r="U2491" i="2"/>
  <c r="T2491" i="2"/>
  <c r="S2491" i="2"/>
  <c r="V2499" i="2"/>
  <c r="U2499" i="2"/>
  <c r="T2499" i="2"/>
  <c r="S2499" i="2"/>
  <c r="V2507" i="2"/>
  <c r="U2507" i="2"/>
  <c r="S2507" i="2"/>
  <c r="T2507" i="2"/>
  <c r="V2515" i="2"/>
  <c r="U2515" i="2"/>
  <c r="S2515" i="2"/>
  <c r="T2515" i="2"/>
  <c r="V2523" i="2"/>
  <c r="U2523" i="2"/>
  <c r="T2523" i="2"/>
  <c r="S2523" i="2"/>
  <c r="V2531" i="2"/>
  <c r="U2531" i="2"/>
  <c r="S2531" i="2"/>
  <c r="T2531" i="2"/>
  <c r="V2539" i="2"/>
  <c r="U2539" i="2"/>
  <c r="S2539" i="2"/>
  <c r="T2539" i="2"/>
  <c r="V2547" i="2"/>
  <c r="U2547" i="2"/>
  <c r="T2547" i="2"/>
  <c r="S2547" i="2"/>
  <c r="V2555" i="2"/>
  <c r="U2555" i="2"/>
  <c r="T2555" i="2"/>
  <c r="S2555" i="2"/>
  <c r="V2563" i="2"/>
  <c r="U2563" i="2"/>
  <c r="T2563" i="2"/>
  <c r="S2563" i="2"/>
  <c r="V2576" i="2"/>
  <c r="U2576" i="2"/>
  <c r="T2576" i="2"/>
  <c r="S2576" i="2"/>
  <c r="V2584" i="2"/>
  <c r="U2584" i="2"/>
  <c r="T2584" i="2"/>
  <c r="S2584" i="2"/>
  <c r="V2592" i="2"/>
  <c r="U2592" i="2"/>
  <c r="T2592" i="2"/>
  <c r="S2592" i="2"/>
  <c r="V2600" i="2"/>
  <c r="U2600" i="2"/>
  <c r="T2600" i="2"/>
  <c r="S2600" i="2"/>
  <c r="V2608" i="2"/>
  <c r="U2608" i="2"/>
  <c r="T2608" i="2"/>
  <c r="S2608" i="2"/>
  <c r="V2616" i="2"/>
  <c r="U2616" i="2"/>
  <c r="T2616" i="2"/>
  <c r="S2616" i="2"/>
  <c r="V2624" i="2"/>
  <c r="U2624" i="2"/>
  <c r="T2624" i="2"/>
  <c r="S2624" i="2"/>
  <c r="V2632" i="2"/>
  <c r="U2632" i="2"/>
  <c r="T2632" i="2"/>
  <c r="S2632" i="2"/>
  <c r="V2640" i="2"/>
  <c r="U2640" i="2"/>
  <c r="T2640" i="2"/>
  <c r="S2640" i="2"/>
  <c r="V2648" i="2"/>
  <c r="U2648" i="2"/>
  <c r="T2648" i="2"/>
  <c r="S2648" i="2"/>
  <c r="V2656" i="2"/>
  <c r="U2656" i="2"/>
  <c r="T2656" i="2"/>
  <c r="S2656" i="2"/>
  <c r="V2672" i="2"/>
  <c r="U2672" i="2"/>
  <c r="S2672" i="2"/>
  <c r="T2672" i="2"/>
  <c r="V2680" i="2"/>
  <c r="U2680" i="2"/>
  <c r="T2680" i="2"/>
  <c r="S2680" i="2"/>
  <c r="V61" i="2"/>
  <c r="U61" i="2"/>
  <c r="T61" i="2"/>
  <c r="S61" i="2"/>
  <c r="V170" i="2"/>
  <c r="U170" i="2"/>
  <c r="T170" i="2"/>
  <c r="S170" i="2"/>
  <c r="V250" i="2"/>
  <c r="U250" i="2"/>
  <c r="T250" i="2"/>
  <c r="S250" i="2"/>
  <c r="V333" i="2"/>
  <c r="U333" i="2"/>
  <c r="T333" i="2"/>
  <c r="S333" i="2"/>
  <c r="V420" i="2"/>
  <c r="U420" i="2"/>
  <c r="T420" i="2"/>
  <c r="S420" i="2"/>
  <c r="V497" i="2"/>
  <c r="U497" i="2"/>
  <c r="T497" i="2"/>
  <c r="S497" i="2"/>
  <c r="V579" i="2"/>
  <c r="U579" i="2"/>
  <c r="T579" i="2"/>
  <c r="S579" i="2"/>
  <c r="V666" i="2"/>
  <c r="U666" i="2"/>
  <c r="T666" i="2"/>
  <c r="S666" i="2"/>
  <c r="V852" i="2"/>
  <c r="U852" i="2"/>
  <c r="T852" i="2"/>
  <c r="S852" i="2"/>
  <c r="V13" i="2"/>
  <c r="U13" i="2"/>
  <c r="T13" i="2"/>
  <c r="S13" i="2"/>
  <c r="V71" i="2"/>
  <c r="U71" i="2"/>
  <c r="T71" i="2"/>
  <c r="S71" i="2"/>
  <c r="V133" i="2"/>
  <c r="U133" i="2"/>
  <c r="T133" i="2"/>
  <c r="S133" i="2"/>
  <c r="V190" i="2"/>
  <c r="U190" i="2"/>
  <c r="T190" i="2"/>
  <c r="S190" i="2"/>
  <c r="V236" i="2"/>
  <c r="U236" i="2"/>
  <c r="T236" i="2"/>
  <c r="S236" i="2"/>
  <c r="V283" i="2"/>
  <c r="U283" i="2"/>
  <c r="T283" i="2"/>
  <c r="S283" i="2"/>
  <c r="V318" i="2"/>
  <c r="U318" i="2"/>
  <c r="T318" i="2"/>
  <c r="S318" i="2"/>
  <c r="V361" i="2"/>
  <c r="U361" i="2"/>
  <c r="T361" i="2"/>
  <c r="S361" i="2"/>
  <c r="V422" i="2"/>
  <c r="U422" i="2"/>
  <c r="T422" i="2"/>
  <c r="S422" i="2"/>
  <c r="V472" i="2"/>
  <c r="U472" i="2"/>
  <c r="T472" i="2"/>
  <c r="S472" i="2"/>
  <c r="V557" i="2"/>
  <c r="U557" i="2"/>
  <c r="T557" i="2"/>
  <c r="S557" i="2"/>
  <c r="V818" i="2"/>
  <c r="U818" i="2"/>
  <c r="T818" i="2"/>
  <c r="S818" i="2"/>
  <c r="V24" i="2"/>
  <c r="U24" i="2"/>
  <c r="T24" i="2"/>
  <c r="S24" i="2"/>
  <c r="V48" i="2"/>
  <c r="U48" i="2"/>
  <c r="T48" i="2"/>
  <c r="S48" i="2"/>
  <c r="V73" i="2"/>
  <c r="U73" i="2"/>
  <c r="T73" i="2"/>
  <c r="S73" i="2"/>
  <c r="V109" i="2"/>
  <c r="U109" i="2"/>
  <c r="T109" i="2"/>
  <c r="S109" i="2"/>
  <c r="V149" i="2"/>
  <c r="U149" i="2"/>
  <c r="T149" i="2"/>
  <c r="S149" i="2"/>
  <c r="V183" i="2"/>
  <c r="U183" i="2"/>
  <c r="T183" i="2"/>
  <c r="S183" i="2"/>
  <c r="V211" i="2"/>
  <c r="U211" i="2"/>
  <c r="T211" i="2"/>
  <c r="S211" i="2"/>
  <c r="V246" i="2"/>
  <c r="U246" i="2"/>
  <c r="T246" i="2"/>
  <c r="S246" i="2"/>
  <c r="V277" i="2"/>
  <c r="U277" i="2"/>
  <c r="T277" i="2"/>
  <c r="S277" i="2"/>
  <c r="V303" i="2"/>
  <c r="U303" i="2"/>
  <c r="T303" i="2"/>
  <c r="S303" i="2"/>
  <c r="V337" i="2"/>
  <c r="U337" i="2"/>
  <c r="S337" i="2"/>
  <c r="T337" i="2"/>
  <c r="V365" i="2"/>
  <c r="U365" i="2"/>
  <c r="T365" i="2"/>
  <c r="S365" i="2"/>
  <c r="V381" i="2"/>
  <c r="U381" i="2"/>
  <c r="T381" i="2"/>
  <c r="S381" i="2"/>
  <c r="V415" i="2"/>
  <c r="U415" i="2"/>
  <c r="T415" i="2"/>
  <c r="S415" i="2"/>
  <c r="V440" i="2"/>
  <c r="U440" i="2"/>
  <c r="T440" i="2"/>
  <c r="S440" i="2"/>
  <c r="V466" i="2"/>
  <c r="U466" i="2"/>
  <c r="T466" i="2"/>
  <c r="S466" i="2"/>
  <c r="V483" i="2"/>
  <c r="U483" i="2"/>
  <c r="T483" i="2"/>
  <c r="S483" i="2"/>
  <c r="V510" i="2"/>
  <c r="U510" i="2"/>
  <c r="S510" i="2"/>
  <c r="T510" i="2"/>
  <c r="V542" i="2"/>
  <c r="U542" i="2"/>
  <c r="T542" i="2"/>
  <c r="S542" i="2"/>
  <c r="V559" i="2"/>
  <c r="U559" i="2"/>
  <c r="T559" i="2"/>
  <c r="S559" i="2"/>
  <c r="V583" i="2"/>
  <c r="U583" i="2"/>
  <c r="S583" i="2"/>
  <c r="T583" i="2"/>
  <c r="V600" i="2"/>
  <c r="U600" i="2"/>
  <c r="S600" i="2"/>
  <c r="T600" i="2"/>
  <c r="V609" i="2"/>
  <c r="U609" i="2"/>
  <c r="T609" i="2"/>
  <c r="S609" i="2"/>
  <c r="V627" i="2"/>
  <c r="U627" i="2"/>
  <c r="T627" i="2"/>
  <c r="S627" i="2"/>
  <c r="V636" i="2"/>
  <c r="U636" i="2"/>
  <c r="S636" i="2"/>
  <c r="T636" i="2"/>
  <c r="V645" i="2"/>
  <c r="U645" i="2"/>
  <c r="T645" i="2"/>
  <c r="S645" i="2"/>
  <c r="V653" i="2"/>
  <c r="U653" i="2"/>
  <c r="T653" i="2"/>
  <c r="S653" i="2"/>
  <c r="V662" i="2"/>
  <c r="U662" i="2"/>
  <c r="T662" i="2"/>
  <c r="S662" i="2"/>
  <c r="V670" i="2"/>
  <c r="U670" i="2"/>
  <c r="T670" i="2"/>
  <c r="S670" i="2"/>
  <c r="V684" i="2"/>
  <c r="U684" i="2"/>
  <c r="T684" i="2"/>
  <c r="S684" i="2"/>
  <c r="V693" i="2"/>
  <c r="U693" i="2"/>
  <c r="T693" i="2"/>
  <c r="S693" i="2"/>
  <c r="V701" i="2"/>
  <c r="U701" i="2"/>
  <c r="T701" i="2"/>
  <c r="S701" i="2"/>
  <c r="V710" i="2"/>
  <c r="U710" i="2"/>
  <c r="T710" i="2"/>
  <c r="S710" i="2"/>
  <c r="V719" i="2"/>
  <c r="U719" i="2"/>
  <c r="T719" i="2"/>
  <c r="S719" i="2"/>
  <c r="V728" i="2"/>
  <c r="U728" i="2"/>
  <c r="T728" i="2"/>
  <c r="S728" i="2"/>
  <c r="V736" i="2"/>
  <c r="U736" i="2"/>
  <c r="T736" i="2"/>
  <c r="S736" i="2"/>
  <c r="V746" i="2"/>
  <c r="U746" i="2"/>
  <c r="T746" i="2"/>
  <c r="S746" i="2"/>
  <c r="V755" i="2"/>
  <c r="U755" i="2"/>
  <c r="T755" i="2"/>
  <c r="S755" i="2"/>
  <c r="V764" i="2"/>
  <c r="U764" i="2"/>
  <c r="T764" i="2"/>
  <c r="S764" i="2"/>
  <c r="V777" i="2"/>
  <c r="U777" i="2"/>
  <c r="T777" i="2"/>
  <c r="S777" i="2"/>
  <c r="V786" i="2"/>
  <c r="U786" i="2"/>
  <c r="T786" i="2"/>
  <c r="S786" i="2"/>
  <c r="V803" i="2"/>
  <c r="U803" i="2"/>
  <c r="T803" i="2"/>
  <c r="S803" i="2"/>
  <c r="V811" i="2"/>
  <c r="U811" i="2"/>
  <c r="T811" i="2"/>
  <c r="S811" i="2"/>
  <c r="V820" i="2"/>
  <c r="U820" i="2"/>
  <c r="T820" i="2"/>
  <c r="S820" i="2"/>
  <c r="V829" i="2"/>
  <c r="U829" i="2"/>
  <c r="T829" i="2"/>
  <c r="S829" i="2"/>
  <c r="V839" i="2"/>
  <c r="U839" i="2"/>
  <c r="T839" i="2"/>
  <c r="S839" i="2"/>
  <c r="V848" i="2"/>
  <c r="U848" i="2"/>
  <c r="T848" i="2"/>
  <c r="S848" i="2"/>
  <c r="V857" i="2"/>
  <c r="U857" i="2"/>
  <c r="T857" i="2"/>
  <c r="S857" i="2"/>
  <c r="V872" i="2"/>
  <c r="U872" i="2"/>
  <c r="T872" i="2"/>
  <c r="S872" i="2"/>
  <c r="V881" i="2"/>
  <c r="U881" i="2"/>
  <c r="T881" i="2"/>
  <c r="S881" i="2"/>
  <c r="V889" i="2"/>
  <c r="U889" i="2"/>
  <c r="T889" i="2"/>
  <c r="S889" i="2"/>
  <c r="V897" i="2"/>
  <c r="U897" i="2"/>
  <c r="T897" i="2"/>
  <c r="S897" i="2"/>
  <c r="V906" i="2"/>
  <c r="U906" i="2"/>
  <c r="T906" i="2"/>
  <c r="S906" i="2"/>
  <c r="V914" i="2"/>
  <c r="U914" i="2"/>
  <c r="T914" i="2"/>
  <c r="S914" i="2"/>
  <c r="V923" i="2"/>
  <c r="U923" i="2"/>
  <c r="T923" i="2"/>
  <c r="S923" i="2"/>
  <c r="V931" i="2"/>
  <c r="U931" i="2"/>
  <c r="T931" i="2"/>
  <c r="S931" i="2"/>
  <c r="V940" i="2"/>
  <c r="U940" i="2"/>
  <c r="T940" i="2"/>
  <c r="S940" i="2"/>
  <c r="V949" i="2"/>
  <c r="U949" i="2"/>
  <c r="T949" i="2"/>
  <c r="S949" i="2"/>
  <c r="V958" i="2"/>
  <c r="U958" i="2"/>
  <c r="T958" i="2"/>
  <c r="S958" i="2"/>
  <c r="V967" i="2"/>
  <c r="U967" i="2"/>
  <c r="T967" i="2"/>
  <c r="S967" i="2"/>
  <c r="V975" i="2"/>
  <c r="U975" i="2"/>
  <c r="T975" i="2"/>
  <c r="S975" i="2"/>
  <c r="V984" i="2"/>
  <c r="U984" i="2"/>
  <c r="T984" i="2"/>
  <c r="S984" i="2"/>
  <c r="V992" i="2"/>
  <c r="U992" i="2"/>
  <c r="T992" i="2"/>
  <c r="S992" i="2"/>
  <c r="V1006" i="2"/>
  <c r="U1006" i="2"/>
  <c r="T1006" i="2"/>
  <c r="S1006" i="2"/>
  <c r="V1015" i="2"/>
  <c r="U1015" i="2"/>
  <c r="T1015" i="2"/>
  <c r="S1015" i="2"/>
  <c r="V1023" i="2"/>
  <c r="U1023" i="2"/>
  <c r="T1023" i="2"/>
  <c r="S1023" i="2"/>
  <c r="V1031" i="2"/>
  <c r="U1031" i="2"/>
  <c r="T1031" i="2"/>
  <c r="S1031" i="2"/>
  <c r="V1040" i="2"/>
  <c r="U1040" i="2"/>
  <c r="T1040" i="2"/>
  <c r="S1040" i="2"/>
  <c r="V1048" i="2"/>
  <c r="U1048" i="2"/>
  <c r="T1048" i="2"/>
  <c r="S1048" i="2"/>
  <c r="V1057" i="2"/>
  <c r="U1057" i="2"/>
  <c r="T1057" i="2"/>
  <c r="S1057" i="2"/>
  <c r="V1065" i="2"/>
  <c r="U1065" i="2"/>
  <c r="T1065" i="2"/>
  <c r="S1065" i="2"/>
  <c r="V1074" i="2"/>
  <c r="U1074" i="2"/>
  <c r="T1074" i="2"/>
  <c r="S1074" i="2"/>
  <c r="V1083" i="2"/>
  <c r="U1083" i="2"/>
  <c r="T1083" i="2"/>
  <c r="S1083" i="2"/>
  <c r="V1092" i="2"/>
  <c r="U1092" i="2"/>
  <c r="T1092" i="2"/>
  <c r="S1092" i="2"/>
  <c r="V1101" i="2"/>
  <c r="U1101" i="2"/>
  <c r="T1101" i="2"/>
  <c r="S1101" i="2"/>
  <c r="V1109" i="2"/>
  <c r="U1109" i="2"/>
  <c r="T1109" i="2"/>
  <c r="S1109" i="2"/>
  <c r="V1117" i="2"/>
  <c r="U1117" i="2"/>
  <c r="T1117" i="2"/>
  <c r="S1117" i="2"/>
  <c r="V1126" i="2"/>
  <c r="U1126" i="2"/>
  <c r="T1126" i="2"/>
  <c r="S1126" i="2"/>
  <c r="V1134" i="2"/>
  <c r="U1134" i="2"/>
  <c r="T1134" i="2"/>
  <c r="S1134" i="2"/>
  <c r="V1150" i="2"/>
  <c r="U1150" i="2"/>
  <c r="T1150" i="2"/>
  <c r="S1150" i="2"/>
  <c r="V1158" i="2"/>
  <c r="U1158" i="2"/>
  <c r="T1158" i="2"/>
  <c r="S1158" i="2"/>
  <c r="V1167" i="2"/>
  <c r="U1167" i="2"/>
  <c r="T1167" i="2"/>
  <c r="S1167" i="2"/>
  <c r="V1175" i="2"/>
  <c r="U1175" i="2"/>
  <c r="T1175" i="2"/>
  <c r="S1175" i="2"/>
  <c r="V1183" i="2"/>
  <c r="U1183" i="2"/>
  <c r="T1183" i="2"/>
  <c r="S1183" i="2"/>
  <c r="V1191" i="2"/>
  <c r="U1191" i="2"/>
  <c r="T1191" i="2"/>
  <c r="S1191" i="2"/>
  <c r="V1200" i="2"/>
  <c r="U1200" i="2"/>
  <c r="T1200" i="2"/>
  <c r="S1200" i="2"/>
  <c r="V1208" i="2"/>
  <c r="U1208" i="2"/>
  <c r="T1208" i="2"/>
  <c r="S1208" i="2"/>
  <c r="V1217" i="2"/>
  <c r="U1217" i="2"/>
  <c r="T1217" i="2"/>
  <c r="S1217" i="2"/>
  <c r="V1225" i="2"/>
  <c r="U1225" i="2"/>
  <c r="T1225" i="2"/>
  <c r="S1225" i="2"/>
  <c r="V1242" i="2"/>
  <c r="U1242" i="2"/>
  <c r="T1242" i="2"/>
  <c r="S1242" i="2"/>
  <c r="V1252" i="2"/>
  <c r="U1252" i="2"/>
  <c r="T1252" i="2"/>
  <c r="S1252" i="2"/>
  <c r="V1261" i="2"/>
  <c r="U1261" i="2"/>
  <c r="T1261" i="2"/>
  <c r="S1261" i="2"/>
  <c r="V1269" i="2"/>
  <c r="U1269" i="2"/>
  <c r="T1269" i="2"/>
  <c r="S1269" i="2"/>
  <c r="V1278" i="2"/>
  <c r="U1278" i="2"/>
  <c r="T1278" i="2"/>
  <c r="S1278" i="2"/>
  <c r="V1286" i="2"/>
  <c r="U1286" i="2"/>
  <c r="T1286" i="2"/>
  <c r="S1286" i="2"/>
  <c r="V1294" i="2"/>
  <c r="U1294" i="2"/>
  <c r="T1294" i="2"/>
  <c r="S1294" i="2"/>
  <c r="V1314" i="2"/>
  <c r="U1314" i="2"/>
  <c r="T1314" i="2"/>
  <c r="S1314" i="2"/>
  <c r="V1323" i="2"/>
  <c r="U1323" i="2"/>
  <c r="T1323" i="2"/>
  <c r="S1323" i="2"/>
  <c r="V1331" i="2"/>
  <c r="U1331" i="2"/>
  <c r="T1331" i="2"/>
  <c r="S1331" i="2"/>
  <c r="V1339" i="2"/>
  <c r="U1339" i="2"/>
  <c r="T1339" i="2"/>
  <c r="S1339" i="2"/>
  <c r="V1347" i="2"/>
  <c r="U1347" i="2"/>
  <c r="T1347" i="2"/>
  <c r="S1347" i="2"/>
  <c r="V1355" i="2"/>
  <c r="U1355" i="2"/>
  <c r="T1355" i="2"/>
  <c r="S1355" i="2"/>
  <c r="V1364" i="2"/>
  <c r="U1364" i="2"/>
  <c r="T1364" i="2"/>
  <c r="S1364" i="2"/>
  <c r="V1372" i="2"/>
  <c r="U1372" i="2"/>
  <c r="T1372" i="2"/>
  <c r="S1372" i="2"/>
  <c r="V1381" i="2"/>
  <c r="U1381" i="2"/>
  <c r="T1381" i="2"/>
  <c r="S1381" i="2"/>
  <c r="V1389" i="2"/>
  <c r="U1389" i="2"/>
  <c r="T1389" i="2"/>
  <c r="S1389" i="2"/>
  <c r="V1398" i="2"/>
  <c r="U1398" i="2"/>
  <c r="T1398" i="2"/>
  <c r="S1398" i="2"/>
  <c r="V1406" i="2"/>
  <c r="U1406" i="2"/>
  <c r="T1406" i="2"/>
  <c r="S1406" i="2"/>
  <c r="V1414" i="2"/>
  <c r="U1414" i="2"/>
  <c r="T1414" i="2"/>
  <c r="S1414" i="2"/>
  <c r="V1422" i="2"/>
  <c r="T1422" i="2"/>
  <c r="U1422" i="2"/>
  <c r="S1422" i="2"/>
  <c r="V1430" i="2"/>
  <c r="U1430" i="2"/>
  <c r="T1430" i="2"/>
  <c r="S1430" i="2"/>
  <c r="V1438" i="2"/>
  <c r="U1438" i="2"/>
  <c r="T1438" i="2"/>
  <c r="S1438" i="2"/>
  <c r="V1446" i="2"/>
  <c r="U1446" i="2"/>
  <c r="T1446" i="2"/>
  <c r="S1446" i="2"/>
  <c r="V1454" i="2"/>
  <c r="U1454" i="2"/>
  <c r="T1454" i="2"/>
  <c r="S1454" i="2"/>
  <c r="V1462" i="2"/>
  <c r="U1462" i="2"/>
  <c r="T1462" i="2"/>
  <c r="S1462" i="2"/>
  <c r="V1478" i="2"/>
  <c r="U1478" i="2"/>
  <c r="T1478" i="2"/>
  <c r="S1478" i="2"/>
  <c r="V1486" i="2"/>
  <c r="U1486" i="2"/>
  <c r="T1486" i="2"/>
  <c r="S1486" i="2"/>
  <c r="V1494" i="2"/>
  <c r="U1494" i="2"/>
  <c r="T1494" i="2"/>
  <c r="S1494" i="2"/>
  <c r="V1502" i="2"/>
  <c r="U1502" i="2"/>
  <c r="T1502" i="2"/>
  <c r="S1502" i="2"/>
  <c r="V1510" i="2"/>
  <c r="U1510" i="2"/>
  <c r="T1510" i="2"/>
  <c r="S1510" i="2"/>
  <c r="V1518" i="2"/>
  <c r="U1518" i="2"/>
  <c r="T1518" i="2"/>
  <c r="S1518" i="2"/>
  <c r="V1526" i="2"/>
  <c r="U1526" i="2"/>
  <c r="T1526" i="2"/>
  <c r="S1526" i="2"/>
  <c r="V1534" i="2"/>
  <c r="U1534" i="2"/>
  <c r="T1534" i="2"/>
  <c r="S1534" i="2"/>
  <c r="V1542" i="2"/>
  <c r="U1542" i="2"/>
  <c r="T1542" i="2"/>
  <c r="S1542" i="2"/>
  <c r="V1550" i="2"/>
  <c r="U1550" i="2"/>
  <c r="T1550" i="2"/>
  <c r="S1550" i="2"/>
  <c r="V1558" i="2"/>
  <c r="U1558" i="2"/>
  <c r="T1558" i="2"/>
  <c r="S1558" i="2"/>
  <c r="V1566" i="2"/>
  <c r="T1566" i="2"/>
  <c r="U1566" i="2"/>
  <c r="S1566" i="2"/>
  <c r="V1574" i="2"/>
  <c r="U1574" i="2"/>
  <c r="S1574" i="2"/>
  <c r="T1574" i="2"/>
  <c r="V1582" i="2"/>
  <c r="U1582" i="2"/>
  <c r="T1582" i="2"/>
  <c r="S1582" i="2"/>
  <c r="V1590" i="2"/>
  <c r="U1590" i="2"/>
  <c r="T1590" i="2"/>
  <c r="S1590" i="2"/>
  <c r="V1606" i="2"/>
  <c r="U1606" i="2"/>
  <c r="T1606" i="2"/>
  <c r="S1606" i="2"/>
  <c r="V1621" i="2"/>
  <c r="U1621" i="2"/>
  <c r="S1621" i="2"/>
  <c r="T1621" i="2"/>
  <c r="V1629" i="2"/>
  <c r="U1629" i="2"/>
  <c r="T1629" i="2"/>
  <c r="S1629" i="2"/>
  <c r="V1637" i="2"/>
  <c r="U1637" i="2"/>
  <c r="T1637" i="2"/>
  <c r="S1637" i="2"/>
  <c r="V1645" i="2"/>
  <c r="U1645" i="2"/>
  <c r="T1645" i="2"/>
  <c r="S1645" i="2"/>
  <c r="V1653" i="2"/>
  <c r="U1653" i="2"/>
  <c r="T1653" i="2"/>
  <c r="S1653" i="2"/>
  <c r="V1661" i="2"/>
  <c r="U1661" i="2"/>
  <c r="T1661" i="2"/>
  <c r="S1661" i="2"/>
  <c r="V1669" i="2"/>
  <c r="U1669" i="2"/>
  <c r="T1669" i="2"/>
  <c r="S1669" i="2"/>
  <c r="V1677" i="2"/>
  <c r="U1677" i="2"/>
  <c r="T1677" i="2"/>
  <c r="S1677" i="2"/>
  <c r="V1685" i="2"/>
  <c r="U1685" i="2"/>
  <c r="T1685" i="2"/>
  <c r="S1685" i="2"/>
  <c r="V1693" i="2"/>
  <c r="U1693" i="2"/>
  <c r="T1693" i="2"/>
  <c r="S1693" i="2"/>
  <c r="V1701" i="2"/>
  <c r="U1701" i="2"/>
  <c r="T1701" i="2"/>
  <c r="S1701" i="2"/>
  <c r="V1709" i="2"/>
  <c r="U1709" i="2"/>
  <c r="T1709" i="2"/>
  <c r="S1709" i="2"/>
  <c r="V1717" i="2"/>
  <c r="U1717" i="2"/>
  <c r="T1717" i="2"/>
  <c r="S1717" i="2"/>
  <c r="V1725" i="2"/>
  <c r="U1725" i="2"/>
  <c r="T1725" i="2"/>
  <c r="S1725" i="2"/>
  <c r="V1733" i="2"/>
  <c r="U1733" i="2"/>
  <c r="T1733" i="2"/>
  <c r="S1733" i="2"/>
  <c r="V1741" i="2"/>
  <c r="U1741" i="2"/>
  <c r="T1741" i="2"/>
  <c r="S1741" i="2"/>
  <c r="V1749" i="2"/>
  <c r="U1749" i="2"/>
  <c r="T1749" i="2"/>
  <c r="S1749" i="2"/>
  <c r="V1757" i="2"/>
  <c r="U1757" i="2"/>
  <c r="S1757" i="2"/>
  <c r="T1757" i="2"/>
  <c r="V1773" i="2"/>
  <c r="U1773" i="2"/>
  <c r="T1773" i="2"/>
  <c r="S1773" i="2"/>
  <c r="V1781" i="2"/>
  <c r="U1781" i="2"/>
  <c r="T1781" i="2"/>
  <c r="S1781" i="2"/>
  <c r="V1789" i="2"/>
  <c r="U1789" i="2"/>
  <c r="T1789" i="2"/>
  <c r="S1789" i="2"/>
  <c r="V1797" i="2"/>
  <c r="U1797" i="2"/>
  <c r="T1797" i="2"/>
  <c r="S1797" i="2"/>
  <c r="V1813" i="2"/>
  <c r="T1813" i="2"/>
  <c r="U1813" i="2"/>
  <c r="S1813" i="2"/>
  <c r="V1821" i="2"/>
  <c r="U1821" i="2"/>
  <c r="T1821" i="2"/>
  <c r="S1821" i="2"/>
  <c r="V1829" i="2"/>
  <c r="U1829" i="2"/>
  <c r="T1829" i="2"/>
  <c r="S1829" i="2"/>
  <c r="V1837" i="2"/>
  <c r="U1837" i="2"/>
  <c r="T1837" i="2"/>
  <c r="S1837" i="2"/>
  <c r="V1845" i="2"/>
  <c r="U1845" i="2"/>
  <c r="T1845" i="2"/>
  <c r="S1845" i="2"/>
  <c r="V1861" i="2"/>
  <c r="U1861" i="2"/>
  <c r="T1861" i="2"/>
  <c r="S1861" i="2"/>
  <c r="V1869" i="2"/>
  <c r="U1869" i="2"/>
  <c r="T1869" i="2"/>
  <c r="S1869" i="2"/>
  <c r="V1877" i="2"/>
  <c r="U1877" i="2"/>
  <c r="T1877" i="2"/>
  <c r="S1877" i="2"/>
  <c r="V1885" i="2"/>
  <c r="U1885" i="2"/>
  <c r="T1885" i="2"/>
  <c r="S1885" i="2"/>
  <c r="V1893" i="2"/>
  <c r="U1893" i="2"/>
  <c r="T1893" i="2"/>
  <c r="S1893" i="2"/>
  <c r="V1901" i="2"/>
  <c r="U1901" i="2"/>
  <c r="T1901" i="2"/>
  <c r="S1901" i="2"/>
  <c r="V1909" i="2"/>
  <c r="U1909" i="2"/>
  <c r="T1909" i="2"/>
  <c r="S1909" i="2"/>
  <c r="V1917" i="2"/>
  <c r="U1917" i="2"/>
  <c r="T1917" i="2"/>
  <c r="S1917" i="2"/>
  <c r="V1925" i="2"/>
  <c r="U1925" i="2"/>
  <c r="T1925" i="2"/>
  <c r="S1925" i="2"/>
  <c r="V1933" i="2"/>
  <c r="U1933" i="2"/>
  <c r="T1933" i="2"/>
  <c r="S1933" i="2"/>
  <c r="V1941" i="2"/>
  <c r="U1941" i="2"/>
  <c r="S1941" i="2"/>
  <c r="T1941" i="2"/>
  <c r="V1957" i="2"/>
  <c r="U1957" i="2"/>
  <c r="T1957" i="2"/>
  <c r="S1957" i="2"/>
  <c r="V1997" i="2"/>
  <c r="U1997" i="2"/>
  <c r="T1997" i="2"/>
  <c r="S1997" i="2"/>
  <c r="V2005" i="2"/>
  <c r="U2005" i="2"/>
  <c r="T2005" i="2"/>
  <c r="S2005" i="2"/>
  <c r="V2013" i="2"/>
  <c r="U2013" i="2"/>
  <c r="T2013" i="2"/>
  <c r="S2013" i="2"/>
  <c r="V2021" i="2"/>
  <c r="U2021" i="2"/>
  <c r="T2021" i="2"/>
  <c r="S2021" i="2"/>
  <c r="V2029" i="2"/>
  <c r="U2029" i="2"/>
  <c r="T2029" i="2"/>
  <c r="S2029" i="2"/>
  <c r="V2037" i="2"/>
  <c r="T2037" i="2"/>
  <c r="U2037" i="2"/>
  <c r="S2037" i="2"/>
  <c r="V2045" i="2"/>
  <c r="U2045" i="2"/>
  <c r="T2045" i="2"/>
  <c r="S2045" i="2"/>
  <c r="V2053" i="2"/>
  <c r="U2053" i="2"/>
  <c r="T2053" i="2"/>
  <c r="S2053" i="2"/>
  <c r="V2061" i="2"/>
  <c r="U2061" i="2"/>
  <c r="T2061" i="2"/>
  <c r="S2061" i="2"/>
  <c r="V2069" i="2"/>
  <c r="U2069" i="2"/>
  <c r="S2069" i="2"/>
  <c r="T2069" i="2"/>
  <c r="V2077" i="2"/>
  <c r="U2077" i="2"/>
  <c r="S2077" i="2"/>
  <c r="T2077" i="2"/>
  <c r="V2085" i="2"/>
  <c r="U2085" i="2"/>
  <c r="S2085" i="2"/>
  <c r="T2085" i="2"/>
  <c r="V2093" i="2"/>
  <c r="U2093" i="2"/>
  <c r="T2093" i="2"/>
  <c r="S2093" i="2"/>
  <c r="U2101" i="2"/>
  <c r="V2101" i="2"/>
  <c r="T2101" i="2"/>
  <c r="S2101" i="2"/>
  <c r="V2109" i="2"/>
  <c r="U2109" i="2"/>
  <c r="T2109" i="2"/>
  <c r="S2109" i="2"/>
  <c r="V2117" i="2"/>
  <c r="U2117" i="2"/>
  <c r="T2117" i="2"/>
  <c r="S2117" i="2"/>
  <c r="V2133" i="2"/>
  <c r="U2133" i="2"/>
  <c r="T2133" i="2"/>
  <c r="S2133" i="2"/>
  <c r="V2141" i="2"/>
  <c r="U2141" i="2"/>
  <c r="S2141" i="2"/>
  <c r="T2141" i="2"/>
  <c r="V2149" i="2"/>
  <c r="U2149" i="2"/>
  <c r="S2149" i="2"/>
  <c r="T2149" i="2"/>
  <c r="V2157" i="2"/>
  <c r="U2157" i="2"/>
  <c r="S2157" i="2"/>
  <c r="T2157" i="2"/>
  <c r="V2165" i="2"/>
  <c r="U2165" i="2"/>
  <c r="S2165" i="2"/>
  <c r="T2165" i="2"/>
  <c r="V2173" i="2"/>
  <c r="U2173" i="2"/>
  <c r="T2173" i="2"/>
  <c r="S2173" i="2"/>
  <c r="V2181" i="2"/>
  <c r="U2181" i="2"/>
  <c r="T2181" i="2"/>
  <c r="S2181" i="2"/>
  <c r="U2189" i="2"/>
  <c r="V2189" i="2"/>
  <c r="T2189" i="2"/>
  <c r="S2189" i="2"/>
  <c r="V2197" i="2"/>
  <c r="U2197" i="2"/>
  <c r="T2197" i="2"/>
  <c r="S2197" i="2"/>
  <c r="V2205" i="2"/>
  <c r="U2205" i="2"/>
  <c r="T2205" i="2"/>
  <c r="S2205" i="2"/>
  <c r="V2213" i="2"/>
  <c r="U2213" i="2"/>
  <c r="T2213" i="2"/>
  <c r="S2213" i="2"/>
  <c r="V2221" i="2"/>
  <c r="U2221" i="2"/>
  <c r="T2221" i="2"/>
  <c r="S2221" i="2"/>
  <c r="V2229" i="2"/>
  <c r="U2229" i="2"/>
  <c r="T2229" i="2"/>
  <c r="S2229" i="2"/>
  <c r="V2237" i="2"/>
  <c r="U2237" i="2"/>
  <c r="T2237" i="2"/>
  <c r="S2237" i="2"/>
  <c r="V2245" i="2"/>
  <c r="U2245" i="2"/>
  <c r="T2245" i="2"/>
  <c r="S2245" i="2"/>
  <c r="V2253" i="2"/>
  <c r="U2253" i="2"/>
  <c r="T2253" i="2"/>
  <c r="S2253" i="2"/>
  <c r="V2261" i="2"/>
  <c r="U2261" i="2"/>
  <c r="T2261" i="2"/>
  <c r="S2261" i="2"/>
  <c r="V2269" i="2"/>
  <c r="U2269" i="2"/>
  <c r="S2269" i="2"/>
  <c r="T2269" i="2"/>
  <c r="V2316" i="2"/>
  <c r="U2316" i="2"/>
  <c r="T2316" i="2"/>
  <c r="S2316" i="2"/>
  <c r="V2324" i="2"/>
  <c r="U2324" i="2"/>
  <c r="S2324" i="2"/>
  <c r="T2324" i="2"/>
  <c r="V2340" i="2"/>
  <c r="U2340" i="2"/>
  <c r="T2340" i="2"/>
  <c r="S2340" i="2"/>
  <c r="V2348" i="2"/>
  <c r="U2348" i="2"/>
  <c r="S2348" i="2"/>
  <c r="T2348" i="2"/>
  <c r="V2356" i="2"/>
  <c r="U2356" i="2"/>
  <c r="T2356" i="2"/>
  <c r="S2356" i="2"/>
  <c r="V2364" i="2"/>
  <c r="U2364" i="2"/>
  <c r="T2364" i="2"/>
  <c r="S2364" i="2"/>
  <c r="V2372" i="2"/>
  <c r="U2372" i="2"/>
  <c r="S2372" i="2"/>
  <c r="T2372" i="2"/>
  <c r="V2380" i="2"/>
  <c r="U2380" i="2"/>
  <c r="T2380" i="2"/>
  <c r="S2380" i="2"/>
  <c r="V2388" i="2"/>
  <c r="U2388" i="2"/>
  <c r="T2388" i="2"/>
  <c r="S2388" i="2"/>
  <c r="U2396" i="2"/>
  <c r="V2396" i="2"/>
  <c r="T2396" i="2"/>
  <c r="S2396" i="2"/>
  <c r="U2404" i="2"/>
  <c r="V2404" i="2"/>
  <c r="T2404" i="2"/>
  <c r="S2404" i="2"/>
  <c r="V2412" i="2"/>
  <c r="U2412" i="2"/>
  <c r="T2412" i="2"/>
  <c r="S2412" i="2"/>
  <c r="V2420" i="2"/>
  <c r="U2420" i="2"/>
  <c r="T2420" i="2"/>
  <c r="S2420" i="2"/>
  <c r="V2428" i="2"/>
  <c r="U2428" i="2"/>
  <c r="T2428" i="2"/>
  <c r="S2428" i="2"/>
  <c r="V2436" i="2"/>
  <c r="U2436" i="2"/>
  <c r="T2436" i="2"/>
  <c r="S2436" i="2"/>
  <c r="V2444" i="2"/>
  <c r="U2444" i="2"/>
  <c r="S2444" i="2"/>
  <c r="T2444" i="2"/>
  <c r="V2452" i="2"/>
  <c r="U2452" i="2"/>
  <c r="T2452" i="2"/>
  <c r="S2452" i="2"/>
  <c r="V2460" i="2"/>
  <c r="U2460" i="2"/>
  <c r="T2460" i="2"/>
  <c r="S2460" i="2"/>
  <c r="V2468" i="2"/>
  <c r="U2468" i="2"/>
  <c r="T2468" i="2"/>
  <c r="S2468" i="2"/>
  <c r="V2476" i="2"/>
  <c r="U2476" i="2"/>
  <c r="T2476" i="2"/>
  <c r="S2476" i="2"/>
  <c r="V2484" i="2"/>
  <c r="U2484" i="2"/>
  <c r="T2484" i="2"/>
  <c r="S2484" i="2"/>
  <c r="V2492" i="2"/>
  <c r="U2492" i="2"/>
  <c r="T2492" i="2"/>
  <c r="S2492" i="2"/>
  <c r="V2500" i="2"/>
  <c r="U2500" i="2"/>
  <c r="T2500" i="2"/>
  <c r="S2500" i="2"/>
  <c r="V2508" i="2"/>
  <c r="T2508" i="2"/>
  <c r="U2508" i="2"/>
  <c r="S2508" i="2"/>
  <c r="V2516" i="2"/>
  <c r="T2516" i="2"/>
  <c r="U2516" i="2"/>
  <c r="S2516" i="2"/>
  <c r="V2524" i="2"/>
  <c r="U2524" i="2"/>
  <c r="T2524" i="2"/>
  <c r="S2524" i="2"/>
  <c r="V2532" i="2"/>
  <c r="U2532" i="2"/>
  <c r="S2532" i="2"/>
  <c r="T2532" i="2"/>
  <c r="V2540" i="2"/>
  <c r="U2540" i="2"/>
  <c r="T2540" i="2"/>
  <c r="S2540" i="2"/>
  <c r="V2548" i="2"/>
  <c r="U2548" i="2"/>
  <c r="T2548" i="2"/>
  <c r="S2548" i="2"/>
  <c r="V2556" i="2"/>
  <c r="U2556" i="2"/>
  <c r="S2556" i="2"/>
  <c r="T2556" i="2"/>
  <c r="S2569" i="2"/>
  <c r="U2569" i="2"/>
  <c r="V2569" i="2"/>
  <c r="T2569" i="2"/>
  <c r="V2577" i="2"/>
  <c r="U2577" i="2"/>
  <c r="T2577" i="2"/>
  <c r="S2577" i="2"/>
  <c r="V2585" i="2"/>
  <c r="U2585" i="2"/>
  <c r="T2585" i="2"/>
  <c r="S2585" i="2"/>
  <c r="V2593" i="2"/>
  <c r="U2593" i="2"/>
  <c r="T2593" i="2"/>
  <c r="S2593" i="2"/>
  <c r="V2601" i="2"/>
  <c r="U2601" i="2"/>
  <c r="T2601" i="2"/>
  <c r="S2601" i="2"/>
  <c r="V2609" i="2"/>
  <c r="U2609" i="2"/>
  <c r="T2609" i="2"/>
  <c r="S2609" i="2"/>
  <c r="V2617" i="2"/>
  <c r="U2617" i="2"/>
  <c r="S2617" i="2"/>
  <c r="T2617" i="2"/>
  <c r="V2625" i="2"/>
  <c r="U2625" i="2"/>
  <c r="T2625" i="2"/>
  <c r="S2625" i="2"/>
  <c r="V2633" i="2"/>
  <c r="U2633" i="2"/>
  <c r="T2633" i="2"/>
  <c r="S2633" i="2"/>
  <c r="V2641" i="2"/>
  <c r="U2641" i="2"/>
  <c r="T2641" i="2"/>
  <c r="S2641" i="2"/>
  <c r="V2649" i="2"/>
  <c r="U2649" i="2"/>
  <c r="T2649" i="2"/>
  <c r="S2649" i="2"/>
  <c r="V2657" i="2"/>
  <c r="T2657" i="2"/>
  <c r="U2657" i="2"/>
  <c r="S2657" i="2"/>
  <c r="V2665" i="2"/>
  <c r="U2665" i="2"/>
  <c r="T2665" i="2"/>
  <c r="S2665" i="2"/>
  <c r="V2673" i="2"/>
  <c r="U2673" i="2"/>
  <c r="T2673" i="2"/>
  <c r="S2673" i="2"/>
  <c r="V2681" i="2"/>
  <c r="U2681" i="2"/>
  <c r="T2681" i="2"/>
  <c r="S2681" i="2"/>
  <c r="W1000" i="2"/>
  <c r="X1000" i="2" s="1"/>
  <c r="Y1000" i="2" s="1"/>
  <c r="Z1000" i="2" s="1"/>
  <c r="V44" i="2"/>
  <c r="U44" i="2"/>
  <c r="T44" i="2"/>
  <c r="S44" i="2"/>
  <c r="V69" i="2"/>
  <c r="U69" i="2"/>
  <c r="T69" i="2"/>
  <c r="S69" i="2"/>
  <c r="V114" i="2"/>
  <c r="U114" i="2"/>
  <c r="T114" i="2"/>
  <c r="S114" i="2"/>
  <c r="V154" i="2"/>
  <c r="U154" i="2"/>
  <c r="T154" i="2"/>
  <c r="S154" i="2"/>
  <c r="V206" i="2"/>
  <c r="U206" i="2"/>
  <c r="T206" i="2"/>
  <c r="S206" i="2"/>
  <c r="V264" i="2"/>
  <c r="U264" i="2"/>
  <c r="T264" i="2"/>
  <c r="S264" i="2"/>
  <c r="V289" i="2"/>
  <c r="U289" i="2"/>
  <c r="T289" i="2"/>
  <c r="S289" i="2"/>
  <c r="V324" i="2"/>
  <c r="U324" i="2"/>
  <c r="T324" i="2"/>
  <c r="S324" i="2"/>
  <c r="V359" i="2"/>
  <c r="U359" i="2"/>
  <c r="T359" i="2"/>
  <c r="S359" i="2"/>
  <c r="V394" i="2"/>
  <c r="U394" i="2"/>
  <c r="T394" i="2"/>
  <c r="S394" i="2"/>
  <c r="V436" i="2"/>
  <c r="U436" i="2"/>
  <c r="T436" i="2"/>
  <c r="S436" i="2"/>
  <c r="V514" i="2"/>
  <c r="U514" i="2"/>
  <c r="T514" i="2"/>
  <c r="S514" i="2"/>
  <c r="V555" i="2"/>
  <c r="U555" i="2"/>
  <c r="T555" i="2"/>
  <c r="S555" i="2"/>
  <c r="V596" i="2"/>
  <c r="U596" i="2"/>
  <c r="T596" i="2"/>
  <c r="S596" i="2"/>
  <c r="V640" i="2"/>
  <c r="U640" i="2"/>
  <c r="T640" i="2"/>
  <c r="S640" i="2"/>
  <c r="V657" i="2"/>
  <c r="U657" i="2"/>
  <c r="T657" i="2"/>
  <c r="S657" i="2"/>
  <c r="V688" i="2"/>
  <c r="U688" i="2"/>
  <c r="T688" i="2"/>
  <c r="S688" i="2"/>
  <c r="V742" i="2"/>
  <c r="U742" i="2"/>
  <c r="T742" i="2"/>
  <c r="S742" i="2"/>
  <c r="V902" i="2"/>
  <c r="U902" i="2"/>
  <c r="T902" i="2"/>
  <c r="S902" i="2"/>
  <c r="V46" i="2"/>
  <c r="U46" i="2"/>
  <c r="T46" i="2"/>
  <c r="S46" i="2"/>
  <c r="V89" i="2"/>
  <c r="U89" i="2"/>
  <c r="T89" i="2"/>
  <c r="S89" i="2"/>
  <c r="V124" i="2"/>
  <c r="U124" i="2"/>
  <c r="T124" i="2"/>
  <c r="S124" i="2"/>
  <c r="V172" i="2"/>
  <c r="U172" i="2"/>
  <c r="T172" i="2"/>
  <c r="S172" i="2"/>
  <c r="V198" i="2"/>
  <c r="U198" i="2"/>
  <c r="T198" i="2"/>
  <c r="S198" i="2"/>
  <c r="V227" i="2"/>
  <c r="U227" i="2"/>
  <c r="T227" i="2"/>
  <c r="S227" i="2"/>
  <c r="V275" i="2"/>
  <c r="U275" i="2"/>
  <c r="T275" i="2"/>
  <c r="S275" i="2"/>
  <c r="V301" i="2"/>
  <c r="U301" i="2"/>
  <c r="T301" i="2"/>
  <c r="S301" i="2"/>
  <c r="V343" i="2"/>
  <c r="U343" i="2"/>
  <c r="T343" i="2"/>
  <c r="S343" i="2"/>
  <c r="V371" i="2"/>
  <c r="U371" i="2"/>
  <c r="T371" i="2"/>
  <c r="S371" i="2"/>
  <c r="V388" i="2"/>
  <c r="U388" i="2"/>
  <c r="T388" i="2"/>
  <c r="S388" i="2"/>
  <c r="V413" i="2"/>
  <c r="U413" i="2"/>
  <c r="T413" i="2"/>
  <c r="S413" i="2"/>
  <c r="V430" i="2"/>
  <c r="U430" i="2"/>
  <c r="T430" i="2"/>
  <c r="S430" i="2"/>
  <c r="V455" i="2"/>
  <c r="U455" i="2"/>
  <c r="T455" i="2"/>
  <c r="S455" i="2"/>
  <c r="V490" i="2"/>
  <c r="U490" i="2"/>
  <c r="T490" i="2"/>
  <c r="S490" i="2"/>
  <c r="V516" i="2"/>
  <c r="U516" i="2"/>
  <c r="T516" i="2"/>
  <c r="S516" i="2"/>
  <c r="V581" i="2"/>
  <c r="U581" i="2"/>
  <c r="T581" i="2"/>
  <c r="S581" i="2"/>
  <c r="V827" i="2"/>
  <c r="U827" i="2"/>
  <c r="T827" i="2"/>
  <c r="S827" i="2"/>
  <c r="V8" i="2"/>
  <c r="U8" i="2"/>
  <c r="T8" i="2"/>
  <c r="S8" i="2"/>
  <c r="W8" i="2" s="1"/>
  <c r="X8" i="2" s="1"/>
  <c r="V15" i="2"/>
  <c r="U15" i="2"/>
  <c r="T15" i="2"/>
  <c r="S15" i="2"/>
  <c r="V32" i="2"/>
  <c r="U32" i="2"/>
  <c r="T32" i="2"/>
  <c r="S32" i="2"/>
  <c r="V40" i="2"/>
  <c r="U40" i="2"/>
  <c r="T40" i="2"/>
  <c r="S40" i="2"/>
  <c r="V56" i="2"/>
  <c r="U56" i="2"/>
  <c r="T56" i="2"/>
  <c r="S56" i="2"/>
  <c r="V65" i="2"/>
  <c r="U65" i="2"/>
  <c r="T65" i="2"/>
  <c r="S65" i="2"/>
  <c r="V83" i="2"/>
  <c r="U83" i="2"/>
  <c r="T83" i="2"/>
  <c r="S83" i="2"/>
  <c r="V91" i="2"/>
  <c r="U91" i="2"/>
  <c r="T91" i="2"/>
  <c r="S91" i="2"/>
  <c r="V101" i="2"/>
  <c r="U101" i="2"/>
  <c r="T101" i="2"/>
  <c r="S101" i="2"/>
  <c r="V118" i="2"/>
  <c r="U118" i="2"/>
  <c r="T118" i="2"/>
  <c r="S118" i="2"/>
  <c r="V126" i="2"/>
  <c r="U126" i="2"/>
  <c r="T126" i="2"/>
  <c r="S126" i="2"/>
  <c r="V135" i="2"/>
  <c r="U135" i="2"/>
  <c r="T135" i="2"/>
  <c r="S135" i="2"/>
  <c r="V158" i="2"/>
  <c r="U158" i="2"/>
  <c r="T158" i="2"/>
  <c r="S158" i="2"/>
  <c r="V166" i="2"/>
  <c r="U166" i="2"/>
  <c r="T166" i="2"/>
  <c r="S166" i="2"/>
  <c r="V174" i="2"/>
  <c r="U174" i="2"/>
  <c r="T174" i="2"/>
  <c r="S174" i="2"/>
  <c r="V192" i="2"/>
  <c r="U192" i="2"/>
  <c r="T192" i="2"/>
  <c r="S192" i="2"/>
  <c r="V202" i="2"/>
  <c r="U202" i="2"/>
  <c r="T202" i="2"/>
  <c r="S202" i="2"/>
  <c r="V221" i="2"/>
  <c r="U221" i="2"/>
  <c r="T221" i="2"/>
  <c r="S221" i="2"/>
  <c r="V229" i="2"/>
  <c r="U229" i="2"/>
  <c r="T229" i="2"/>
  <c r="S229" i="2"/>
  <c r="V238" i="2"/>
  <c r="U238" i="2"/>
  <c r="T238" i="2"/>
  <c r="S238" i="2"/>
  <c r="V260" i="2"/>
  <c r="U260" i="2"/>
  <c r="T260" i="2"/>
  <c r="S260" i="2"/>
  <c r="V268" i="2"/>
  <c r="U268" i="2"/>
  <c r="T268" i="2"/>
  <c r="S268" i="2"/>
  <c r="V285" i="2"/>
  <c r="U285" i="2"/>
  <c r="T285" i="2"/>
  <c r="S285" i="2"/>
  <c r="V293" i="2"/>
  <c r="U293" i="2"/>
  <c r="T293" i="2"/>
  <c r="S293" i="2"/>
  <c r="V311" i="2"/>
  <c r="U311" i="2"/>
  <c r="S311" i="2"/>
  <c r="T311" i="2"/>
  <c r="V320" i="2"/>
  <c r="U320" i="2"/>
  <c r="T320" i="2"/>
  <c r="S320" i="2"/>
  <c r="V328" i="2"/>
  <c r="U328" i="2"/>
  <c r="S328" i="2"/>
  <c r="T328" i="2"/>
  <c r="V345" i="2"/>
  <c r="U345" i="2"/>
  <c r="T345" i="2"/>
  <c r="S345" i="2"/>
  <c r="V355" i="2"/>
  <c r="U355" i="2"/>
  <c r="S355" i="2"/>
  <c r="T355" i="2"/>
  <c r="V373" i="2"/>
  <c r="U373" i="2"/>
  <c r="T373" i="2"/>
  <c r="S373" i="2"/>
  <c r="V390" i="2"/>
  <c r="U390" i="2"/>
  <c r="T390" i="2"/>
  <c r="S390" i="2"/>
  <c r="V407" i="2"/>
  <c r="U407" i="2"/>
  <c r="T407" i="2"/>
  <c r="S407" i="2"/>
  <c r="V424" i="2"/>
  <c r="U424" i="2"/>
  <c r="T424" i="2"/>
  <c r="S424" i="2"/>
  <c r="V432" i="2"/>
  <c r="U432" i="2"/>
  <c r="T432" i="2"/>
  <c r="S432" i="2"/>
  <c r="V449" i="2"/>
  <c r="U449" i="2"/>
  <c r="T449" i="2"/>
  <c r="S449" i="2"/>
  <c r="V457" i="2"/>
  <c r="U457" i="2"/>
  <c r="T457" i="2"/>
  <c r="S457" i="2"/>
  <c r="V474" i="2"/>
  <c r="U474" i="2"/>
  <c r="T474" i="2"/>
  <c r="S474" i="2"/>
  <c r="V493" i="2"/>
  <c r="U493" i="2"/>
  <c r="S493" i="2"/>
  <c r="T493" i="2"/>
  <c r="V501" i="2"/>
  <c r="U501" i="2"/>
  <c r="T501" i="2"/>
  <c r="S501" i="2"/>
  <c r="V518" i="2"/>
  <c r="U518" i="2"/>
  <c r="T518" i="2"/>
  <c r="S518" i="2"/>
  <c r="V527" i="2"/>
  <c r="U527" i="2"/>
  <c r="S527" i="2"/>
  <c r="T527" i="2"/>
  <c r="V550" i="2"/>
  <c r="U550" i="2"/>
  <c r="S550" i="2"/>
  <c r="T550" i="2"/>
  <c r="V567" i="2"/>
  <c r="U567" i="2"/>
  <c r="S567" i="2"/>
  <c r="T567" i="2"/>
  <c r="V575" i="2"/>
  <c r="U575" i="2"/>
  <c r="T575" i="2"/>
  <c r="S575" i="2"/>
  <c r="V592" i="2"/>
  <c r="U592" i="2"/>
  <c r="T592" i="2"/>
  <c r="S592" i="2"/>
  <c r="V618" i="2"/>
  <c r="U618" i="2"/>
  <c r="S618" i="2"/>
  <c r="T618" i="2"/>
  <c r="V794" i="2"/>
  <c r="U794" i="2"/>
  <c r="T794" i="2"/>
  <c r="S794" i="2"/>
  <c r="V9" i="2"/>
  <c r="U9" i="2"/>
  <c r="T9" i="2"/>
  <c r="S9" i="2"/>
  <c r="V16" i="2"/>
  <c r="U16" i="2"/>
  <c r="S16" i="2"/>
  <c r="T16" i="2"/>
  <c r="V25" i="2"/>
  <c r="U25" i="2"/>
  <c r="T25" i="2"/>
  <c r="S25" i="2"/>
  <c r="V33" i="2"/>
  <c r="U33" i="2"/>
  <c r="T33" i="2"/>
  <c r="S33" i="2"/>
  <c r="V41" i="2"/>
  <c r="U41" i="2"/>
  <c r="T41" i="2"/>
  <c r="S41" i="2"/>
  <c r="V49" i="2"/>
  <c r="U49" i="2"/>
  <c r="S49" i="2"/>
  <c r="T49" i="2"/>
  <c r="V57" i="2"/>
  <c r="U57" i="2"/>
  <c r="T57" i="2"/>
  <c r="S57" i="2"/>
  <c r="V66" i="2"/>
  <c r="U66" i="2"/>
  <c r="S66" i="2"/>
  <c r="T66" i="2"/>
  <c r="V74" i="2"/>
  <c r="U74" i="2"/>
  <c r="T74" i="2"/>
  <c r="S74" i="2"/>
  <c r="V84" i="2"/>
  <c r="U84" i="2"/>
  <c r="T84" i="2"/>
  <c r="S84" i="2"/>
  <c r="V92" i="2"/>
  <c r="U92" i="2"/>
  <c r="S92" i="2"/>
  <c r="T92" i="2"/>
  <c r="V102" i="2"/>
  <c r="U102" i="2"/>
  <c r="T102" i="2"/>
  <c r="S102" i="2"/>
  <c r="V111" i="2"/>
  <c r="U111" i="2"/>
  <c r="T111" i="2"/>
  <c r="S111" i="2"/>
  <c r="V119" i="2"/>
  <c r="U119" i="2"/>
  <c r="S119" i="2"/>
  <c r="T119" i="2"/>
  <c r="V127" i="2"/>
  <c r="U127" i="2"/>
  <c r="T127" i="2"/>
  <c r="S127" i="2"/>
  <c r="V136" i="2"/>
  <c r="U136" i="2"/>
  <c r="S136" i="2"/>
  <c r="T136" i="2"/>
  <c r="V150" i="2"/>
  <c r="U150" i="2"/>
  <c r="T150" i="2"/>
  <c r="S150" i="2"/>
  <c r="V159" i="2"/>
  <c r="U159" i="2"/>
  <c r="T159" i="2"/>
  <c r="S159" i="2"/>
  <c r="V167" i="2"/>
  <c r="U167" i="2"/>
  <c r="S167" i="2"/>
  <c r="T167" i="2"/>
  <c r="V175" i="2"/>
  <c r="U175" i="2"/>
  <c r="T175" i="2"/>
  <c r="S175" i="2"/>
  <c r="V184" i="2"/>
  <c r="U184" i="2"/>
  <c r="T184" i="2"/>
  <c r="S184" i="2"/>
  <c r="V193" i="2"/>
  <c r="U193" i="2"/>
  <c r="S193" i="2"/>
  <c r="T193" i="2"/>
  <c r="V203" i="2"/>
  <c r="U203" i="2"/>
  <c r="T203" i="2"/>
  <c r="S203" i="2"/>
  <c r="V213" i="2"/>
  <c r="U213" i="2"/>
  <c r="S213" i="2"/>
  <c r="T213" i="2"/>
  <c r="V222" i="2"/>
  <c r="U222" i="2"/>
  <c r="T222" i="2"/>
  <c r="S222" i="2"/>
  <c r="V230" i="2"/>
  <c r="U230" i="2"/>
  <c r="T230" i="2"/>
  <c r="S230" i="2"/>
  <c r="V239" i="2"/>
  <c r="U239" i="2"/>
  <c r="T239" i="2"/>
  <c r="S239" i="2"/>
  <c r="V247" i="2"/>
  <c r="U247" i="2"/>
  <c r="T247" i="2"/>
  <c r="S247" i="2"/>
  <c r="V261" i="2"/>
  <c r="U261" i="2"/>
  <c r="T261" i="2"/>
  <c r="S261" i="2"/>
  <c r="V269" i="2"/>
  <c r="U269" i="2"/>
  <c r="T269" i="2"/>
  <c r="S269" i="2"/>
  <c r="V278" i="2"/>
  <c r="U278" i="2"/>
  <c r="T278" i="2"/>
  <c r="S278" i="2"/>
  <c r="V286" i="2"/>
  <c r="U286" i="2"/>
  <c r="T286" i="2"/>
  <c r="S286" i="2"/>
  <c r="V294" i="2"/>
  <c r="U294" i="2"/>
  <c r="T294" i="2"/>
  <c r="S294" i="2"/>
  <c r="V304" i="2"/>
  <c r="U304" i="2"/>
  <c r="T304" i="2"/>
  <c r="S304" i="2"/>
  <c r="V312" i="2"/>
  <c r="U312" i="2"/>
  <c r="T312" i="2"/>
  <c r="S312" i="2"/>
  <c r="V321" i="2"/>
  <c r="U321" i="2"/>
  <c r="T321" i="2"/>
  <c r="S321" i="2"/>
  <c r="V329" i="2"/>
  <c r="U329" i="2"/>
  <c r="T329" i="2"/>
  <c r="S329" i="2"/>
  <c r="V338" i="2"/>
  <c r="U338" i="2"/>
  <c r="T338" i="2"/>
  <c r="S338" i="2"/>
  <c r="V346" i="2"/>
  <c r="U346" i="2"/>
  <c r="T346" i="2"/>
  <c r="S346" i="2"/>
  <c r="V356" i="2"/>
  <c r="U356" i="2"/>
  <c r="T356" i="2"/>
  <c r="S356" i="2"/>
  <c r="V366" i="2"/>
  <c r="U366" i="2"/>
  <c r="T366" i="2"/>
  <c r="S366" i="2"/>
  <c r="V374" i="2"/>
  <c r="U374" i="2"/>
  <c r="T374" i="2"/>
  <c r="S374" i="2"/>
  <c r="V383" i="2"/>
  <c r="U383" i="2"/>
  <c r="T383" i="2"/>
  <c r="S383" i="2"/>
  <c r="V391" i="2"/>
  <c r="U391" i="2"/>
  <c r="T391" i="2"/>
  <c r="S391" i="2"/>
  <c r="V408" i="2"/>
  <c r="U408" i="2"/>
  <c r="T408" i="2"/>
  <c r="S408" i="2"/>
  <c r="V417" i="2"/>
  <c r="U417" i="2"/>
  <c r="T417" i="2"/>
  <c r="S417" i="2"/>
  <c r="V425" i="2"/>
  <c r="U425" i="2"/>
  <c r="T425" i="2"/>
  <c r="S425" i="2"/>
  <c r="V433" i="2"/>
  <c r="U433" i="2"/>
  <c r="T433" i="2"/>
  <c r="S433" i="2"/>
  <c r="V441" i="2"/>
  <c r="U441" i="2"/>
  <c r="T441" i="2"/>
  <c r="S441" i="2"/>
  <c r="V450" i="2"/>
  <c r="U450" i="2"/>
  <c r="T450" i="2"/>
  <c r="S450" i="2"/>
  <c r="V458" i="2"/>
  <c r="U458" i="2"/>
  <c r="T458" i="2"/>
  <c r="S458" i="2"/>
  <c r="V467" i="2"/>
  <c r="U467" i="2"/>
  <c r="T467" i="2"/>
  <c r="S467" i="2"/>
  <c r="V475" i="2"/>
  <c r="U475" i="2"/>
  <c r="T475" i="2"/>
  <c r="S475" i="2"/>
  <c r="V484" i="2"/>
  <c r="U484" i="2"/>
  <c r="T484" i="2"/>
  <c r="S484" i="2"/>
  <c r="V494" i="2"/>
  <c r="U494" i="2"/>
  <c r="T494" i="2"/>
  <c r="S494" i="2"/>
  <c r="V503" i="2"/>
  <c r="U503" i="2"/>
  <c r="T503" i="2"/>
  <c r="S503" i="2"/>
  <c r="V511" i="2"/>
  <c r="U511" i="2"/>
  <c r="T511" i="2"/>
  <c r="S511" i="2"/>
  <c r="V519" i="2"/>
  <c r="U519" i="2"/>
  <c r="T519" i="2"/>
  <c r="S519" i="2"/>
  <c r="V528" i="2"/>
  <c r="U528" i="2"/>
  <c r="T528" i="2"/>
  <c r="S528" i="2"/>
  <c r="V543" i="2"/>
  <c r="U543" i="2"/>
  <c r="T543" i="2"/>
  <c r="S543" i="2"/>
  <c r="V551" i="2"/>
  <c r="U551" i="2"/>
  <c r="T551" i="2"/>
  <c r="S551" i="2"/>
  <c r="V560" i="2"/>
  <c r="U560" i="2"/>
  <c r="T560" i="2"/>
  <c r="S560" i="2"/>
  <c r="V568" i="2"/>
  <c r="U568" i="2"/>
  <c r="T568" i="2"/>
  <c r="S568" i="2"/>
  <c r="V576" i="2"/>
  <c r="U576" i="2"/>
  <c r="T576" i="2"/>
  <c r="S576" i="2"/>
  <c r="V584" i="2"/>
  <c r="U584" i="2"/>
  <c r="T584" i="2"/>
  <c r="S584" i="2"/>
  <c r="V593" i="2"/>
  <c r="U593" i="2"/>
  <c r="T593" i="2"/>
  <c r="S593" i="2"/>
  <c r="V601" i="2"/>
  <c r="U601" i="2"/>
  <c r="T601" i="2"/>
  <c r="S601" i="2"/>
  <c r="V610" i="2"/>
  <c r="U610" i="2"/>
  <c r="T610" i="2"/>
  <c r="S610" i="2"/>
  <c r="V619" i="2"/>
  <c r="U619" i="2"/>
  <c r="T619" i="2"/>
  <c r="S619" i="2"/>
  <c r="V628" i="2"/>
  <c r="U628" i="2"/>
  <c r="T628" i="2"/>
  <c r="S628" i="2"/>
  <c r="V637" i="2"/>
  <c r="U637" i="2"/>
  <c r="T637" i="2"/>
  <c r="S637" i="2"/>
  <c r="V646" i="2"/>
  <c r="U646" i="2"/>
  <c r="T646" i="2"/>
  <c r="S646" i="2"/>
  <c r="V654" i="2"/>
  <c r="U654" i="2"/>
  <c r="S654" i="2"/>
  <c r="T654" i="2"/>
  <c r="V663" i="2"/>
  <c r="U663" i="2"/>
  <c r="T663" i="2"/>
  <c r="S663" i="2"/>
  <c r="V671" i="2"/>
  <c r="U671" i="2"/>
  <c r="S671" i="2"/>
  <c r="T671" i="2"/>
  <c r="V685" i="2"/>
  <c r="U685" i="2"/>
  <c r="T685" i="2"/>
  <c r="S685" i="2"/>
  <c r="V694" i="2"/>
  <c r="U694" i="2"/>
  <c r="T694" i="2"/>
  <c r="S694" i="2"/>
  <c r="V702" i="2"/>
  <c r="U702" i="2"/>
  <c r="T702" i="2"/>
  <c r="S702" i="2"/>
  <c r="V711" i="2"/>
  <c r="U711" i="2"/>
  <c r="T711" i="2"/>
  <c r="S711" i="2"/>
  <c r="V720" i="2"/>
  <c r="U720" i="2"/>
  <c r="T720" i="2"/>
  <c r="S720" i="2"/>
  <c r="V729" i="2"/>
  <c r="U729" i="2"/>
  <c r="T729" i="2"/>
  <c r="S729" i="2"/>
  <c r="V737" i="2"/>
  <c r="U737" i="2"/>
  <c r="T737" i="2"/>
  <c r="S737" i="2"/>
  <c r="V747" i="2"/>
  <c r="U747" i="2"/>
  <c r="T747" i="2"/>
  <c r="S747" i="2"/>
  <c r="V756" i="2"/>
  <c r="U756" i="2"/>
  <c r="T756" i="2"/>
  <c r="S756" i="2"/>
  <c r="V765" i="2"/>
  <c r="U765" i="2"/>
  <c r="T765" i="2"/>
  <c r="S765" i="2"/>
  <c r="V778" i="2"/>
  <c r="U778" i="2"/>
  <c r="T778" i="2"/>
  <c r="S778" i="2"/>
  <c r="V787" i="2"/>
  <c r="U787" i="2"/>
  <c r="T787" i="2"/>
  <c r="S787" i="2"/>
  <c r="V795" i="2"/>
  <c r="U795" i="2"/>
  <c r="T795" i="2"/>
  <c r="S795" i="2"/>
  <c r="V804" i="2"/>
  <c r="U804" i="2"/>
  <c r="T804" i="2"/>
  <c r="S804" i="2"/>
  <c r="V812" i="2"/>
  <c r="U812" i="2"/>
  <c r="T812" i="2"/>
  <c r="S812" i="2"/>
  <c r="V822" i="2"/>
  <c r="U822" i="2"/>
  <c r="T822" i="2"/>
  <c r="S822" i="2"/>
  <c r="V830" i="2"/>
  <c r="U830" i="2"/>
  <c r="T830" i="2"/>
  <c r="S830" i="2"/>
  <c r="V840" i="2"/>
  <c r="U840" i="2"/>
  <c r="T840" i="2"/>
  <c r="S840" i="2"/>
  <c r="V849" i="2"/>
  <c r="U849" i="2"/>
  <c r="T849" i="2"/>
  <c r="S849" i="2"/>
  <c r="V858" i="2"/>
  <c r="U858" i="2"/>
  <c r="T858" i="2"/>
  <c r="S858" i="2"/>
  <c r="V873" i="2"/>
  <c r="U873" i="2"/>
  <c r="T873" i="2"/>
  <c r="S873" i="2"/>
  <c r="V882" i="2"/>
  <c r="U882" i="2"/>
  <c r="T882" i="2"/>
  <c r="S882" i="2"/>
  <c r="V890" i="2"/>
  <c r="U890" i="2"/>
  <c r="T890" i="2"/>
  <c r="S890" i="2"/>
  <c r="V898" i="2"/>
  <c r="U898" i="2"/>
  <c r="T898" i="2"/>
  <c r="S898" i="2"/>
  <c r="V907" i="2"/>
  <c r="U907" i="2"/>
  <c r="T907" i="2"/>
  <c r="S907" i="2"/>
  <c r="V915" i="2"/>
  <c r="U915" i="2"/>
  <c r="T915" i="2"/>
  <c r="S915" i="2"/>
  <c r="V924" i="2"/>
  <c r="U924" i="2"/>
  <c r="T924" i="2"/>
  <c r="S924" i="2"/>
  <c r="V932" i="2"/>
  <c r="U932" i="2"/>
  <c r="T932" i="2"/>
  <c r="S932" i="2"/>
  <c r="V941" i="2"/>
  <c r="U941" i="2"/>
  <c r="T941" i="2"/>
  <c r="S941" i="2"/>
  <c r="V950" i="2"/>
  <c r="U950" i="2"/>
  <c r="T950" i="2"/>
  <c r="S950" i="2"/>
  <c r="V959" i="2"/>
  <c r="U959" i="2"/>
  <c r="T959" i="2"/>
  <c r="S959" i="2"/>
  <c r="V968" i="2"/>
  <c r="U968" i="2"/>
  <c r="T968" i="2"/>
  <c r="S968" i="2"/>
  <c r="V976" i="2"/>
  <c r="U976" i="2"/>
  <c r="T976" i="2"/>
  <c r="S976" i="2"/>
  <c r="V985" i="2"/>
  <c r="U985" i="2"/>
  <c r="T985" i="2"/>
  <c r="S985" i="2"/>
  <c r="V993" i="2"/>
  <c r="U993" i="2"/>
  <c r="T993" i="2"/>
  <c r="S993" i="2"/>
  <c r="W993" i="2" s="1"/>
  <c r="X993" i="2" s="1"/>
  <c r="Y993" i="2" s="1"/>
  <c r="Z993" i="2" s="1"/>
  <c r="V1007" i="2"/>
  <c r="U1007" i="2"/>
  <c r="T1007" i="2"/>
  <c r="S1007" i="2"/>
  <c r="V1016" i="2"/>
  <c r="U1016" i="2"/>
  <c r="T1016" i="2"/>
  <c r="S1016" i="2"/>
  <c r="W1016" i="2" s="1"/>
  <c r="X1016" i="2" s="1"/>
  <c r="Y1016" i="2" s="1"/>
  <c r="Z1016" i="2" s="1"/>
  <c r="V1024" i="2"/>
  <c r="U1024" i="2"/>
  <c r="T1024" i="2"/>
  <c r="S1024" i="2"/>
  <c r="V1032" i="2"/>
  <c r="U1032" i="2"/>
  <c r="T1032" i="2"/>
  <c r="S1032" i="2"/>
  <c r="W1032" i="2" s="1"/>
  <c r="X1032" i="2" s="1"/>
  <c r="Y1032" i="2" s="1"/>
  <c r="Z1032" i="2" s="1"/>
  <c r="V1041" i="2"/>
  <c r="U1041" i="2"/>
  <c r="T1041" i="2"/>
  <c r="S1041" i="2"/>
  <c r="V1049" i="2"/>
  <c r="U1049" i="2"/>
  <c r="T1049" i="2"/>
  <c r="S1049" i="2"/>
  <c r="W1049" i="2" s="1"/>
  <c r="X1049" i="2" s="1"/>
  <c r="Y1049" i="2" s="1"/>
  <c r="Z1049" i="2" s="1"/>
  <c r="V1058" i="2"/>
  <c r="U1058" i="2"/>
  <c r="T1058" i="2"/>
  <c r="S1058" i="2"/>
  <c r="V1066" i="2"/>
  <c r="U1066" i="2"/>
  <c r="T1066" i="2"/>
  <c r="S1066" i="2"/>
  <c r="W1066" i="2" s="1"/>
  <c r="X1066" i="2" s="1"/>
  <c r="Y1066" i="2" s="1"/>
  <c r="Z1066" i="2" s="1"/>
  <c r="V1075" i="2"/>
  <c r="U1075" i="2"/>
  <c r="T1075" i="2"/>
  <c r="S1075" i="2"/>
  <c r="V1085" i="2"/>
  <c r="U1085" i="2"/>
  <c r="T1085" i="2"/>
  <c r="S1085" i="2"/>
  <c r="W1085" i="2" s="1"/>
  <c r="X1085" i="2" s="1"/>
  <c r="Y1085" i="2" s="1"/>
  <c r="Z1085" i="2" s="1"/>
  <c r="V1094" i="2"/>
  <c r="U1094" i="2"/>
  <c r="T1094" i="2"/>
  <c r="S1094" i="2"/>
  <c r="V1102" i="2"/>
  <c r="U1102" i="2"/>
  <c r="T1102" i="2"/>
  <c r="S1102" i="2"/>
  <c r="W1102" i="2" s="1"/>
  <c r="X1102" i="2" s="1"/>
  <c r="Y1102" i="2" s="1"/>
  <c r="Z1102" i="2" s="1"/>
  <c r="V1110" i="2"/>
  <c r="U1110" i="2"/>
  <c r="T1110" i="2"/>
  <c r="S1110" i="2"/>
  <c r="V1118" i="2"/>
  <c r="U1118" i="2"/>
  <c r="T1118" i="2"/>
  <c r="S1118" i="2"/>
  <c r="W1118" i="2" s="1"/>
  <c r="X1118" i="2" s="1"/>
  <c r="Y1118" i="2" s="1"/>
  <c r="Z1118" i="2" s="1"/>
  <c r="V1127" i="2"/>
  <c r="U1127" i="2"/>
  <c r="T1127" i="2"/>
  <c r="S1127" i="2"/>
  <c r="V1135" i="2"/>
  <c r="U1135" i="2"/>
  <c r="T1135" i="2"/>
  <c r="S1135" i="2"/>
  <c r="W1135" i="2" s="1"/>
  <c r="X1135" i="2" s="1"/>
  <c r="Y1135" i="2" s="1"/>
  <c r="Z1135" i="2" s="1"/>
  <c r="V1151" i="2"/>
  <c r="U1151" i="2"/>
  <c r="T1151" i="2"/>
  <c r="S1151" i="2"/>
  <c r="V1159" i="2"/>
  <c r="U1159" i="2"/>
  <c r="T1159" i="2"/>
  <c r="S1159" i="2"/>
  <c r="V1168" i="2"/>
  <c r="U1168" i="2"/>
  <c r="T1168" i="2"/>
  <c r="S1168" i="2"/>
  <c r="V1176" i="2"/>
  <c r="U1176" i="2"/>
  <c r="T1176" i="2"/>
  <c r="S1176" i="2"/>
  <c r="V1184" i="2"/>
  <c r="U1184" i="2"/>
  <c r="T1184" i="2"/>
  <c r="S1184" i="2"/>
  <c r="V1192" i="2"/>
  <c r="U1192" i="2"/>
  <c r="T1192" i="2"/>
  <c r="S1192" i="2"/>
  <c r="V1201" i="2"/>
  <c r="U1201" i="2"/>
  <c r="T1201" i="2"/>
  <c r="S1201" i="2"/>
  <c r="V1209" i="2"/>
  <c r="U1209" i="2"/>
  <c r="T1209" i="2"/>
  <c r="S1209" i="2"/>
  <c r="V1218" i="2"/>
  <c r="U1218" i="2"/>
  <c r="T1218" i="2"/>
  <c r="S1218" i="2"/>
  <c r="V1226" i="2"/>
  <c r="U1226" i="2"/>
  <c r="T1226" i="2"/>
  <c r="S1226" i="2"/>
  <c r="V1235" i="2"/>
  <c r="U1235" i="2"/>
  <c r="T1235" i="2"/>
  <c r="S1235" i="2"/>
  <c r="V1243" i="2"/>
  <c r="U1243" i="2"/>
  <c r="T1243" i="2"/>
  <c r="S1243" i="2"/>
  <c r="V1253" i="2"/>
  <c r="U1253" i="2"/>
  <c r="T1253" i="2"/>
  <c r="S1253" i="2"/>
  <c r="V1262" i="2"/>
  <c r="U1262" i="2"/>
  <c r="T1262" i="2"/>
  <c r="S1262" i="2"/>
  <c r="V1270" i="2"/>
  <c r="U1270" i="2"/>
  <c r="T1270" i="2"/>
  <c r="S1270" i="2"/>
  <c r="V1279" i="2"/>
  <c r="U1279" i="2"/>
  <c r="T1279" i="2"/>
  <c r="S1279" i="2"/>
  <c r="V1287" i="2"/>
  <c r="U1287" i="2"/>
  <c r="T1287" i="2"/>
  <c r="S1287" i="2"/>
  <c r="V1295" i="2"/>
  <c r="U1295" i="2"/>
  <c r="T1295" i="2"/>
  <c r="S1295" i="2"/>
  <c r="V1315" i="2"/>
  <c r="U1315" i="2"/>
  <c r="T1315" i="2"/>
  <c r="S1315" i="2"/>
  <c r="V1324" i="2"/>
  <c r="U1324" i="2"/>
  <c r="T1324" i="2"/>
  <c r="S1324" i="2"/>
  <c r="W1324" i="2" s="1"/>
  <c r="X1324" i="2" s="1"/>
  <c r="Y1324" i="2" s="1"/>
  <c r="Z1324" i="2" s="1"/>
  <c r="V1332" i="2"/>
  <c r="U1332" i="2"/>
  <c r="T1332" i="2"/>
  <c r="S1332" i="2"/>
  <c r="V1340" i="2"/>
  <c r="U1340" i="2"/>
  <c r="T1340" i="2"/>
  <c r="S1340" i="2"/>
  <c r="W1340" i="2" s="1"/>
  <c r="X1340" i="2" s="1"/>
  <c r="Y1340" i="2" s="1"/>
  <c r="Z1340" i="2" s="1"/>
  <c r="V1348" i="2"/>
  <c r="U1348" i="2"/>
  <c r="T1348" i="2"/>
  <c r="S1348" i="2"/>
  <c r="V1356" i="2"/>
  <c r="U1356" i="2"/>
  <c r="T1356" i="2"/>
  <c r="S1356" i="2"/>
  <c r="W1356" i="2" s="1"/>
  <c r="X1356" i="2" s="1"/>
  <c r="Y1356" i="2" s="1"/>
  <c r="Z1356" i="2" s="1"/>
  <c r="V1365" i="2"/>
  <c r="U1365" i="2"/>
  <c r="T1365" i="2"/>
  <c r="S1365" i="2"/>
  <c r="V1373" i="2"/>
  <c r="U1373" i="2"/>
  <c r="T1373" i="2"/>
  <c r="S1373" i="2"/>
  <c r="W1373" i="2" s="1"/>
  <c r="X1373" i="2" s="1"/>
  <c r="Y1373" i="2" s="1"/>
  <c r="Z1373" i="2" s="1"/>
  <c r="V1382" i="2"/>
  <c r="U1382" i="2"/>
  <c r="T1382" i="2"/>
  <c r="S1382" i="2"/>
  <c r="V1390" i="2"/>
  <c r="U1390" i="2"/>
  <c r="T1390" i="2"/>
  <c r="S1390" i="2"/>
  <c r="W1390" i="2" s="1"/>
  <c r="X1390" i="2" s="1"/>
  <c r="Y1390" i="2" s="1"/>
  <c r="Z1390" i="2" s="1"/>
  <c r="V1399" i="2"/>
  <c r="U1399" i="2"/>
  <c r="T1399" i="2"/>
  <c r="S1399" i="2"/>
  <c r="V1407" i="2"/>
  <c r="U1407" i="2"/>
  <c r="T1407" i="2"/>
  <c r="S1407" i="2"/>
  <c r="W1407" i="2" s="1"/>
  <c r="X1407" i="2" s="1"/>
  <c r="Y1407" i="2" s="1"/>
  <c r="Z1407" i="2" s="1"/>
  <c r="V1415" i="2"/>
  <c r="U1415" i="2"/>
  <c r="T1415" i="2"/>
  <c r="S1415" i="2"/>
  <c r="V1423" i="2"/>
  <c r="U1423" i="2"/>
  <c r="T1423" i="2"/>
  <c r="S1423" i="2"/>
  <c r="W1423" i="2" s="1"/>
  <c r="X1423" i="2" s="1"/>
  <c r="Y1423" i="2" s="1"/>
  <c r="Z1423" i="2" s="1"/>
  <c r="V1431" i="2"/>
  <c r="U1431" i="2"/>
  <c r="T1431" i="2"/>
  <c r="S1431" i="2"/>
  <c r="V1439" i="2"/>
  <c r="U1439" i="2"/>
  <c r="T1439" i="2"/>
  <c r="S1439" i="2"/>
  <c r="W1439" i="2" s="1"/>
  <c r="X1439" i="2" s="1"/>
  <c r="Y1439" i="2" s="1"/>
  <c r="Z1439" i="2" s="1"/>
  <c r="V1447" i="2"/>
  <c r="U1447" i="2"/>
  <c r="T1447" i="2"/>
  <c r="S1447" i="2"/>
  <c r="V1455" i="2"/>
  <c r="U1455" i="2"/>
  <c r="T1455" i="2"/>
  <c r="S1455" i="2"/>
  <c r="W1455" i="2" s="1"/>
  <c r="X1455" i="2" s="1"/>
  <c r="Y1455" i="2" s="1"/>
  <c r="Z1455" i="2" s="1"/>
  <c r="V1463" i="2"/>
  <c r="U1463" i="2"/>
  <c r="T1463" i="2"/>
  <c r="S1463" i="2"/>
  <c r="V1479" i="2"/>
  <c r="U1479" i="2"/>
  <c r="T1479" i="2"/>
  <c r="S1479" i="2"/>
  <c r="W1479" i="2" s="1"/>
  <c r="X1479" i="2" s="1"/>
  <c r="Y1479" i="2" s="1"/>
  <c r="Z1479" i="2" s="1"/>
  <c r="V1487" i="2"/>
  <c r="U1487" i="2"/>
  <c r="T1487" i="2"/>
  <c r="S1487" i="2"/>
  <c r="V1495" i="2"/>
  <c r="U1495" i="2"/>
  <c r="T1495" i="2"/>
  <c r="S1495" i="2"/>
  <c r="W1495" i="2" s="1"/>
  <c r="X1495" i="2" s="1"/>
  <c r="Y1495" i="2" s="1"/>
  <c r="Z1495" i="2" s="1"/>
  <c r="V1503" i="2"/>
  <c r="U1503" i="2"/>
  <c r="T1503" i="2"/>
  <c r="S1503" i="2"/>
  <c r="V1519" i="2"/>
  <c r="T1519" i="2"/>
  <c r="U1519" i="2"/>
  <c r="S1519" i="2"/>
  <c r="V1527" i="2"/>
  <c r="U1527" i="2"/>
  <c r="T1527" i="2"/>
  <c r="S1527" i="2"/>
  <c r="V1535" i="2"/>
  <c r="U1535" i="2"/>
  <c r="T1535" i="2"/>
  <c r="S1535" i="2"/>
  <c r="W1535" i="2" s="1"/>
  <c r="X1535" i="2" s="1"/>
  <c r="Y1535" i="2" s="1"/>
  <c r="Z1535" i="2" s="1"/>
  <c r="V1543" i="2"/>
  <c r="U1543" i="2"/>
  <c r="T1543" i="2"/>
  <c r="S1543" i="2"/>
  <c r="V1551" i="2"/>
  <c r="T1551" i="2"/>
  <c r="S1551" i="2"/>
  <c r="V1559" i="2"/>
  <c r="U1559" i="2"/>
  <c r="T1559" i="2"/>
  <c r="S1559" i="2"/>
  <c r="V1567" i="2"/>
  <c r="U1567" i="2"/>
  <c r="T1567" i="2"/>
  <c r="S1567" i="2"/>
  <c r="V1575" i="2"/>
  <c r="T1575" i="2"/>
  <c r="U1575" i="2"/>
  <c r="S1575" i="2"/>
  <c r="V1583" i="2"/>
  <c r="U1583" i="2"/>
  <c r="S1583" i="2"/>
  <c r="T1583" i="2"/>
  <c r="V1591" i="2"/>
  <c r="U1591" i="2"/>
  <c r="T1591" i="2"/>
  <c r="S1591" i="2"/>
  <c r="V1599" i="2"/>
  <c r="T1599" i="2"/>
  <c r="U1599" i="2"/>
  <c r="S1599" i="2"/>
  <c r="V1607" i="2"/>
  <c r="U1607" i="2"/>
  <c r="T1607" i="2"/>
  <c r="S1607" i="2"/>
  <c r="V1622" i="2"/>
  <c r="U1622" i="2"/>
  <c r="T1622" i="2"/>
  <c r="S1622" i="2"/>
  <c r="V1630" i="2"/>
  <c r="U1630" i="2"/>
  <c r="S1630" i="2"/>
  <c r="T1630" i="2"/>
  <c r="V1638" i="2"/>
  <c r="U1638" i="2"/>
  <c r="S1638" i="2"/>
  <c r="T1638" i="2"/>
  <c r="V1646" i="2"/>
  <c r="U1646" i="2"/>
  <c r="S1646" i="2"/>
  <c r="T1646" i="2"/>
  <c r="V1654" i="2"/>
  <c r="U1654" i="2"/>
  <c r="S1654" i="2"/>
  <c r="T1654" i="2"/>
  <c r="V1662" i="2"/>
  <c r="U1662" i="2"/>
  <c r="T1662" i="2"/>
  <c r="S1662" i="2"/>
  <c r="V1670" i="2"/>
  <c r="U1670" i="2"/>
  <c r="T1670" i="2"/>
  <c r="S1670" i="2"/>
  <c r="V1678" i="2"/>
  <c r="U1678" i="2"/>
  <c r="T1678" i="2"/>
  <c r="S1678" i="2"/>
  <c r="V1686" i="2"/>
  <c r="U1686" i="2"/>
  <c r="T1686" i="2"/>
  <c r="S1686" i="2"/>
  <c r="V1694" i="2"/>
  <c r="U1694" i="2"/>
  <c r="T1694" i="2"/>
  <c r="S1694" i="2"/>
  <c r="V1702" i="2"/>
  <c r="U1702" i="2"/>
  <c r="T1702" i="2"/>
  <c r="S1702" i="2"/>
  <c r="V1710" i="2"/>
  <c r="U1710" i="2"/>
  <c r="T1710" i="2"/>
  <c r="S1710" i="2"/>
  <c r="V1718" i="2"/>
  <c r="U1718" i="2"/>
  <c r="T1718" i="2"/>
  <c r="S1718" i="2"/>
  <c r="V1734" i="2"/>
  <c r="U1734" i="2"/>
  <c r="T1734" i="2"/>
  <c r="S1734" i="2"/>
  <c r="V1742" i="2"/>
  <c r="U1742" i="2"/>
  <c r="T1742" i="2"/>
  <c r="S1742" i="2"/>
  <c r="V1750" i="2"/>
  <c r="T1750" i="2"/>
  <c r="U1750" i="2"/>
  <c r="S1750" i="2"/>
  <c r="V1758" i="2"/>
  <c r="U1758" i="2"/>
  <c r="T1758" i="2"/>
  <c r="S1758" i="2"/>
  <c r="V1774" i="2"/>
  <c r="U1774" i="2"/>
  <c r="T1774" i="2"/>
  <c r="S1774" i="2"/>
  <c r="V1782" i="2"/>
  <c r="U1782" i="2"/>
  <c r="T1782" i="2"/>
  <c r="S1782" i="2"/>
  <c r="V1790" i="2"/>
  <c r="U1790" i="2"/>
  <c r="T1790" i="2"/>
  <c r="S1790" i="2"/>
  <c r="V1798" i="2"/>
  <c r="U1798" i="2"/>
  <c r="T1798" i="2"/>
  <c r="S1798" i="2"/>
  <c r="V1806" i="2"/>
  <c r="U1806" i="2"/>
  <c r="T1806" i="2"/>
  <c r="S1806" i="2"/>
  <c r="V1814" i="2"/>
  <c r="U1814" i="2"/>
  <c r="T1814" i="2"/>
  <c r="S1814" i="2"/>
  <c r="V1830" i="2"/>
  <c r="U1830" i="2"/>
  <c r="S1830" i="2"/>
  <c r="T1830" i="2"/>
  <c r="U1838" i="2"/>
  <c r="V1838" i="2"/>
  <c r="T1838" i="2"/>
  <c r="S1838" i="2"/>
  <c r="V1846" i="2"/>
  <c r="U1846" i="2"/>
  <c r="T1846" i="2"/>
  <c r="S1846" i="2"/>
  <c r="V1862" i="2"/>
  <c r="U1862" i="2"/>
  <c r="T1862" i="2"/>
  <c r="S1862" i="2"/>
  <c r="V1870" i="2"/>
  <c r="U1870" i="2"/>
  <c r="T1870" i="2"/>
  <c r="S1870" i="2"/>
  <c r="V1878" i="2"/>
  <c r="T1878" i="2"/>
  <c r="U1878" i="2"/>
  <c r="S1878" i="2"/>
  <c r="V1886" i="2"/>
  <c r="U1886" i="2"/>
  <c r="T1886" i="2"/>
  <c r="S1886" i="2"/>
  <c r="V1894" i="2"/>
  <c r="U1894" i="2"/>
  <c r="T1894" i="2"/>
  <c r="S1894" i="2"/>
  <c r="V1902" i="2"/>
  <c r="U1902" i="2"/>
  <c r="T1902" i="2"/>
  <c r="S1902" i="2"/>
  <c r="V1910" i="2"/>
  <c r="U1910" i="2"/>
  <c r="T1910" i="2"/>
  <c r="S1910" i="2"/>
  <c r="V1918" i="2"/>
  <c r="U1918" i="2"/>
  <c r="T1918" i="2"/>
  <c r="S1918" i="2"/>
  <c r="V1926" i="2"/>
  <c r="T1926" i="2"/>
  <c r="U1926" i="2"/>
  <c r="S1926" i="2"/>
  <c r="V1942" i="2"/>
  <c r="U1942" i="2"/>
  <c r="T1942" i="2"/>
  <c r="S1942" i="2"/>
  <c r="V1950" i="2"/>
  <c r="U1950" i="2"/>
  <c r="T1950" i="2"/>
  <c r="S1950" i="2"/>
  <c r="V1958" i="2"/>
  <c r="U1958" i="2"/>
  <c r="T1958" i="2"/>
  <c r="S1958" i="2"/>
  <c r="V1998" i="2"/>
  <c r="U1998" i="2"/>
  <c r="T1998" i="2"/>
  <c r="S1998" i="2"/>
  <c r="V2006" i="2"/>
  <c r="T2006" i="2"/>
  <c r="U2006" i="2"/>
  <c r="S2006" i="2"/>
  <c r="V2014" i="2"/>
  <c r="U2014" i="2"/>
  <c r="T2014" i="2"/>
  <c r="S2014" i="2"/>
  <c r="V2022" i="2"/>
  <c r="U2022" i="2"/>
  <c r="T2022" i="2"/>
  <c r="S2022" i="2"/>
  <c r="V2030" i="2"/>
  <c r="U2030" i="2"/>
  <c r="T2030" i="2"/>
  <c r="S2030" i="2"/>
  <c r="V2038" i="2"/>
  <c r="U2038" i="2"/>
  <c r="T2038" i="2"/>
  <c r="S2038" i="2"/>
  <c r="V2046" i="2"/>
  <c r="U2046" i="2"/>
  <c r="T2046" i="2"/>
  <c r="S2046" i="2"/>
  <c r="V2054" i="2"/>
  <c r="U2054" i="2"/>
  <c r="T2054" i="2"/>
  <c r="S2054" i="2"/>
  <c r="V2062" i="2"/>
  <c r="U2062" i="2"/>
  <c r="T2062" i="2"/>
  <c r="S2062" i="2"/>
  <c r="V2070" i="2"/>
  <c r="U2070" i="2"/>
  <c r="T2070" i="2"/>
  <c r="S2070" i="2"/>
  <c r="V2078" i="2"/>
  <c r="U2078" i="2"/>
  <c r="T2078" i="2"/>
  <c r="S2078" i="2"/>
  <c r="V2086" i="2"/>
  <c r="U2086" i="2"/>
  <c r="T2086" i="2"/>
  <c r="S2086" i="2"/>
  <c r="V2094" i="2"/>
  <c r="U2094" i="2"/>
  <c r="S2094" i="2"/>
  <c r="T2094" i="2"/>
  <c r="V2102" i="2"/>
  <c r="U2102" i="2"/>
  <c r="S2102" i="2"/>
  <c r="T2102" i="2"/>
  <c r="V2110" i="2"/>
  <c r="U2110" i="2"/>
  <c r="T2110" i="2"/>
  <c r="S2110" i="2"/>
  <c r="U2118" i="2"/>
  <c r="V2118" i="2"/>
  <c r="T2118" i="2"/>
  <c r="S2118" i="2"/>
  <c r="V2134" i="2"/>
  <c r="T2134" i="2"/>
  <c r="U2134" i="2"/>
  <c r="S2134" i="2"/>
  <c r="V2142" i="2"/>
  <c r="U2142" i="2"/>
  <c r="T2142" i="2"/>
  <c r="S2142" i="2"/>
  <c r="V2150" i="2"/>
  <c r="U2150" i="2"/>
  <c r="T2150" i="2"/>
  <c r="S2150" i="2"/>
  <c r="V2158" i="2"/>
  <c r="U2158" i="2"/>
  <c r="T2158" i="2"/>
  <c r="S2158" i="2"/>
  <c r="V2166" i="2"/>
  <c r="U2166" i="2"/>
  <c r="T2166" i="2"/>
  <c r="S2166" i="2"/>
  <c r="V2174" i="2"/>
  <c r="U2174" i="2"/>
  <c r="S2174" i="2"/>
  <c r="T2174" i="2"/>
  <c r="V2182" i="2"/>
  <c r="U2182" i="2"/>
  <c r="S2182" i="2"/>
  <c r="T2182" i="2"/>
  <c r="V2190" i="2"/>
  <c r="U2190" i="2"/>
  <c r="T2190" i="2"/>
  <c r="S2190" i="2"/>
  <c r="U2198" i="2"/>
  <c r="V2198" i="2"/>
  <c r="T2198" i="2"/>
  <c r="S2198" i="2"/>
  <c r="V2214" i="2"/>
  <c r="U2214" i="2"/>
  <c r="T2214" i="2"/>
  <c r="S2214" i="2"/>
  <c r="V2222" i="2"/>
  <c r="U2222" i="2"/>
  <c r="T2222" i="2"/>
  <c r="S2222" i="2"/>
  <c r="V2230" i="2"/>
  <c r="U2230" i="2"/>
  <c r="T2230" i="2"/>
  <c r="S2230" i="2"/>
  <c r="V2238" i="2"/>
  <c r="U2238" i="2"/>
  <c r="T2238" i="2"/>
  <c r="S2238" i="2"/>
  <c r="V2246" i="2"/>
  <c r="U2246" i="2"/>
  <c r="T2246" i="2"/>
  <c r="S2246" i="2"/>
  <c r="V2254" i="2"/>
  <c r="U2254" i="2"/>
  <c r="T2254" i="2"/>
  <c r="S2254" i="2"/>
  <c r="V2262" i="2"/>
  <c r="U2262" i="2"/>
  <c r="T2262" i="2"/>
  <c r="S2262" i="2"/>
  <c r="V2270" i="2"/>
  <c r="U2270" i="2"/>
  <c r="T2270" i="2"/>
  <c r="S2270" i="2"/>
  <c r="V2317" i="2"/>
  <c r="U2317" i="2"/>
  <c r="T2317" i="2"/>
  <c r="S2317" i="2"/>
  <c r="V2325" i="2"/>
  <c r="U2325" i="2"/>
  <c r="T2325" i="2"/>
  <c r="S2325" i="2"/>
  <c r="V2333" i="2"/>
  <c r="U2333" i="2"/>
  <c r="T2333" i="2"/>
  <c r="S2333" i="2"/>
  <c r="V2341" i="2"/>
  <c r="U2341" i="2"/>
  <c r="T2341" i="2"/>
  <c r="S2341" i="2"/>
  <c r="V2349" i="2"/>
  <c r="U2349" i="2"/>
  <c r="S2349" i="2"/>
  <c r="T2349" i="2"/>
  <c r="V2357" i="2"/>
  <c r="U2357" i="2"/>
  <c r="T2357" i="2"/>
  <c r="S2357" i="2"/>
  <c r="V2365" i="2"/>
  <c r="U2365" i="2"/>
  <c r="T2365" i="2"/>
  <c r="S2365" i="2"/>
  <c r="V2373" i="2"/>
  <c r="U2373" i="2"/>
  <c r="T2373" i="2"/>
  <c r="S2373" i="2"/>
  <c r="V2381" i="2"/>
  <c r="U2381" i="2"/>
  <c r="T2381" i="2"/>
  <c r="S2381" i="2"/>
  <c r="V2389" i="2"/>
  <c r="U2389" i="2"/>
  <c r="S2389" i="2"/>
  <c r="T2389" i="2"/>
  <c r="V2397" i="2"/>
  <c r="U2397" i="2"/>
  <c r="S2397" i="2"/>
  <c r="T2397" i="2"/>
  <c r="V2413" i="2"/>
  <c r="U2413" i="2"/>
  <c r="T2413" i="2"/>
  <c r="S2413" i="2"/>
  <c r="V2421" i="2"/>
  <c r="U2421" i="2"/>
  <c r="T2421" i="2"/>
  <c r="S2421" i="2"/>
  <c r="V2429" i="2"/>
  <c r="U2429" i="2"/>
  <c r="T2429" i="2"/>
  <c r="S2429" i="2"/>
  <c r="V2437" i="2"/>
  <c r="U2437" i="2"/>
  <c r="T2437" i="2"/>
  <c r="S2437" i="2"/>
  <c r="V2445" i="2"/>
  <c r="U2445" i="2"/>
  <c r="T2445" i="2"/>
  <c r="S2445" i="2"/>
  <c r="V2461" i="2"/>
  <c r="U2461" i="2"/>
  <c r="S2461" i="2"/>
  <c r="T2461" i="2"/>
  <c r="V2469" i="2"/>
  <c r="U2469" i="2"/>
  <c r="S2469" i="2"/>
  <c r="T2469" i="2"/>
  <c r="V2477" i="2"/>
  <c r="U2477" i="2"/>
  <c r="T2477" i="2"/>
  <c r="S2477" i="2"/>
  <c r="V2485" i="2"/>
  <c r="U2485" i="2"/>
  <c r="T2485" i="2"/>
  <c r="S2485" i="2"/>
  <c r="V2493" i="2"/>
  <c r="U2493" i="2"/>
  <c r="T2493" i="2"/>
  <c r="S2493" i="2"/>
  <c r="V2501" i="2"/>
  <c r="U2501" i="2"/>
  <c r="T2501" i="2"/>
  <c r="S2501" i="2"/>
  <c r="V2509" i="2"/>
  <c r="U2509" i="2"/>
  <c r="T2509" i="2"/>
  <c r="S2509" i="2"/>
  <c r="V2517" i="2"/>
  <c r="U2517" i="2"/>
  <c r="T2517" i="2"/>
  <c r="S2517" i="2"/>
  <c r="V2525" i="2"/>
  <c r="U2525" i="2"/>
  <c r="T2525" i="2"/>
  <c r="S2525" i="2"/>
  <c r="V2533" i="2"/>
  <c r="U2533" i="2"/>
  <c r="T2533" i="2"/>
  <c r="S2533" i="2"/>
  <c r="V2541" i="2"/>
  <c r="T2541" i="2"/>
  <c r="U2541" i="2"/>
  <c r="S2541" i="2"/>
  <c r="V2549" i="2"/>
  <c r="U2549" i="2"/>
  <c r="T2549" i="2"/>
  <c r="S2549" i="2"/>
  <c r="V2557" i="2"/>
  <c r="U2557" i="2"/>
  <c r="S2557" i="2"/>
  <c r="T2557" i="2"/>
  <c r="V2570" i="2"/>
  <c r="U2570" i="2"/>
  <c r="T2570" i="2"/>
  <c r="S2570" i="2"/>
  <c r="V2578" i="2"/>
  <c r="U2578" i="2"/>
  <c r="S2578" i="2"/>
  <c r="T2578" i="2"/>
  <c r="V2586" i="2"/>
  <c r="U2586" i="2"/>
  <c r="T2586" i="2"/>
  <c r="S2586" i="2"/>
  <c r="V2594" i="2"/>
  <c r="U2594" i="2"/>
  <c r="T2594" i="2"/>
  <c r="S2594" i="2"/>
  <c r="V2602" i="2"/>
  <c r="U2602" i="2"/>
  <c r="T2602" i="2"/>
  <c r="S2602" i="2"/>
  <c r="V2610" i="2"/>
  <c r="U2610" i="2"/>
  <c r="T2610" i="2"/>
  <c r="S2610" i="2"/>
  <c r="V2618" i="2"/>
  <c r="U2618" i="2"/>
  <c r="T2618" i="2"/>
  <c r="S2618" i="2"/>
  <c r="V2626" i="2"/>
  <c r="U2626" i="2"/>
  <c r="T2626" i="2"/>
  <c r="S2626" i="2"/>
  <c r="V2634" i="2"/>
  <c r="U2634" i="2"/>
  <c r="T2634" i="2"/>
  <c r="S2634" i="2"/>
  <c r="V2642" i="2"/>
  <c r="U2642" i="2"/>
  <c r="T2642" i="2"/>
  <c r="S2642" i="2"/>
  <c r="V2650" i="2"/>
  <c r="U2650" i="2"/>
  <c r="T2650" i="2"/>
  <c r="S2650" i="2"/>
  <c r="V2658" i="2"/>
  <c r="U2658" i="2"/>
  <c r="T2658" i="2"/>
  <c r="S2658" i="2"/>
  <c r="V2666" i="2"/>
  <c r="U2666" i="2"/>
  <c r="T2666" i="2"/>
  <c r="S2666" i="2"/>
  <c r="V2674" i="2"/>
  <c r="U2674" i="2"/>
  <c r="T2674" i="2"/>
  <c r="S2674" i="2"/>
  <c r="W200" i="2"/>
  <c r="X200" i="2" s="1"/>
  <c r="Y200" i="2" s="1"/>
  <c r="Z200" i="2" s="1"/>
  <c r="V11" i="2"/>
  <c r="U11" i="2"/>
  <c r="T11" i="2"/>
  <c r="S11" i="2"/>
  <c r="W11" i="2" s="1"/>
  <c r="X11" i="2" s="1"/>
  <c r="Y11" i="2" s="1"/>
  <c r="Z11" i="2" s="1"/>
  <c r="V87" i="2"/>
  <c r="U87" i="2"/>
  <c r="T87" i="2"/>
  <c r="S87" i="2"/>
  <c r="V139" i="2"/>
  <c r="U139" i="2"/>
  <c r="T139" i="2"/>
  <c r="S139" i="2"/>
  <c r="W139" i="2" s="1"/>
  <c r="X139" i="2" s="1"/>
  <c r="Y139" i="2" s="1"/>
  <c r="Z139" i="2" s="1"/>
  <c r="V225" i="2"/>
  <c r="U225" i="2"/>
  <c r="T225" i="2"/>
  <c r="S225" i="2"/>
  <c r="V299" i="2"/>
  <c r="U299" i="2"/>
  <c r="T299" i="2"/>
  <c r="S299" i="2"/>
  <c r="W299" i="2" s="1"/>
  <c r="X299" i="2" s="1"/>
  <c r="Y299" i="2" s="1"/>
  <c r="Z299" i="2" s="1"/>
  <c r="V377" i="2"/>
  <c r="U377" i="2"/>
  <c r="T377" i="2"/>
  <c r="S377" i="2"/>
  <c r="V470" i="2"/>
  <c r="U470" i="2"/>
  <c r="T470" i="2"/>
  <c r="S470" i="2"/>
  <c r="W470" i="2" s="1"/>
  <c r="X470" i="2" s="1"/>
  <c r="Y470" i="2" s="1"/>
  <c r="Z470" i="2" s="1"/>
  <c r="V531" i="2"/>
  <c r="U531" i="2"/>
  <c r="T531" i="2"/>
  <c r="S531" i="2"/>
  <c r="V614" i="2"/>
  <c r="U614" i="2"/>
  <c r="T614" i="2"/>
  <c r="S614" i="2"/>
  <c r="W614" i="2" s="1"/>
  <c r="X614" i="2" s="1"/>
  <c r="Y614" i="2" s="1"/>
  <c r="Z614" i="2" s="1"/>
  <c r="V697" i="2"/>
  <c r="U697" i="2"/>
  <c r="T697" i="2"/>
  <c r="S697" i="2"/>
  <c r="V885" i="2"/>
  <c r="U885" i="2"/>
  <c r="T885" i="2"/>
  <c r="S885" i="2"/>
  <c r="W885" i="2" s="1"/>
  <c r="X885" i="2" s="1"/>
  <c r="Y885" i="2" s="1"/>
  <c r="Z885" i="2" s="1"/>
  <c r="V30" i="2"/>
  <c r="U30" i="2"/>
  <c r="T30" i="2"/>
  <c r="S30" i="2"/>
  <c r="V63" i="2"/>
  <c r="U63" i="2"/>
  <c r="T63" i="2"/>
  <c r="S63" i="2"/>
  <c r="W63" i="2" s="1"/>
  <c r="X63" i="2" s="1"/>
  <c r="Y63" i="2" s="1"/>
  <c r="Z63" i="2" s="1"/>
  <c r="V107" i="2"/>
  <c r="U107" i="2"/>
  <c r="T107" i="2"/>
  <c r="S107" i="2"/>
  <c r="V164" i="2"/>
  <c r="U164" i="2"/>
  <c r="T164" i="2"/>
  <c r="S164" i="2"/>
  <c r="W164" i="2" s="1"/>
  <c r="X164" i="2" s="1"/>
  <c r="Y164" i="2" s="1"/>
  <c r="Z164" i="2" s="1"/>
  <c r="V252" i="2"/>
  <c r="U252" i="2"/>
  <c r="T252" i="2"/>
  <c r="S252" i="2"/>
  <c r="V464" i="2"/>
  <c r="U464" i="2"/>
  <c r="T464" i="2"/>
  <c r="S464" i="2"/>
  <c r="W464" i="2" s="1"/>
  <c r="X464" i="2" s="1"/>
  <c r="Y464" i="2" s="1"/>
  <c r="Z464" i="2" s="1"/>
  <c r="V10" i="2"/>
  <c r="U10" i="2"/>
  <c r="T10" i="2"/>
  <c r="S10" i="2"/>
  <c r="V17" i="2"/>
  <c r="U17" i="2"/>
  <c r="T17" i="2"/>
  <c r="S17" i="2"/>
  <c r="W17" i="2" s="1"/>
  <c r="X17" i="2" s="1"/>
  <c r="Y17" i="2" s="1"/>
  <c r="Z17" i="2" s="1"/>
  <c r="V26" i="2"/>
  <c r="U26" i="2"/>
  <c r="T26" i="2"/>
  <c r="S26" i="2"/>
  <c r="V34" i="2"/>
  <c r="U34" i="2"/>
  <c r="T34" i="2"/>
  <c r="S34" i="2"/>
  <c r="W34" i="2" s="1"/>
  <c r="X34" i="2" s="1"/>
  <c r="Y34" i="2" s="1"/>
  <c r="Z34" i="2" s="1"/>
  <c r="V42" i="2"/>
  <c r="U42" i="2"/>
  <c r="T42" i="2"/>
  <c r="S42" i="2"/>
  <c r="V50" i="2"/>
  <c r="U50" i="2"/>
  <c r="T50" i="2"/>
  <c r="S50" i="2"/>
  <c r="W50" i="2" s="1"/>
  <c r="X50" i="2" s="1"/>
  <c r="Y50" i="2" s="1"/>
  <c r="Z50" i="2" s="1"/>
  <c r="V59" i="2"/>
  <c r="U59" i="2"/>
  <c r="T59" i="2"/>
  <c r="S59" i="2"/>
  <c r="V67" i="2"/>
  <c r="U67" i="2"/>
  <c r="T67" i="2"/>
  <c r="S67" i="2"/>
  <c r="W67" i="2" s="1"/>
  <c r="X67" i="2" s="1"/>
  <c r="Y67" i="2" s="1"/>
  <c r="Z67" i="2" s="1"/>
  <c r="V76" i="2"/>
  <c r="U76" i="2"/>
  <c r="T76" i="2"/>
  <c r="S76" i="2"/>
  <c r="V85" i="2"/>
  <c r="U85" i="2"/>
  <c r="T85" i="2"/>
  <c r="S85" i="2"/>
  <c r="W85" i="2" s="1"/>
  <c r="X85" i="2" s="1"/>
  <c r="Y85" i="2" s="1"/>
  <c r="Z85" i="2" s="1"/>
  <c r="V93" i="2"/>
  <c r="U93" i="2"/>
  <c r="T93" i="2"/>
  <c r="S93" i="2"/>
  <c r="V103" i="2"/>
  <c r="U103" i="2"/>
  <c r="T103" i="2"/>
  <c r="S103" i="2"/>
  <c r="W103" i="2" s="1"/>
  <c r="X103" i="2" s="1"/>
  <c r="Y103" i="2" s="1"/>
  <c r="Z103" i="2" s="1"/>
  <c r="V112" i="2"/>
  <c r="U112" i="2"/>
  <c r="T112" i="2"/>
  <c r="S112" i="2"/>
  <c r="V120" i="2"/>
  <c r="U120" i="2"/>
  <c r="T120" i="2"/>
  <c r="S120" i="2"/>
  <c r="W120" i="2" s="1"/>
  <c r="X120" i="2" s="1"/>
  <c r="Y120" i="2" s="1"/>
  <c r="Z120" i="2" s="1"/>
  <c r="V129" i="2"/>
  <c r="U129" i="2"/>
  <c r="T129" i="2"/>
  <c r="S129" i="2"/>
  <c r="V137" i="2"/>
  <c r="U137" i="2"/>
  <c r="T137" i="2"/>
  <c r="S137" i="2"/>
  <c r="W137" i="2" s="1"/>
  <c r="X137" i="2" s="1"/>
  <c r="Y137" i="2" s="1"/>
  <c r="Z137" i="2" s="1"/>
  <c r="V151" i="2"/>
  <c r="U151" i="2"/>
  <c r="T151" i="2"/>
  <c r="S151" i="2"/>
  <c r="V160" i="2"/>
  <c r="U160" i="2"/>
  <c r="T160" i="2"/>
  <c r="S160" i="2"/>
  <c r="W160" i="2" s="1"/>
  <c r="X160" i="2" s="1"/>
  <c r="Y160" i="2" s="1"/>
  <c r="Z160" i="2" s="1"/>
  <c r="V168" i="2"/>
  <c r="U168" i="2"/>
  <c r="T168" i="2"/>
  <c r="S168" i="2"/>
  <c r="V176" i="2"/>
  <c r="U176" i="2"/>
  <c r="T176" i="2"/>
  <c r="S176" i="2"/>
  <c r="W176" i="2" s="1"/>
  <c r="X176" i="2" s="1"/>
  <c r="Y176" i="2" s="1"/>
  <c r="Z176" i="2" s="1"/>
  <c r="V185" i="2"/>
  <c r="U185" i="2"/>
  <c r="T185" i="2"/>
  <c r="S185" i="2"/>
  <c r="V194" i="2"/>
  <c r="U194" i="2"/>
  <c r="T194" i="2"/>
  <c r="S194" i="2"/>
  <c r="W194" i="2" s="1"/>
  <c r="X194" i="2" s="1"/>
  <c r="Y194" i="2" s="1"/>
  <c r="Z194" i="2" s="1"/>
  <c r="V204" i="2"/>
  <c r="U204" i="2"/>
  <c r="T204" i="2"/>
  <c r="S204" i="2"/>
  <c r="V214" i="2"/>
  <c r="U214" i="2"/>
  <c r="T214" i="2"/>
  <c r="S214" i="2"/>
  <c r="W214" i="2" s="1"/>
  <c r="X214" i="2" s="1"/>
  <c r="Y214" i="2" s="1"/>
  <c r="Z214" i="2" s="1"/>
  <c r="V223" i="2"/>
  <c r="U223" i="2"/>
  <c r="T223" i="2"/>
  <c r="S223" i="2"/>
  <c r="V231" i="2"/>
  <c r="U231" i="2"/>
  <c r="T231" i="2"/>
  <c r="S231" i="2"/>
  <c r="W231" i="2" s="1"/>
  <c r="X231" i="2" s="1"/>
  <c r="Y231" i="2" s="1"/>
  <c r="Z231" i="2" s="1"/>
  <c r="V240" i="2"/>
  <c r="U240" i="2"/>
  <c r="T240" i="2"/>
  <c r="S240" i="2"/>
  <c r="V248" i="2"/>
  <c r="U248" i="2"/>
  <c r="T248" i="2"/>
  <c r="S248" i="2"/>
  <c r="W248" i="2" s="1"/>
  <c r="X248" i="2" s="1"/>
  <c r="Y248" i="2" s="1"/>
  <c r="Z248" i="2" s="1"/>
  <c r="V262" i="2"/>
  <c r="U262" i="2"/>
  <c r="T262" i="2"/>
  <c r="S262" i="2"/>
  <c r="V271" i="2"/>
  <c r="U271" i="2"/>
  <c r="T271" i="2"/>
  <c r="S271" i="2"/>
  <c r="W271" i="2" s="1"/>
  <c r="X271" i="2" s="1"/>
  <c r="Y271" i="2" s="1"/>
  <c r="Z271" i="2" s="1"/>
  <c r="V279" i="2"/>
  <c r="U279" i="2"/>
  <c r="T279" i="2"/>
  <c r="S279" i="2"/>
  <c r="V287" i="2"/>
  <c r="U287" i="2"/>
  <c r="T287" i="2"/>
  <c r="S287" i="2"/>
  <c r="W287" i="2" s="1"/>
  <c r="X287" i="2" s="1"/>
  <c r="Y287" i="2" s="1"/>
  <c r="Z287" i="2" s="1"/>
  <c r="V295" i="2"/>
  <c r="U295" i="2"/>
  <c r="T295" i="2"/>
  <c r="S295" i="2"/>
  <c r="V305" i="2"/>
  <c r="U305" i="2"/>
  <c r="T305" i="2"/>
  <c r="S305" i="2"/>
  <c r="W305" i="2" s="1"/>
  <c r="X305" i="2" s="1"/>
  <c r="Y305" i="2" s="1"/>
  <c r="Z305" i="2" s="1"/>
  <c r="V314" i="2"/>
  <c r="U314" i="2"/>
  <c r="T314" i="2"/>
  <c r="S314" i="2"/>
  <c r="V322" i="2"/>
  <c r="U322" i="2"/>
  <c r="T322" i="2"/>
  <c r="S322" i="2"/>
  <c r="W322" i="2" s="1"/>
  <c r="X322" i="2" s="1"/>
  <c r="Y322" i="2" s="1"/>
  <c r="Z322" i="2" s="1"/>
  <c r="V330" i="2"/>
  <c r="U330" i="2"/>
  <c r="T330" i="2"/>
  <c r="S330" i="2"/>
  <c r="V339" i="2"/>
  <c r="U339" i="2"/>
  <c r="T339" i="2"/>
  <c r="S339" i="2"/>
  <c r="W339" i="2" s="1"/>
  <c r="X339" i="2" s="1"/>
  <c r="Y339" i="2" s="1"/>
  <c r="Z339" i="2" s="1"/>
  <c r="V348" i="2"/>
  <c r="U348" i="2"/>
  <c r="T348" i="2"/>
  <c r="S348" i="2"/>
  <c r="V357" i="2"/>
  <c r="U357" i="2"/>
  <c r="T357" i="2"/>
  <c r="S357" i="2"/>
  <c r="W357" i="2" s="1"/>
  <c r="X357" i="2" s="1"/>
  <c r="Y357" i="2" s="1"/>
  <c r="Z357" i="2" s="1"/>
  <c r="V367" i="2"/>
  <c r="U367" i="2"/>
  <c r="T367" i="2"/>
  <c r="S367" i="2"/>
  <c r="V375" i="2"/>
  <c r="U375" i="2"/>
  <c r="T375" i="2"/>
  <c r="S375" i="2"/>
  <c r="W375" i="2" s="1"/>
  <c r="X375" i="2" s="1"/>
  <c r="Y375" i="2" s="1"/>
  <c r="Z375" i="2" s="1"/>
  <c r="V384" i="2"/>
  <c r="U384" i="2"/>
  <c r="T384" i="2"/>
  <c r="S384" i="2"/>
  <c r="V392" i="2"/>
  <c r="U392" i="2"/>
  <c r="T392" i="2"/>
  <c r="S392" i="2"/>
  <c r="W392" i="2" s="1"/>
  <c r="X392" i="2" s="1"/>
  <c r="Y392" i="2" s="1"/>
  <c r="Z392" i="2" s="1"/>
  <c r="V409" i="2"/>
  <c r="U409" i="2"/>
  <c r="T409" i="2"/>
  <c r="S409" i="2"/>
  <c r="V418" i="2"/>
  <c r="U418" i="2"/>
  <c r="T418" i="2"/>
  <c r="S418" i="2"/>
  <c r="W418" i="2" s="1"/>
  <c r="X418" i="2" s="1"/>
  <c r="Y418" i="2" s="1"/>
  <c r="Z418" i="2" s="1"/>
  <c r="V426" i="2"/>
  <c r="U426" i="2"/>
  <c r="T426" i="2"/>
  <c r="S426" i="2"/>
  <c r="V434" i="2"/>
  <c r="U434" i="2"/>
  <c r="T434" i="2"/>
  <c r="S434" i="2"/>
  <c r="W434" i="2" s="1"/>
  <c r="X434" i="2" s="1"/>
  <c r="Y434" i="2" s="1"/>
  <c r="Z434" i="2" s="1"/>
  <c r="V443" i="2"/>
  <c r="U443" i="2"/>
  <c r="T443" i="2"/>
  <c r="S443" i="2"/>
  <c r="V451" i="2"/>
  <c r="U451" i="2"/>
  <c r="T451" i="2"/>
  <c r="S451" i="2"/>
  <c r="W451" i="2" s="1"/>
  <c r="X451" i="2" s="1"/>
  <c r="Y451" i="2" s="1"/>
  <c r="Z451" i="2" s="1"/>
  <c r="V460" i="2"/>
  <c r="U460" i="2"/>
  <c r="T460" i="2"/>
  <c r="S460" i="2"/>
  <c r="V468" i="2"/>
  <c r="U468" i="2"/>
  <c r="T468" i="2"/>
  <c r="S468" i="2"/>
  <c r="W468" i="2" s="1"/>
  <c r="X468" i="2" s="1"/>
  <c r="Y468" i="2" s="1"/>
  <c r="Z468" i="2" s="1"/>
  <c r="V477" i="2"/>
  <c r="U477" i="2"/>
  <c r="T477" i="2"/>
  <c r="S477" i="2"/>
  <c r="V485" i="2"/>
  <c r="U485" i="2"/>
  <c r="T485" i="2"/>
  <c r="S485" i="2"/>
  <c r="W485" i="2" s="1"/>
  <c r="X485" i="2" s="1"/>
  <c r="Y485" i="2" s="1"/>
  <c r="Z485" i="2" s="1"/>
  <c r="V495" i="2"/>
  <c r="U495" i="2"/>
  <c r="T495" i="2"/>
  <c r="S495" i="2"/>
  <c r="V504" i="2"/>
  <c r="U504" i="2"/>
  <c r="T504" i="2"/>
  <c r="S504" i="2"/>
  <c r="W504" i="2" s="1"/>
  <c r="X504" i="2" s="1"/>
  <c r="Y504" i="2" s="1"/>
  <c r="Z504" i="2" s="1"/>
  <c r="V512" i="2"/>
  <c r="U512" i="2"/>
  <c r="T512" i="2"/>
  <c r="S512" i="2"/>
  <c r="V520" i="2"/>
  <c r="U520" i="2"/>
  <c r="T520" i="2"/>
  <c r="S520" i="2"/>
  <c r="W520" i="2" s="1"/>
  <c r="X520" i="2" s="1"/>
  <c r="Y520" i="2" s="1"/>
  <c r="Z520" i="2" s="1"/>
  <c r="V529" i="2"/>
  <c r="U529" i="2"/>
  <c r="T529" i="2"/>
  <c r="S529" i="2"/>
  <c r="V544" i="2"/>
  <c r="U544" i="2"/>
  <c r="T544" i="2"/>
  <c r="S544" i="2"/>
  <c r="W544" i="2" s="1"/>
  <c r="X544" i="2" s="1"/>
  <c r="Y544" i="2" s="1"/>
  <c r="Z544" i="2" s="1"/>
  <c r="V552" i="2"/>
  <c r="U552" i="2"/>
  <c r="T552" i="2"/>
  <c r="S552" i="2"/>
  <c r="V561" i="2"/>
  <c r="U561" i="2"/>
  <c r="T561" i="2"/>
  <c r="S561" i="2"/>
  <c r="W561" i="2" s="1"/>
  <c r="X561" i="2" s="1"/>
  <c r="Y561" i="2" s="1"/>
  <c r="V569" i="2"/>
  <c r="U569" i="2"/>
  <c r="T569" i="2"/>
  <c r="S569" i="2"/>
  <c r="V577" i="2"/>
  <c r="U577" i="2"/>
  <c r="T577" i="2"/>
  <c r="S577" i="2"/>
  <c r="W577" i="2" s="1"/>
  <c r="X577" i="2" s="1"/>
  <c r="Y577" i="2" s="1"/>
  <c r="Z577" i="2" s="1"/>
  <c r="V585" i="2"/>
  <c r="U585" i="2"/>
  <c r="T585" i="2"/>
  <c r="S585" i="2"/>
  <c r="V594" i="2"/>
  <c r="U594" i="2"/>
  <c r="T594" i="2"/>
  <c r="S594" i="2"/>
  <c r="W594" i="2" s="1"/>
  <c r="X594" i="2" s="1"/>
  <c r="Y594" i="2" s="1"/>
  <c r="Z594" i="2" s="1"/>
  <c r="V602" i="2"/>
  <c r="U602" i="2"/>
  <c r="T602" i="2"/>
  <c r="S602" i="2"/>
  <c r="V611" i="2"/>
  <c r="U611" i="2"/>
  <c r="T611" i="2"/>
  <c r="S611" i="2"/>
  <c r="W611" i="2" s="1"/>
  <c r="X611" i="2" s="1"/>
  <c r="Y611" i="2" s="1"/>
  <c r="Z611" i="2" s="1"/>
  <c r="V620" i="2"/>
  <c r="U620" i="2"/>
  <c r="T620" i="2"/>
  <c r="S620" i="2"/>
  <c r="V629" i="2"/>
  <c r="U629" i="2"/>
  <c r="T629" i="2"/>
  <c r="S629" i="2"/>
  <c r="W629" i="2" s="1"/>
  <c r="X629" i="2" s="1"/>
  <c r="Y629" i="2" s="1"/>
  <c r="Z629" i="2" s="1"/>
  <c r="V638" i="2"/>
  <c r="U638" i="2"/>
  <c r="T638" i="2"/>
  <c r="S638" i="2"/>
  <c r="V647" i="2"/>
  <c r="U647" i="2"/>
  <c r="T647" i="2"/>
  <c r="S647" i="2"/>
  <c r="W647" i="2" s="1"/>
  <c r="X647" i="2" s="1"/>
  <c r="Y647" i="2" s="1"/>
  <c r="Z647" i="2" s="1"/>
  <c r="V655" i="2"/>
  <c r="U655" i="2"/>
  <c r="T655" i="2"/>
  <c r="S655" i="2"/>
  <c r="V664" i="2"/>
  <c r="U664" i="2"/>
  <c r="T664" i="2"/>
  <c r="S664" i="2"/>
  <c r="W664" i="2" s="1"/>
  <c r="X664" i="2" s="1"/>
  <c r="Y664" i="2" s="1"/>
  <c r="Z664" i="2" s="1"/>
  <c r="V672" i="2"/>
  <c r="U672" i="2"/>
  <c r="T672" i="2"/>
  <c r="S672" i="2"/>
  <c r="V686" i="2"/>
  <c r="U686" i="2"/>
  <c r="T686" i="2"/>
  <c r="S686" i="2"/>
  <c r="W686" i="2" s="1"/>
  <c r="X686" i="2" s="1"/>
  <c r="Y686" i="2" s="1"/>
  <c r="Z686" i="2" s="1"/>
  <c r="V695" i="2"/>
  <c r="U695" i="2"/>
  <c r="T695" i="2"/>
  <c r="S695" i="2"/>
  <c r="V703" i="2"/>
  <c r="U703" i="2"/>
  <c r="T703" i="2"/>
  <c r="S703" i="2"/>
  <c r="W703" i="2" s="1"/>
  <c r="X703" i="2" s="1"/>
  <c r="Y703" i="2" s="1"/>
  <c r="Z703" i="2" s="1"/>
  <c r="V712" i="2"/>
  <c r="U712" i="2"/>
  <c r="T712" i="2"/>
  <c r="S712" i="2"/>
  <c r="V721" i="2"/>
  <c r="U721" i="2"/>
  <c r="T721" i="2"/>
  <c r="S721" i="2"/>
  <c r="W721" i="2" s="1"/>
  <c r="X721" i="2" s="1"/>
  <c r="Y721" i="2" s="1"/>
  <c r="Z721" i="2" s="1"/>
  <c r="V730" i="2"/>
  <c r="U730" i="2"/>
  <c r="T730" i="2"/>
  <c r="S730" i="2"/>
  <c r="V739" i="2"/>
  <c r="U739" i="2"/>
  <c r="T739" i="2"/>
  <c r="S739" i="2"/>
  <c r="W739" i="2" s="1"/>
  <c r="X739" i="2" s="1"/>
  <c r="Y739" i="2" s="1"/>
  <c r="Z739" i="2" s="1"/>
  <c r="V748" i="2"/>
  <c r="U748" i="2"/>
  <c r="T748" i="2"/>
  <c r="S748" i="2"/>
  <c r="V757" i="2"/>
  <c r="U757" i="2"/>
  <c r="T757" i="2"/>
  <c r="S757" i="2"/>
  <c r="W757" i="2" s="1"/>
  <c r="X757" i="2" s="1"/>
  <c r="Y757" i="2" s="1"/>
  <c r="Z757" i="2" s="1"/>
  <c r="V771" i="2"/>
  <c r="U771" i="2"/>
  <c r="T771" i="2"/>
  <c r="S771" i="2"/>
  <c r="V779" i="2"/>
  <c r="U779" i="2"/>
  <c r="T779" i="2"/>
  <c r="S779" i="2"/>
  <c r="W779" i="2" s="1"/>
  <c r="X779" i="2" s="1"/>
  <c r="Y779" i="2" s="1"/>
  <c r="Z779" i="2" s="1"/>
  <c r="V788" i="2"/>
  <c r="U788" i="2"/>
  <c r="T788" i="2"/>
  <c r="S788" i="2"/>
  <c r="V796" i="2"/>
  <c r="U796" i="2"/>
  <c r="T796" i="2"/>
  <c r="S796" i="2"/>
  <c r="W796" i="2" s="1"/>
  <c r="X796" i="2" s="1"/>
  <c r="Y796" i="2" s="1"/>
  <c r="Z796" i="2" s="1"/>
  <c r="V805" i="2"/>
  <c r="U805" i="2"/>
  <c r="T805" i="2"/>
  <c r="S805" i="2"/>
  <c r="V813" i="2"/>
  <c r="U813" i="2"/>
  <c r="T813" i="2"/>
  <c r="S813" i="2"/>
  <c r="W813" i="2" s="1"/>
  <c r="X813" i="2" s="1"/>
  <c r="Y813" i="2" s="1"/>
  <c r="Z813" i="2" s="1"/>
  <c r="V823" i="2"/>
  <c r="U823" i="2"/>
  <c r="T823" i="2"/>
  <c r="S823" i="2"/>
  <c r="V831" i="2"/>
  <c r="U831" i="2"/>
  <c r="T831" i="2"/>
  <c r="S831" i="2"/>
  <c r="W831" i="2" s="1"/>
  <c r="X831" i="2" s="1"/>
  <c r="Y831" i="2" s="1"/>
  <c r="Z831" i="2" s="1"/>
  <c r="V841" i="2"/>
  <c r="U841" i="2"/>
  <c r="T841" i="2"/>
  <c r="S841" i="2"/>
  <c r="V850" i="2"/>
  <c r="U850" i="2"/>
  <c r="T850" i="2"/>
  <c r="S850" i="2"/>
  <c r="W850" i="2" s="1"/>
  <c r="X850" i="2" s="1"/>
  <c r="Y850" i="2" s="1"/>
  <c r="Z850" i="2" s="1"/>
  <c r="V859" i="2"/>
  <c r="U859" i="2"/>
  <c r="T859" i="2"/>
  <c r="S859" i="2"/>
  <c r="V874" i="2"/>
  <c r="U874" i="2"/>
  <c r="T874" i="2"/>
  <c r="S874" i="2"/>
  <c r="W874" i="2" s="1"/>
  <c r="X874" i="2" s="1"/>
  <c r="Y874" i="2" s="1"/>
  <c r="Z874" i="2" s="1"/>
  <c r="V883" i="2"/>
  <c r="U883" i="2"/>
  <c r="T883" i="2"/>
  <c r="S883" i="2"/>
  <c r="V891" i="2"/>
  <c r="U891" i="2"/>
  <c r="T891" i="2"/>
  <c r="S891" i="2"/>
  <c r="W891" i="2" s="1"/>
  <c r="X891" i="2" s="1"/>
  <c r="Y891" i="2" s="1"/>
  <c r="Z891" i="2" s="1"/>
  <c r="V899" i="2"/>
  <c r="U899" i="2"/>
  <c r="T899" i="2"/>
  <c r="S899" i="2"/>
  <c r="V908" i="2"/>
  <c r="U908" i="2"/>
  <c r="T908" i="2"/>
  <c r="S908" i="2"/>
  <c r="W908" i="2" s="1"/>
  <c r="X908" i="2" s="1"/>
  <c r="Y908" i="2" s="1"/>
  <c r="Z908" i="2" s="1"/>
  <c r="V916" i="2"/>
  <c r="U916" i="2"/>
  <c r="T916" i="2"/>
  <c r="S916" i="2"/>
  <c r="V925" i="2"/>
  <c r="U925" i="2"/>
  <c r="T925" i="2"/>
  <c r="S925" i="2"/>
  <c r="W925" i="2" s="1"/>
  <c r="X925" i="2" s="1"/>
  <c r="Y925" i="2" s="1"/>
  <c r="Z925" i="2" s="1"/>
  <c r="V933" i="2"/>
  <c r="U933" i="2"/>
  <c r="T933" i="2"/>
  <c r="S933" i="2"/>
  <c r="V942" i="2"/>
  <c r="U942" i="2"/>
  <c r="T942" i="2"/>
  <c r="S942" i="2"/>
  <c r="W942" i="2" s="1"/>
  <c r="X942" i="2" s="1"/>
  <c r="Y942" i="2" s="1"/>
  <c r="Z942" i="2" s="1"/>
  <c r="V952" i="2"/>
  <c r="U952" i="2"/>
  <c r="T952" i="2"/>
  <c r="S952" i="2"/>
  <c r="V960" i="2"/>
  <c r="U960" i="2"/>
  <c r="T960" i="2"/>
  <c r="S960" i="2"/>
  <c r="W960" i="2" s="1"/>
  <c r="X960" i="2" s="1"/>
  <c r="Y960" i="2" s="1"/>
  <c r="Z960" i="2" s="1"/>
  <c r="V969" i="2"/>
  <c r="U969" i="2"/>
  <c r="T969" i="2"/>
  <c r="S969" i="2"/>
  <c r="V977" i="2"/>
  <c r="U977" i="2"/>
  <c r="T977" i="2"/>
  <c r="S977" i="2"/>
  <c r="W977" i="2" s="1"/>
  <c r="X977" i="2" s="1"/>
  <c r="Y977" i="2" s="1"/>
  <c r="Z977" i="2" s="1"/>
  <c r="V986" i="2"/>
  <c r="U986" i="2"/>
  <c r="T986" i="2"/>
  <c r="S986" i="2"/>
  <c r="V994" i="2"/>
  <c r="U994" i="2"/>
  <c r="T994" i="2"/>
  <c r="S994" i="2"/>
  <c r="W994" i="2" s="1"/>
  <c r="X994" i="2" s="1"/>
  <c r="Y994" i="2" s="1"/>
  <c r="Z994" i="2" s="1"/>
  <c r="V1008" i="2"/>
  <c r="U1008" i="2"/>
  <c r="T1008" i="2"/>
  <c r="S1008" i="2"/>
  <c r="V1017" i="2"/>
  <c r="U1017" i="2"/>
  <c r="T1017" i="2"/>
  <c r="S1017" i="2"/>
  <c r="W1017" i="2" s="1"/>
  <c r="X1017" i="2" s="1"/>
  <c r="Y1017" i="2" s="1"/>
  <c r="Z1017" i="2" s="1"/>
  <c r="V1025" i="2"/>
  <c r="T1025" i="2"/>
  <c r="U1025" i="2"/>
  <c r="S1025" i="2"/>
  <c r="V1033" i="2"/>
  <c r="T1033" i="2"/>
  <c r="U1033" i="2"/>
  <c r="S1033" i="2"/>
  <c r="V1042" i="2"/>
  <c r="U1042" i="2"/>
  <c r="T1042" i="2"/>
  <c r="S1042" i="2"/>
  <c r="V1050" i="2"/>
  <c r="U1050" i="2"/>
  <c r="T1050" i="2"/>
  <c r="S1050" i="2"/>
  <c r="W1050" i="2" s="1"/>
  <c r="X1050" i="2" s="1"/>
  <c r="Y1050" i="2" s="1"/>
  <c r="Z1050" i="2" s="1"/>
  <c r="V1059" i="2"/>
  <c r="T1059" i="2"/>
  <c r="U1059" i="2"/>
  <c r="S1059" i="2"/>
  <c r="V1067" i="2"/>
  <c r="T1067" i="2"/>
  <c r="U1067" i="2"/>
  <c r="S1067" i="2"/>
  <c r="V1076" i="2"/>
  <c r="U1076" i="2"/>
  <c r="T1076" i="2"/>
  <c r="S1076" i="2"/>
  <c r="V1086" i="2"/>
  <c r="U1086" i="2"/>
  <c r="T1086" i="2"/>
  <c r="S1086" i="2"/>
  <c r="W1086" i="2" s="1"/>
  <c r="X1086" i="2" s="1"/>
  <c r="Y1086" i="2" s="1"/>
  <c r="Z1086" i="2" s="1"/>
  <c r="V1095" i="2"/>
  <c r="T1095" i="2"/>
  <c r="U1095" i="2"/>
  <c r="S1095" i="2"/>
  <c r="V1103" i="2"/>
  <c r="T1103" i="2"/>
  <c r="U1103" i="2"/>
  <c r="S1103" i="2"/>
  <c r="V1111" i="2"/>
  <c r="U1111" i="2"/>
  <c r="T1111" i="2"/>
  <c r="S1111" i="2"/>
  <c r="V1119" i="2"/>
  <c r="U1119" i="2"/>
  <c r="T1119" i="2"/>
  <c r="S1119" i="2"/>
  <c r="W1119" i="2" s="1"/>
  <c r="X1119" i="2" s="1"/>
  <c r="Y1119" i="2" s="1"/>
  <c r="Z1119" i="2" s="1"/>
  <c r="V1128" i="2"/>
  <c r="T1128" i="2"/>
  <c r="U1128" i="2"/>
  <c r="S1128" i="2"/>
  <c r="V1136" i="2"/>
  <c r="T1136" i="2"/>
  <c r="U1136" i="2"/>
  <c r="S1136" i="2"/>
  <c r="V1152" i="2"/>
  <c r="U1152" i="2"/>
  <c r="T1152" i="2"/>
  <c r="S1152" i="2"/>
  <c r="V1160" i="2"/>
  <c r="U1160" i="2"/>
  <c r="T1160" i="2"/>
  <c r="S1160" i="2"/>
  <c r="V1169" i="2"/>
  <c r="T1169" i="2"/>
  <c r="U1169" i="2"/>
  <c r="S1169" i="2"/>
  <c r="V1177" i="2"/>
  <c r="U1177" i="2"/>
  <c r="T1177" i="2"/>
  <c r="S1177" i="2"/>
  <c r="V1185" i="2"/>
  <c r="U1185" i="2"/>
  <c r="T1185" i="2"/>
  <c r="S1185" i="2"/>
  <c r="V1194" i="2"/>
  <c r="U1194" i="2"/>
  <c r="T1194" i="2"/>
  <c r="S1194" i="2"/>
  <c r="V1202" i="2"/>
  <c r="T1202" i="2"/>
  <c r="U1202" i="2"/>
  <c r="S1202" i="2"/>
  <c r="V1210" i="2"/>
  <c r="U1210" i="2"/>
  <c r="T1210" i="2"/>
  <c r="S1210" i="2"/>
  <c r="V1219" i="2"/>
  <c r="U1219" i="2"/>
  <c r="T1219" i="2"/>
  <c r="S1219" i="2"/>
  <c r="V1227" i="2"/>
  <c r="U1227" i="2"/>
  <c r="T1227" i="2"/>
  <c r="S1227" i="2"/>
  <c r="V1236" i="2"/>
  <c r="U1236" i="2"/>
  <c r="T1236" i="2"/>
  <c r="S1236" i="2"/>
  <c r="V1254" i="2"/>
  <c r="U1254" i="2"/>
  <c r="T1254" i="2"/>
  <c r="S1254" i="2"/>
  <c r="V1263" i="2"/>
  <c r="U1263" i="2"/>
  <c r="T1263" i="2"/>
  <c r="S1263" i="2"/>
  <c r="V1271" i="2"/>
  <c r="U1271" i="2"/>
  <c r="T1271" i="2"/>
  <c r="S1271" i="2"/>
  <c r="V1280" i="2"/>
  <c r="U1280" i="2"/>
  <c r="T1280" i="2"/>
  <c r="S1280" i="2"/>
  <c r="V1288" i="2"/>
  <c r="U1288" i="2"/>
  <c r="T1288" i="2"/>
  <c r="S1288" i="2"/>
  <c r="V1296" i="2"/>
  <c r="U1296" i="2"/>
  <c r="T1296" i="2"/>
  <c r="S1296" i="2"/>
  <c r="V1316" i="2"/>
  <c r="U1316" i="2"/>
  <c r="T1316" i="2"/>
  <c r="S1316" i="2"/>
  <c r="W1316" i="2" s="1"/>
  <c r="X1316" i="2" s="1"/>
  <c r="Y1316" i="2" s="1"/>
  <c r="Z1316" i="2" s="1"/>
  <c r="V1325" i="2"/>
  <c r="U1325" i="2"/>
  <c r="T1325" i="2"/>
  <c r="S1325" i="2"/>
  <c r="V1333" i="2"/>
  <c r="U1333" i="2"/>
  <c r="T1333" i="2"/>
  <c r="S1333" i="2"/>
  <c r="W1333" i="2" s="1"/>
  <c r="X1333" i="2" s="1"/>
  <c r="Y1333" i="2" s="1"/>
  <c r="Z1333" i="2" s="1"/>
  <c r="V1341" i="2"/>
  <c r="U1341" i="2"/>
  <c r="T1341" i="2"/>
  <c r="S1341" i="2"/>
  <c r="V1349" i="2"/>
  <c r="U1349" i="2"/>
  <c r="T1349" i="2"/>
  <c r="S1349" i="2"/>
  <c r="W1349" i="2" s="1"/>
  <c r="X1349" i="2" s="1"/>
  <c r="Y1349" i="2" s="1"/>
  <c r="Z1349" i="2" s="1"/>
  <c r="V1357" i="2"/>
  <c r="U1357" i="2"/>
  <c r="T1357" i="2"/>
  <c r="S1357" i="2"/>
  <c r="V1366" i="2"/>
  <c r="U1366" i="2"/>
  <c r="T1366" i="2"/>
  <c r="S1366" i="2"/>
  <c r="W1366" i="2" s="1"/>
  <c r="X1366" i="2" s="1"/>
  <c r="Y1366" i="2" s="1"/>
  <c r="Z1366" i="2" s="1"/>
  <c r="V1374" i="2"/>
  <c r="U1374" i="2"/>
  <c r="T1374" i="2"/>
  <c r="S1374" i="2"/>
  <c r="V1383" i="2"/>
  <c r="U1383" i="2"/>
  <c r="T1383" i="2"/>
  <c r="S1383" i="2"/>
  <c r="W1383" i="2" s="1"/>
  <c r="X1383" i="2" s="1"/>
  <c r="Y1383" i="2" s="1"/>
  <c r="Z1383" i="2" s="1"/>
  <c r="V1391" i="2"/>
  <c r="U1391" i="2"/>
  <c r="T1391" i="2"/>
  <c r="S1391" i="2"/>
  <c r="V1400" i="2"/>
  <c r="U1400" i="2"/>
  <c r="T1400" i="2"/>
  <c r="S1400" i="2"/>
  <c r="W1400" i="2" s="1"/>
  <c r="X1400" i="2" s="1"/>
  <c r="Y1400" i="2" s="1"/>
  <c r="Z1400" i="2" s="1"/>
  <c r="V1416" i="2"/>
  <c r="U1416" i="2"/>
  <c r="S1416" i="2"/>
  <c r="T1416" i="2"/>
  <c r="V1424" i="2"/>
  <c r="U1424" i="2"/>
  <c r="T1424" i="2"/>
  <c r="S1424" i="2"/>
  <c r="W1424" i="2" s="1"/>
  <c r="X1424" i="2" s="1"/>
  <c r="Y1424" i="2" s="1"/>
  <c r="Z1424" i="2" s="1"/>
  <c r="V1432" i="2"/>
  <c r="U1432" i="2"/>
  <c r="T1432" i="2"/>
  <c r="S1432" i="2"/>
  <c r="V1440" i="2"/>
  <c r="U1440" i="2"/>
  <c r="T1440" i="2"/>
  <c r="S1440" i="2"/>
  <c r="W1440" i="2" s="1"/>
  <c r="X1440" i="2" s="1"/>
  <c r="Y1440" i="2" s="1"/>
  <c r="Z1440" i="2" s="1"/>
  <c r="V1448" i="2"/>
  <c r="U1448" i="2"/>
  <c r="T1448" i="2"/>
  <c r="S1448" i="2"/>
  <c r="V1456" i="2"/>
  <c r="U1456" i="2"/>
  <c r="T1456" i="2"/>
  <c r="S1456" i="2"/>
  <c r="W1456" i="2" s="1"/>
  <c r="X1456" i="2" s="1"/>
  <c r="Y1456" i="2" s="1"/>
  <c r="Z1456" i="2" s="1"/>
  <c r="V1464" i="2"/>
  <c r="U1464" i="2"/>
  <c r="T1464" i="2"/>
  <c r="S1464" i="2"/>
  <c r="V1480" i="2"/>
  <c r="U1480" i="2"/>
  <c r="T1480" i="2"/>
  <c r="S1480" i="2"/>
  <c r="W1480" i="2" s="1"/>
  <c r="X1480" i="2" s="1"/>
  <c r="Y1480" i="2" s="1"/>
  <c r="Z1480" i="2" s="1"/>
  <c r="V1488" i="2"/>
  <c r="U1488" i="2"/>
  <c r="T1488" i="2"/>
  <c r="S1488" i="2"/>
  <c r="V1496" i="2"/>
  <c r="U1496" i="2"/>
  <c r="T1496" i="2"/>
  <c r="S1496" i="2"/>
  <c r="W1496" i="2" s="1"/>
  <c r="X1496" i="2" s="1"/>
  <c r="Y1496" i="2" s="1"/>
  <c r="Z1496" i="2" s="1"/>
  <c r="V1504" i="2"/>
  <c r="U1504" i="2"/>
  <c r="T1504" i="2"/>
  <c r="S1504" i="2"/>
  <c r="V1512" i="2"/>
  <c r="U1512" i="2"/>
  <c r="T1512" i="2"/>
  <c r="S1512" i="2"/>
  <c r="W1512" i="2" s="1"/>
  <c r="X1512" i="2" s="1"/>
  <c r="Y1512" i="2" s="1"/>
  <c r="Z1512" i="2" s="1"/>
  <c r="V1520" i="2"/>
  <c r="U1520" i="2"/>
  <c r="T1520" i="2"/>
  <c r="S1520" i="2"/>
  <c r="V1528" i="2"/>
  <c r="U1528" i="2"/>
  <c r="T1528" i="2"/>
  <c r="S1528" i="2"/>
  <c r="W1528" i="2" s="1"/>
  <c r="X1528" i="2" s="1"/>
  <c r="Y1528" i="2" s="1"/>
  <c r="Z1528" i="2" s="1"/>
  <c r="V1536" i="2"/>
  <c r="U1536" i="2"/>
  <c r="T1536" i="2"/>
  <c r="S1536" i="2"/>
  <c r="V1544" i="2"/>
  <c r="U1544" i="2"/>
  <c r="T1544" i="2"/>
  <c r="S1544" i="2"/>
  <c r="W1544" i="2" s="1"/>
  <c r="X1544" i="2" s="1"/>
  <c r="Y1544" i="2" s="1"/>
  <c r="Z1544" i="2" s="1"/>
  <c r="V1552" i="2"/>
  <c r="U1552" i="2"/>
  <c r="T1552" i="2"/>
  <c r="S1552" i="2"/>
  <c r="V1560" i="2"/>
  <c r="T1560" i="2"/>
  <c r="W1560" i="2" s="1"/>
  <c r="X1560" i="2" s="1"/>
  <c r="Y1560" i="2" s="1"/>
  <c r="Z1560" i="2" s="1"/>
  <c r="V1568" i="2"/>
  <c r="U1568" i="2"/>
  <c r="T1568" i="2"/>
  <c r="S1568" i="2"/>
  <c r="V1576" i="2"/>
  <c r="U1576" i="2"/>
  <c r="T1576" i="2"/>
  <c r="S1576" i="2"/>
  <c r="V1584" i="2"/>
  <c r="U1584" i="2"/>
  <c r="T1584" i="2"/>
  <c r="S1584" i="2"/>
  <c r="V1592" i="2"/>
  <c r="U1592" i="2"/>
  <c r="T1592" i="2"/>
  <c r="S1592" i="2"/>
  <c r="V1600" i="2"/>
  <c r="U1600" i="2"/>
  <c r="T1600" i="2"/>
  <c r="S1600" i="2"/>
  <c r="V1608" i="2"/>
  <c r="U1608" i="2"/>
  <c r="T1608" i="2"/>
  <c r="S1608" i="2"/>
  <c r="V1623" i="2"/>
  <c r="U1623" i="2"/>
  <c r="T1623" i="2"/>
  <c r="S1623" i="2"/>
  <c r="V1631" i="2"/>
  <c r="U1631" i="2"/>
  <c r="T1631" i="2"/>
  <c r="S1631" i="2"/>
  <c r="V1639" i="2"/>
  <c r="T1639" i="2"/>
  <c r="U1639" i="2"/>
  <c r="S1639" i="2"/>
  <c r="V1647" i="2"/>
  <c r="T1647" i="2"/>
  <c r="U1647" i="2"/>
  <c r="S1647" i="2"/>
  <c r="V1655" i="2"/>
  <c r="U1655" i="2"/>
  <c r="T1655" i="2"/>
  <c r="S1655" i="2"/>
  <c r="V1671" i="2"/>
  <c r="U1671" i="2"/>
  <c r="T1671" i="2"/>
  <c r="S1671" i="2"/>
  <c r="V1679" i="2"/>
  <c r="U1679" i="2"/>
  <c r="T1679" i="2"/>
  <c r="S1679" i="2"/>
  <c r="V1687" i="2"/>
  <c r="U1687" i="2"/>
  <c r="T1687" i="2"/>
  <c r="S1687" i="2"/>
  <c r="V1695" i="2"/>
  <c r="U1695" i="2"/>
  <c r="T1695" i="2"/>
  <c r="S1695" i="2"/>
  <c r="V1703" i="2"/>
  <c r="U1703" i="2"/>
  <c r="T1703" i="2"/>
  <c r="S1703" i="2"/>
  <c r="V1719" i="2"/>
  <c r="T1719" i="2"/>
  <c r="U1719" i="2"/>
  <c r="S1719" i="2"/>
  <c r="V1727" i="2"/>
  <c r="U1727" i="2"/>
  <c r="T1727" i="2"/>
  <c r="S1727" i="2"/>
  <c r="V1735" i="2"/>
  <c r="U1735" i="2"/>
  <c r="T1735" i="2"/>
  <c r="S1735" i="2"/>
  <c r="V1743" i="2"/>
  <c r="U1743" i="2"/>
  <c r="T1743" i="2"/>
  <c r="S1743" i="2"/>
  <c r="V1751" i="2"/>
  <c r="U1751" i="2"/>
  <c r="T1751" i="2"/>
  <c r="S1751" i="2"/>
  <c r="V1759" i="2"/>
  <c r="U1759" i="2"/>
  <c r="T1759" i="2"/>
  <c r="S1759" i="2"/>
  <c r="V1775" i="2"/>
  <c r="U1775" i="2"/>
  <c r="T1775" i="2"/>
  <c r="S1775" i="2"/>
  <c r="V1783" i="2"/>
  <c r="U1783" i="2"/>
  <c r="T1783" i="2"/>
  <c r="S1783" i="2"/>
  <c r="V1791" i="2"/>
  <c r="U1791" i="2"/>
  <c r="T1791" i="2"/>
  <c r="S1791" i="2"/>
  <c r="V1799" i="2"/>
  <c r="U1799" i="2"/>
  <c r="T1799" i="2"/>
  <c r="S1799" i="2"/>
  <c r="V1807" i="2"/>
  <c r="U1807" i="2"/>
  <c r="T1807" i="2"/>
  <c r="S1807" i="2"/>
  <c r="V1823" i="2"/>
  <c r="T1823" i="2"/>
  <c r="U1823" i="2"/>
  <c r="S1823" i="2"/>
  <c r="V1831" i="2"/>
  <c r="U1831" i="2"/>
  <c r="T1831" i="2"/>
  <c r="S1831" i="2"/>
  <c r="V1855" i="2"/>
  <c r="U1855" i="2"/>
  <c r="T1855" i="2"/>
  <c r="S1855" i="2"/>
  <c r="U1863" i="2"/>
  <c r="V1863" i="2"/>
  <c r="T1863" i="2"/>
  <c r="S1863" i="2"/>
  <c r="V1871" i="2"/>
  <c r="U1871" i="2"/>
  <c r="T1871" i="2"/>
  <c r="S1871" i="2"/>
  <c r="V1879" i="2"/>
  <c r="U1879" i="2"/>
  <c r="T1879" i="2"/>
  <c r="S1879" i="2"/>
  <c r="V1895" i="2"/>
  <c r="U1895" i="2"/>
  <c r="T1895" i="2"/>
  <c r="S1895" i="2"/>
  <c r="V1903" i="2"/>
  <c r="U1903" i="2"/>
  <c r="T1903" i="2"/>
  <c r="S1903" i="2"/>
  <c r="V1911" i="2"/>
  <c r="U1911" i="2"/>
  <c r="T1911" i="2"/>
  <c r="S1911" i="2"/>
  <c r="V1919" i="2"/>
  <c r="U1919" i="2"/>
  <c r="T1919" i="2"/>
  <c r="S1919" i="2"/>
  <c r="V1927" i="2"/>
  <c r="U1927" i="2"/>
  <c r="T1927" i="2"/>
  <c r="S1927" i="2"/>
  <c r="V1935" i="2"/>
  <c r="T1935" i="2"/>
  <c r="U1935" i="2"/>
  <c r="S1935" i="2"/>
  <c r="V1943" i="2"/>
  <c r="U1943" i="2"/>
  <c r="T1943" i="2"/>
  <c r="S1943" i="2"/>
  <c r="V1951" i="2"/>
  <c r="U1951" i="2"/>
  <c r="T1951" i="2"/>
  <c r="S1951" i="2"/>
  <c r="V1959" i="2"/>
  <c r="U1959" i="2"/>
  <c r="T1959" i="2"/>
  <c r="S1959" i="2"/>
  <c r="V1999" i="2"/>
  <c r="U1999" i="2"/>
  <c r="T1999" i="2"/>
  <c r="S1999" i="2"/>
  <c r="V2015" i="2"/>
  <c r="T2015" i="2"/>
  <c r="U2015" i="2"/>
  <c r="S2015" i="2"/>
  <c r="V2023" i="2"/>
  <c r="U2023" i="2"/>
  <c r="T2023" i="2"/>
  <c r="S2023" i="2"/>
  <c r="V2031" i="2"/>
  <c r="U2031" i="2"/>
  <c r="T2031" i="2"/>
  <c r="S2031" i="2"/>
  <c r="V2039" i="2"/>
  <c r="U2039" i="2"/>
  <c r="T2039" i="2"/>
  <c r="S2039" i="2"/>
  <c r="V2047" i="2"/>
  <c r="U2047" i="2"/>
  <c r="T2047" i="2"/>
  <c r="S2047" i="2"/>
  <c r="V2063" i="2"/>
  <c r="U2063" i="2"/>
  <c r="T2063" i="2"/>
  <c r="S2063" i="2"/>
  <c r="V2071" i="2"/>
  <c r="U2071" i="2"/>
  <c r="T2071" i="2"/>
  <c r="S2071" i="2"/>
  <c r="V2079" i="2"/>
  <c r="U2079" i="2"/>
  <c r="T2079" i="2"/>
  <c r="S2079" i="2"/>
  <c r="V2087" i="2"/>
  <c r="U2087" i="2"/>
  <c r="T2087" i="2"/>
  <c r="S2087" i="2"/>
  <c r="V2095" i="2"/>
  <c r="U2095" i="2"/>
  <c r="T2095" i="2"/>
  <c r="S2095" i="2"/>
  <c r="V2103" i="2"/>
  <c r="U2103" i="2"/>
  <c r="T2103" i="2"/>
  <c r="S2103" i="2"/>
  <c r="V2111" i="2"/>
  <c r="U2111" i="2"/>
  <c r="S2111" i="2"/>
  <c r="T2111" i="2"/>
  <c r="V2119" i="2"/>
  <c r="U2119" i="2"/>
  <c r="T2119" i="2"/>
  <c r="S2119" i="2"/>
  <c r="V2135" i="2"/>
  <c r="U2135" i="2"/>
  <c r="T2135" i="2"/>
  <c r="S2135" i="2"/>
  <c r="V2143" i="2"/>
  <c r="T2143" i="2"/>
  <c r="U2143" i="2"/>
  <c r="S2143" i="2"/>
  <c r="V2151" i="2"/>
  <c r="U2151" i="2"/>
  <c r="T2151" i="2"/>
  <c r="S2151" i="2"/>
  <c r="V2159" i="2"/>
  <c r="U2159" i="2"/>
  <c r="T2159" i="2"/>
  <c r="S2159" i="2"/>
  <c r="V2175" i="2"/>
  <c r="U2175" i="2"/>
  <c r="T2175" i="2"/>
  <c r="S2175" i="2"/>
  <c r="V2183" i="2"/>
  <c r="U2183" i="2"/>
  <c r="T2183" i="2"/>
  <c r="S2183" i="2"/>
  <c r="V2191" i="2"/>
  <c r="U2191" i="2"/>
  <c r="T2191" i="2"/>
  <c r="S2191" i="2"/>
  <c r="V2199" i="2"/>
  <c r="U2199" i="2"/>
  <c r="T2199" i="2"/>
  <c r="S2199" i="2"/>
  <c r="V2207" i="2"/>
  <c r="U2207" i="2"/>
  <c r="T2207" i="2"/>
  <c r="S2207" i="2"/>
  <c r="V2215" i="2"/>
  <c r="U2215" i="2"/>
  <c r="T2215" i="2"/>
  <c r="S2215" i="2"/>
  <c r="U2223" i="2"/>
  <c r="V2223" i="2"/>
  <c r="T2223" i="2"/>
  <c r="S2223" i="2"/>
  <c r="U2231" i="2"/>
  <c r="V2231" i="2"/>
  <c r="T2231" i="2"/>
  <c r="S2231" i="2"/>
  <c r="V2239" i="2"/>
  <c r="U2239" i="2"/>
  <c r="T2239" i="2"/>
  <c r="S2239" i="2"/>
  <c r="V2247" i="2"/>
  <c r="U2247" i="2"/>
  <c r="T2247" i="2"/>
  <c r="S2247" i="2"/>
  <c r="V2255" i="2"/>
  <c r="U2255" i="2"/>
  <c r="T2255" i="2"/>
  <c r="S2255" i="2"/>
  <c r="V2263" i="2"/>
  <c r="U2263" i="2"/>
  <c r="T2263" i="2"/>
  <c r="S2263" i="2"/>
  <c r="V2271" i="2"/>
  <c r="U2271" i="2"/>
  <c r="T2271" i="2"/>
  <c r="S2271" i="2"/>
  <c r="V2318" i="2"/>
  <c r="T2318" i="2"/>
  <c r="U2318" i="2"/>
  <c r="S2318" i="2"/>
  <c r="V2326" i="2"/>
  <c r="T2326" i="2"/>
  <c r="U2326" i="2"/>
  <c r="S2326" i="2"/>
  <c r="V2334" i="2"/>
  <c r="U2334" i="2"/>
  <c r="T2334" i="2"/>
  <c r="S2334" i="2"/>
  <c r="V2342" i="2"/>
  <c r="U2342" i="2"/>
  <c r="T2342" i="2"/>
  <c r="S2342" i="2"/>
  <c r="V2350" i="2"/>
  <c r="U2350" i="2"/>
  <c r="T2350" i="2"/>
  <c r="S2350" i="2"/>
  <c r="V2358" i="2"/>
  <c r="U2358" i="2"/>
  <c r="T2358" i="2"/>
  <c r="S2358" i="2"/>
  <c r="V2366" i="2"/>
  <c r="U2366" i="2"/>
  <c r="S2366" i="2"/>
  <c r="T2366" i="2"/>
  <c r="V2374" i="2"/>
  <c r="U2374" i="2"/>
  <c r="S2374" i="2"/>
  <c r="T2374" i="2"/>
  <c r="V2382" i="2"/>
  <c r="U2382" i="2"/>
  <c r="T2382" i="2"/>
  <c r="S2382" i="2"/>
  <c r="V2390" i="2"/>
  <c r="U2390" i="2"/>
  <c r="T2390" i="2"/>
  <c r="S2390" i="2"/>
  <c r="V2398" i="2"/>
  <c r="U2398" i="2"/>
  <c r="T2398" i="2"/>
  <c r="S2398" i="2"/>
  <c r="V2406" i="2"/>
  <c r="U2406" i="2"/>
  <c r="T2406" i="2"/>
  <c r="S2406" i="2"/>
  <c r="V2414" i="2"/>
  <c r="U2414" i="2"/>
  <c r="S2414" i="2"/>
  <c r="T2414" i="2"/>
  <c r="V2430" i="2"/>
  <c r="U2430" i="2"/>
  <c r="T2430" i="2"/>
  <c r="S2430" i="2"/>
  <c r="V2446" i="2"/>
  <c r="U2446" i="2"/>
  <c r="S2446" i="2"/>
  <c r="T2446" i="2"/>
  <c r="V2454" i="2"/>
  <c r="U2454" i="2"/>
  <c r="T2454" i="2"/>
  <c r="S2454" i="2"/>
  <c r="V2462" i="2"/>
  <c r="U2462" i="2"/>
  <c r="T2462" i="2"/>
  <c r="S2462" i="2"/>
  <c r="V2470" i="2"/>
  <c r="U2470" i="2"/>
  <c r="T2470" i="2"/>
  <c r="S2470" i="2"/>
  <c r="V2478" i="2"/>
  <c r="U2478" i="2"/>
  <c r="T2478" i="2"/>
  <c r="S2478" i="2"/>
  <c r="V2486" i="2"/>
  <c r="U2486" i="2"/>
  <c r="S2486" i="2"/>
  <c r="T2486" i="2"/>
  <c r="V2494" i="2"/>
  <c r="U2494" i="2"/>
  <c r="S2494" i="2"/>
  <c r="T2494" i="2"/>
  <c r="V2502" i="2"/>
  <c r="U2502" i="2"/>
  <c r="T2502" i="2"/>
  <c r="S2502" i="2"/>
  <c r="V2510" i="2"/>
  <c r="U2510" i="2"/>
  <c r="T2510" i="2"/>
  <c r="S2510" i="2"/>
  <c r="V2518" i="2"/>
  <c r="U2518" i="2"/>
  <c r="T2518" i="2"/>
  <c r="S2518" i="2"/>
  <c r="V2526" i="2"/>
  <c r="U2526" i="2"/>
  <c r="T2526" i="2"/>
  <c r="S2526" i="2"/>
  <c r="V2534" i="2"/>
  <c r="U2534" i="2"/>
  <c r="T2534" i="2"/>
  <c r="S2534" i="2"/>
  <c r="V2542" i="2"/>
  <c r="U2542" i="2"/>
  <c r="T2542" i="2"/>
  <c r="S2542" i="2"/>
  <c r="V2550" i="2"/>
  <c r="T2550" i="2"/>
  <c r="U2550" i="2"/>
  <c r="S2550" i="2"/>
  <c r="V2558" i="2"/>
  <c r="U2558" i="2"/>
  <c r="T2558" i="2"/>
  <c r="S2558" i="2"/>
  <c r="V2571" i="2"/>
  <c r="U2571" i="2"/>
  <c r="T2571" i="2"/>
  <c r="S2571" i="2"/>
  <c r="V2579" i="2"/>
  <c r="U2579" i="2"/>
  <c r="T2579" i="2"/>
  <c r="S2579" i="2"/>
  <c r="V2587" i="2"/>
  <c r="U2587" i="2"/>
  <c r="S2587" i="2"/>
  <c r="T2587" i="2"/>
  <c r="V2595" i="2"/>
  <c r="U2595" i="2"/>
  <c r="T2595" i="2"/>
  <c r="S2595" i="2"/>
  <c r="V2611" i="2"/>
  <c r="U2611" i="2"/>
  <c r="T2611" i="2"/>
  <c r="S2611" i="2"/>
  <c r="V2619" i="2"/>
  <c r="U2619" i="2"/>
  <c r="T2619" i="2"/>
  <c r="S2619" i="2"/>
  <c r="V2627" i="2"/>
  <c r="U2627" i="2"/>
  <c r="T2627" i="2"/>
  <c r="S2627" i="2"/>
  <c r="V2635" i="2"/>
  <c r="U2635" i="2"/>
  <c r="S2635" i="2"/>
  <c r="T2635" i="2"/>
  <c r="V2643" i="2"/>
  <c r="U2643" i="2"/>
  <c r="T2643" i="2"/>
  <c r="S2643" i="2"/>
  <c r="V2659" i="2"/>
  <c r="U2659" i="2"/>
  <c r="T2659" i="2"/>
  <c r="S2659" i="2"/>
  <c r="V2667" i="2"/>
  <c r="U2667" i="2"/>
  <c r="T2667" i="2"/>
  <c r="S2667" i="2"/>
  <c r="V2675" i="2"/>
  <c r="U2675" i="2"/>
  <c r="T2675" i="2"/>
  <c r="S2675" i="2"/>
  <c r="W847" i="2"/>
  <c r="X847" i="2" s="1"/>
  <c r="Y847" i="2" s="1"/>
  <c r="Z847" i="2" s="1"/>
  <c r="V18" i="2"/>
  <c r="U18" i="2"/>
  <c r="T18" i="2"/>
  <c r="S18" i="2"/>
  <c r="V27" i="2"/>
  <c r="U27" i="2"/>
  <c r="T27" i="2"/>
  <c r="S27" i="2"/>
  <c r="V35" i="2"/>
  <c r="U35" i="2"/>
  <c r="T35" i="2"/>
  <c r="S35" i="2"/>
  <c r="V43" i="2"/>
  <c r="U43" i="2"/>
  <c r="T43" i="2"/>
  <c r="S43" i="2"/>
  <c r="V51" i="2"/>
  <c r="U51" i="2"/>
  <c r="T51" i="2"/>
  <c r="S51" i="2"/>
  <c r="V60" i="2"/>
  <c r="U60" i="2"/>
  <c r="T60" i="2"/>
  <c r="S60" i="2"/>
  <c r="V68" i="2"/>
  <c r="U68" i="2"/>
  <c r="T68" i="2"/>
  <c r="S68" i="2"/>
  <c r="V77" i="2"/>
  <c r="U77" i="2"/>
  <c r="T77" i="2"/>
  <c r="S77" i="2"/>
  <c r="V86" i="2"/>
  <c r="U86" i="2"/>
  <c r="T86" i="2"/>
  <c r="S86" i="2"/>
  <c r="V95" i="2"/>
  <c r="U95" i="2"/>
  <c r="T95" i="2"/>
  <c r="S95" i="2"/>
  <c r="V104" i="2"/>
  <c r="U104" i="2"/>
  <c r="T104" i="2"/>
  <c r="S104" i="2"/>
  <c r="V113" i="2"/>
  <c r="U113" i="2"/>
  <c r="T113" i="2"/>
  <c r="S113" i="2"/>
  <c r="V121" i="2"/>
  <c r="U121" i="2"/>
  <c r="T121" i="2"/>
  <c r="S121" i="2"/>
  <c r="V130" i="2"/>
  <c r="U130" i="2"/>
  <c r="T130" i="2"/>
  <c r="S130" i="2"/>
  <c r="V138" i="2"/>
  <c r="U138" i="2"/>
  <c r="T138" i="2"/>
  <c r="S138" i="2"/>
  <c r="V152" i="2"/>
  <c r="U152" i="2"/>
  <c r="T152" i="2"/>
  <c r="S152" i="2"/>
  <c r="V161" i="2"/>
  <c r="U161" i="2"/>
  <c r="T161" i="2"/>
  <c r="S161" i="2"/>
  <c r="V169" i="2"/>
  <c r="U169" i="2"/>
  <c r="T169" i="2"/>
  <c r="S169" i="2"/>
  <c r="V177" i="2"/>
  <c r="U177" i="2"/>
  <c r="T177" i="2"/>
  <c r="S177" i="2"/>
  <c r="V186" i="2"/>
  <c r="U186" i="2"/>
  <c r="T186" i="2"/>
  <c r="S186" i="2"/>
  <c r="V195" i="2"/>
  <c r="U195" i="2"/>
  <c r="T195" i="2"/>
  <c r="S195" i="2"/>
  <c r="V205" i="2"/>
  <c r="U205" i="2"/>
  <c r="T205" i="2"/>
  <c r="S205" i="2"/>
  <c r="V215" i="2"/>
  <c r="U215" i="2"/>
  <c r="T215" i="2"/>
  <c r="S215" i="2"/>
  <c r="V224" i="2"/>
  <c r="U224" i="2"/>
  <c r="T224" i="2"/>
  <c r="S224" i="2"/>
  <c r="V232" i="2"/>
  <c r="U232" i="2"/>
  <c r="T232" i="2"/>
  <c r="S232" i="2"/>
  <c r="V241" i="2"/>
  <c r="U241" i="2"/>
  <c r="T241" i="2"/>
  <c r="S241" i="2"/>
  <c r="V249" i="2"/>
  <c r="U249" i="2"/>
  <c r="T249" i="2"/>
  <c r="S249" i="2"/>
  <c r="V263" i="2"/>
  <c r="U263" i="2"/>
  <c r="T263" i="2"/>
  <c r="S263" i="2"/>
  <c r="V272" i="2"/>
  <c r="U272" i="2"/>
  <c r="T272" i="2"/>
  <c r="S272" i="2"/>
  <c r="V280" i="2"/>
  <c r="U280" i="2"/>
  <c r="T280" i="2"/>
  <c r="S280" i="2"/>
  <c r="V288" i="2"/>
  <c r="U288" i="2"/>
  <c r="T288" i="2"/>
  <c r="S288" i="2"/>
  <c r="V298" i="2"/>
  <c r="U298" i="2"/>
  <c r="T298" i="2"/>
  <c r="S298" i="2"/>
  <c r="V306" i="2"/>
  <c r="U306" i="2"/>
  <c r="T306" i="2"/>
  <c r="S306" i="2"/>
  <c r="V315" i="2"/>
  <c r="U315" i="2"/>
  <c r="T315" i="2"/>
  <c r="S315" i="2"/>
  <c r="V323" i="2"/>
  <c r="U323" i="2"/>
  <c r="T323" i="2"/>
  <c r="S323" i="2"/>
  <c r="V331" i="2"/>
  <c r="U331" i="2"/>
  <c r="T331" i="2"/>
  <c r="S331" i="2"/>
  <c r="V340" i="2"/>
  <c r="U340" i="2"/>
  <c r="T340" i="2"/>
  <c r="S340" i="2"/>
  <c r="V349" i="2"/>
  <c r="U349" i="2"/>
  <c r="T349" i="2"/>
  <c r="S349" i="2"/>
  <c r="V358" i="2"/>
  <c r="U358" i="2"/>
  <c r="T358" i="2"/>
  <c r="S358" i="2"/>
  <c r="V368" i="2"/>
  <c r="U368" i="2"/>
  <c r="T368" i="2"/>
  <c r="S368" i="2"/>
  <c r="V376" i="2"/>
  <c r="U376" i="2"/>
  <c r="T376" i="2"/>
  <c r="S376" i="2"/>
  <c r="V385" i="2"/>
  <c r="U385" i="2"/>
  <c r="T385" i="2"/>
  <c r="S385" i="2"/>
  <c r="V393" i="2"/>
  <c r="U393" i="2"/>
  <c r="T393" i="2"/>
  <c r="S393" i="2"/>
  <c r="V410" i="2"/>
  <c r="U410" i="2"/>
  <c r="T410" i="2"/>
  <c r="S410" i="2"/>
  <c r="V419" i="2"/>
  <c r="U419" i="2"/>
  <c r="T419" i="2"/>
  <c r="S419" i="2"/>
  <c r="V427" i="2"/>
  <c r="U427" i="2"/>
  <c r="T427" i="2"/>
  <c r="S427" i="2"/>
  <c r="V435" i="2"/>
  <c r="U435" i="2"/>
  <c r="T435" i="2"/>
  <c r="S435" i="2"/>
  <c r="V444" i="2"/>
  <c r="U444" i="2"/>
  <c r="T444" i="2"/>
  <c r="S444" i="2"/>
  <c r="V452" i="2"/>
  <c r="U452" i="2"/>
  <c r="T452" i="2"/>
  <c r="S452" i="2"/>
  <c r="V461" i="2"/>
  <c r="U461" i="2"/>
  <c r="T461" i="2"/>
  <c r="S461" i="2"/>
  <c r="V469" i="2"/>
  <c r="U469" i="2"/>
  <c r="T469" i="2"/>
  <c r="S469" i="2"/>
  <c r="V478" i="2"/>
  <c r="U478" i="2"/>
  <c r="T478" i="2"/>
  <c r="S478" i="2"/>
  <c r="V486" i="2"/>
  <c r="U486" i="2"/>
  <c r="T486" i="2"/>
  <c r="S486" i="2"/>
  <c r="V496" i="2"/>
  <c r="U496" i="2"/>
  <c r="T496" i="2"/>
  <c r="S496" i="2"/>
  <c r="V505" i="2"/>
  <c r="U505" i="2"/>
  <c r="T505" i="2"/>
  <c r="S505" i="2"/>
  <c r="V513" i="2"/>
  <c r="U513" i="2"/>
  <c r="T513" i="2"/>
  <c r="S513" i="2"/>
  <c r="V522" i="2"/>
  <c r="U522" i="2"/>
  <c r="T522" i="2"/>
  <c r="S522" i="2"/>
  <c r="V530" i="2"/>
  <c r="U530" i="2"/>
  <c r="T530" i="2"/>
  <c r="S530" i="2"/>
  <c r="V545" i="2"/>
  <c r="U545" i="2"/>
  <c r="T545" i="2"/>
  <c r="S545" i="2"/>
  <c r="V554" i="2"/>
  <c r="U554" i="2"/>
  <c r="T554" i="2"/>
  <c r="S554" i="2"/>
  <c r="V562" i="2"/>
  <c r="U562" i="2"/>
  <c r="T562" i="2"/>
  <c r="S562" i="2"/>
  <c r="V570" i="2"/>
  <c r="U570" i="2"/>
  <c r="T570" i="2"/>
  <c r="S570" i="2"/>
  <c r="V578" i="2"/>
  <c r="U578" i="2"/>
  <c r="T578" i="2"/>
  <c r="S578" i="2"/>
  <c r="V586" i="2"/>
  <c r="U586" i="2"/>
  <c r="T586" i="2"/>
  <c r="S586" i="2"/>
  <c r="V595" i="2"/>
  <c r="U595" i="2"/>
  <c r="T595" i="2"/>
  <c r="S595" i="2"/>
  <c r="V603" i="2"/>
  <c r="U603" i="2"/>
  <c r="T603" i="2"/>
  <c r="S603" i="2"/>
  <c r="V612" i="2"/>
  <c r="U612" i="2"/>
  <c r="T612" i="2"/>
  <c r="S612" i="2"/>
  <c r="V621" i="2"/>
  <c r="U621" i="2"/>
  <c r="T621" i="2"/>
  <c r="S621" i="2"/>
  <c r="V631" i="2"/>
  <c r="U631" i="2"/>
  <c r="T631" i="2"/>
  <c r="S631" i="2"/>
  <c r="V639" i="2"/>
  <c r="U639" i="2"/>
  <c r="T639" i="2"/>
  <c r="S639" i="2"/>
  <c r="V648" i="2"/>
  <c r="U648" i="2"/>
  <c r="T648" i="2"/>
  <c r="S648" i="2"/>
  <c r="V656" i="2"/>
  <c r="U656" i="2"/>
  <c r="T656" i="2"/>
  <c r="S656" i="2"/>
  <c r="V665" i="2"/>
  <c r="U665" i="2"/>
  <c r="T665" i="2"/>
  <c r="S665" i="2"/>
  <c r="V681" i="2"/>
  <c r="U681" i="2"/>
  <c r="T681" i="2"/>
  <c r="S681" i="2"/>
  <c r="V687" i="2"/>
  <c r="U687" i="2"/>
  <c r="S687" i="2"/>
  <c r="T687" i="2"/>
  <c r="V696" i="2"/>
  <c r="U696" i="2"/>
  <c r="T696" i="2"/>
  <c r="S696" i="2"/>
  <c r="V704" i="2"/>
  <c r="U704" i="2"/>
  <c r="T704" i="2"/>
  <c r="S704" i="2"/>
  <c r="V713" i="2"/>
  <c r="U713" i="2"/>
  <c r="S713" i="2"/>
  <c r="T713" i="2"/>
  <c r="V722" i="2"/>
  <c r="U722" i="2"/>
  <c r="S722" i="2"/>
  <c r="T722" i="2"/>
  <c r="V731" i="2"/>
  <c r="U731" i="2"/>
  <c r="T731" i="2"/>
  <c r="S731" i="2"/>
  <c r="V740" i="2"/>
  <c r="U740" i="2"/>
  <c r="T740" i="2"/>
  <c r="S740" i="2"/>
  <c r="V749" i="2"/>
  <c r="U749" i="2"/>
  <c r="T749" i="2"/>
  <c r="S749" i="2"/>
  <c r="V758" i="2"/>
  <c r="U758" i="2"/>
  <c r="T758" i="2"/>
  <c r="S758" i="2"/>
  <c r="V772" i="2"/>
  <c r="U772" i="2"/>
  <c r="T772" i="2"/>
  <c r="S772" i="2"/>
  <c r="V781" i="2"/>
  <c r="U781" i="2"/>
  <c r="T781" i="2"/>
  <c r="S781" i="2"/>
  <c r="V789" i="2"/>
  <c r="U789" i="2"/>
  <c r="T789" i="2"/>
  <c r="S789" i="2"/>
  <c r="V797" i="2"/>
  <c r="U797" i="2"/>
  <c r="T797" i="2"/>
  <c r="S797" i="2"/>
  <c r="V806" i="2"/>
  <c r="U806" i="2"/>
  <c r="T806" i="2"/>
  <c r="S806" i="2"/>
  <c r="V815" i="2"/>
  <c r="U815" i="2"/>
  <c r="T815" i="2"/>
  <c r="S815" i="2"/>
  <c r="V824" i="2"/>
  <c r="U824" i="2"/>
  <c r="T824" i="2"/>
  <c r="S824" i="2"/>
  <c r="V833" i="2"/>
  <c r="U833" i="2"/>
  <c r="T833" i="2"/>
  <c r="S833" i="2"/>
  <c r="V842" i="2"/>
  <c r="U842" i="2"/>
  <c r="T842" i="2"/>
  <c r="S842" i="2"/>
  <c r="V851" i="2"/>
  <c r="U851" i="2"/>
  <c r="T851" i="2"/>
  <c r="S851" i="2"/>
  <c r="V860" i="2"/>
  <c r="U860" i="2"/>
  <c r="T860" i="2"/>
  <c r="S860" i="2"/>
  <c r="V875" i="2"/>
  <c r="U875" i="2"/>
  <c r="T875" i="2"/>
  <c r="S875" i="2"/>
  <c r="V884" i="2"/>
  <c r="U884" i="2"/>
  <c r="T884" i="2"/>
  <c r="S884" i="2"/>
  <c r="V892" i="2"/>
  <c r="U892" i="2"/>
  <c r="T892" i="2"/>
  <c r="S892" i="2"/>
  <c r="V900" i="2"/>
  <c r="U900" i="2"/>
  <c r="T900" i="2"/>
  <c r="S900" i="2"/>
  <c r="V909" i="2"/>
  <c r="U909" i="2"/>
  <c r="T909" i="2"/>
  <c r="S909" i="2"/>
  <c r="V917" i="2"/>
  <c r="U917" i="2"/>
  <c r="T917" i="2"/>
  <c r="S917" i="2"/>
  <c r="V926" i="2"/>
  <c r="U926" i="2"/>
  <c r="T926" i="2"/>
  <c r="S926" i="2"/>
  <c r="V934" i="2"/>
  <c r="U934" i="2"/>
  <c r="T934" i="2"/>
  <c r="S934" i="2"/>
  <c r="V943" i="2"/>
  <c r="U943" i="2"/>
  <c r="T943" i="2"/>
  <c r="S943" i="2"/>
  <c r="V953" i="2"/>
  <c r="U953" i="2"/>
  <c r="T953" i="2"/>
  <c r="S953" i="2"/>
  <c r="V962" i="2"/>
  <c r="U962" i="2"/>
  <c r="T962" i="2"/>
  <c r="S962" i="2"/>
  <c r="V970" i="2"/>
  <c r="U970" i="2"/>
  <c r="T970" i="2"/>
  <c r="S970" i="2"/>
  <c r="V978" i="2"/>
  <c r="U978" i="2"/>
  <c r="T978" i="2"/>
  <c r="S978" i="2"/>
  <c r="V987" i="2"/>
  <c r="T987" i="2"/>
  <c r="U987" i="2"/>
  <c r="S987" i="2"/>
  <c r="V1001" i="2"/>
  <c r="U1001" i="2"/>
  <c r="T1001" i="2"/>
  <c r="S1001" i="2"/>
  <c r="V1010" i="2"/>
  <c r="U1010" i="2"/>
  <c r="T1010" i="2"/>
  <c r="S1010" i="2"/>
  <c r="V1018" i="2"/>
  <c r="U1018" i="2"/>
  <c r="T1018" i="2"/>
  <c r="S1018" i="2"/>
  <c r="V1026" i="2"/>
  <c r="U1026" i="2"/>
  <c r="T1026" i="2"/>
  <c r="S1026" i="2"/>
  <c r="V1034" i="2"/>
  <c r="U1034" i="2"/>
  <c r="T1034" i="2"/>
  <c r="S1034" i="2"/>
  <c r="V1043" i="2"/>
  <c r="U1043" i="2"/>
  <c r="T1043" i="2"/>
  <c r="S1043" i="2"/>
  <c r="V1051" i="2"/>
  <c r="U1051" i="2"/>
  <c r="T1051" i="2"/>
  <c r="S1051" i="2"/>
  <c r="V1060" i="2"/>
  <c r="U1060" i="2"/>
  <c r="T1060" i="2"/>
  <c r="S1060" i="2"/>
  <c r="V1068" i="2"/>
  <c r="U1068" i="2"/>
  <c r="T1068" i="2"/>
  <c r="S1068" i="2"/>
  <c r="V1077" i="2"/>
  <c r="U1077" i="2"/>
  <c r="T1077" i="2"/>
  <c r="S1077" i="2"/>
  <c r="V1087" i="2"/>
  <c r="U1087" i="2"/>
  <c r="T1087" i="2"/>
  <c r="S1087" i="2"/>
  <c r="V1096" i="2"/>
  <c r="U1096" i="2"/>
  <c r="T1096" i="2"/>
  <c r="S1096" i="2"/>
  <c r="V1104" i="2"/>
  <c r="U1104" i="2"/>
  <c r="T1104" i="2"/>
  <c r="S1104" i="2"/>
  <c r="V1112" i="2"/>
  <c r="U1112" i="2"/>
  <c r="T1112" i="2"/>
  <c r="S1112" i="2"/>
  <c r="V1120" i="2"/>
  <c r="U1120" i="2"/>
  <c r="T1120" i="2"/>
  <c r="S1120" i="2"/>
  <c r="V1129" i="2"/>
  <c r="U1129" i="2"/>
  <c r="T1129" i="2"/>
  <c r="S1129" i="2"/>
  <c r="V1137" i="2"/>
  <c r="U1137" i="2"/>
  <c r="T1137" i="2"/>
  <c r="S1137" i="2"/>
  <c r="V1153" i="2"/>
  <c r="U1153" i="2"/>
  <c r="T1153" i="2"/>
  <c r="S1153" i="2"/>
  <c r="V1161" i="2"/>
  <c r="U1161" i="2"/>
  <c r="T1161" i="2"/>
  <c r="S1161" i="2"/>
  <c r="V1170" i="2"/>
  <c r="U1170" i="2"/>
  <c r="T1170" i="2"/>
  <c r="S1170" i="2"/>
  <c r="V1178" i="2"/>
  <c r="U1178" i="2"/>
  <c r="T1178" i="2"/>
  <c r="S1178" i="2"/>
  <c r="V1186" i="2"/>
  <c r="U1186" i="2"/>
  <c r="T1186" i="2"/>
  <c r="S1186" i="2"/>
  <c r="V1195" i="2"/>
  <c r="U1195" i="2"/>
  <c r="T1195" i="2"/>
  <c r="S1195" i="2"/>
  <c r="V1203" i="2"/>
  <c r="U1203" i="2"/>
  <c r="T1203" i="2"/>
  <c r="S1203" i="2"/>
  <c r="V1211" i="2"/>
  <c r="U1211" i="2"/>
  <c r="T1211" i="2"/>
  <c r="S1211" i="2"/>
  <c r="V1220" i="2"/>
  <c r="U1220" i="2"/>
  <c r="T1220" i="2"/>
  <c r="S1220" i="2"/>
  <c r="V1228" i="2"/>
  <c r="U1228" i="2"/>
  <c r="T1228" i="2"/>
  <c r="S1228" i="2"/>
  <c r="V1237" i="2"/>
  <c r="U1237" i="2"/>
  <c r="T1237" i="2"/>
  <c r="S1237" i="2"/>
  <c r="V1245" i="2"/>
  <c r="U1245" i="2"/>
  <c r="T1245" i="2"/>
  <c r="S1245" i="2"/>
  <c r="V1255" i="2"/>
  <c r="U1255" i="2"/>
  <c r="T1255" i="2"/>
  <c r="S1255" i="2"/>
  <c r="V1264" i="2"/>
  <c r="U1264" i="2"/>
  <c r="T1264" i="2"/>
  <c r="S1264" i="2"/>
  <c r="V1272" i="2"/>
  <c r="U1272" i="2"/>
  <c r="T1272" i="2"/>
  <c r="S1272" i="2"/>
  <c r="V1281" i="2"/>
  <c r="U1281" i="2"/>
  <c r="T1281" i="2"/>
  <c r="S1281" i="2"/>
  <c r="V1289" i="2"/>
  <c r="U1289" i="2"/>
  <c r="T1289" i="2"/>
  <c r="S1289" i="2"/>
  <c r="V1297" i="2"/>
  <c r="U1297" i="2"/>
  <c r="T1297" i="2"/>
  <c r="S1297" i="2"/>
  <c r="V1317" i="2"/>
  <c r="U1317" i="2"/>
  <c r="T1317" i="2"/>
  <c r="S1317" i="2"/>
  <c r="V1326" i="2"/>
  <c r="U1326" i="2"/>
  <c r="T1326" i="2"/>
  <c r="S1326" i="2"/>
  <c r="V1334" i="2"/>
  <c r="U1334" i="2"/>
  <c r="T1334" i="2"/>
  <c r="S1334" i="2"/>
  <c r="V1342" i="2"/>
  <c r="U1342" i="2"/>
  <c r="T1342" i="2"/>
  <c r="S1342" i="2"/>
  <c r="V1350" i="2"/>
  <c r="U1350" i="2"/>
  <c r="T1350" i="2"/>
  <c r="S1350" i="2"/>
  <c r="V1359" i="2"/>
  <c r="U1359" i="2"/>
  <c r="T1359" i="2"/>
  <c r="S1359" i="2"/>
  <c r="V1367" i="2"/>
  <c r="U1367" i="2"/>
  <c r="T1367" i="2"/>
  <c r="S1367" i="2"/>
  <c r="V1375" i="2"/>
  <c r="U1375" i="2"/>
  <c r="T1375" i="2"/>
  <c r="S1375" i="2"/>
  <c r="V1384" i="2"/>
  <c r="U1384" i="2"/>
  <c r="T1384" i="2"/>
  <c r="S1384" i="2"/>
  <c r="V1392" i="2"/>
  <c r="U1392" i="2"/>
  <c r="T1392" i="2"/>
  <c r="S1392" i="2"/>
  <c r="V1401" i="2"/>
  <c r="U1401" i="2"/>
  <c r="T1401" i="2"/>
  <c r="S1401" i="2"/>
  <c r="V1409" i="2"/>
  <c r="U1409" i="2"/>
  <c r="T1409" i="2"/>
  <c r="S1409" i="2"/>
  <c r="V1433" i="2"/>
  <c r="U1433" i="2"/>
  <c r="T1433" i="2"/>
  <c r="S1433" i="2"/>
  <c r="V1441" i="2"/>
  <c r="U1441" i="2"/>
  <c r="T1441" i="2"/>
  <c r="S1441" i="2"/>
  <c r="V1449" i="2"/>
  <c r="U1449" i="2"/>
  <c r="T1449" i="2"/>
  <c r="S1449" i="2"/>
  <c r="V1457" i="2"/>
  <c r="U1457" i="2"/>
  <c r="T1457" i="2"/>
  <c r="S1457" i="2"/>
  <c r="V1465" i="2"/>
  <c r="U1465" i="2"/>
  <c r="T1465" i="2"/>
  <c r="S1465" i="2"/>
  <c r="V1481" i="2"/>
  <c r="U1481" i="2"/>
  <c r="T1481" i="2"/>
  <c r="S1481" i="2"/>
  <c r="V1489" i="2"/>
  <c r="U1489" i="2"/>
  <c r="S1489" i="2"/>
  <c r="T1489" i="2"/>
  <c r="V1497" i="2"/>
  <c r="U1497" i="2"/>
  <c r="S1497" i="2"/>
  <c r="T1497" i="2"/>
  <c r="V1505" i="2"/>
  <c r="U1505" i="2"/>
  <c r="S1505" i="2"/>
  <c r="T1505" i="2"/>
  <c r="V1513" i="2"/>
  <c r="U1513" i="2"/>
  <c r="T1513" i="2"/>
  <c r="S1513" i="2"/>
  <c r="V1521" i="2"/>
  <c r="U1521" i="2"/>
  <c r="T1521" i="2"/>
  <c r="S1521" i="2"/>
  <c r="V1529" i="2"/>
  <c r="T1529" i="2"/>
  <c r="U1529" i="2"/>
  <c r="S1529" i="2"/>
  <c r="V1537" i="2"/>
  <c r="U1537" i="2"/>
  <c r="T1537" i="2"/>
  <c r="S1537" i="2"/>
  <c r="V1545" i="2"/>
  <c r="U1545" i="2"/>
  <c r="T1545" i="2"/>
  <c r="S1545" i="2"/>
  <c r="V1553" i="2"/>
  <c r="U1553" i="2"/>
  <c r="T1553" i="2"/>
  <c r="S1553" i="2"/>
  <c r="V1561" i="2"/>
  <c r="U1561" i="2"/>
  <c r="T1561" i="2"/>
  <c r="S1561" i="2"/>
  <c r="V1569" i="2"/>
  <c r="U1569" i="2"/>
  <c r="T1569" i="2"/>
  <c r="S1569" i="2"/>
  <c r="V1577" i="2"/>
  <c r="U1577" i="2"/>
  <c r="T1577" i="2"/>
  <c r="S1577" i="2"/>
  <c r="V1585" i="2"/>
  <c r="U1585" i="2"/>
  <c r="T1585" i="2"/>
  <c r="S1585" i="2"/>
  <c r="V1593" i="2"/>
  <c r="U1593" i="2"/>
  <c r="T1593" i="2"/>
  <c r="S1593" i="2"/>
  <c r="V1601" i="2"/>
  <c r="U1601" i="2"/>
  <c r="T1601" i="2"/>
  <c r="S1601" i="2"/>
  <c r="V1609" i="2"/>
  <c r="T1609" i="2"/>
  <c r="U1609" i="2"/>
  <c r="S1609" i="2"/>
  <c r="V1617" i="2"/>
  <c r="U1617" i="2"/>
  <c r="T1617" i="2"/>
  <c r="S1617" i="2"/>
  <c r="V1624" i="2"/>
  <c r="U1624" i="2"/>
  <c r="T1624" i="2"/>
  <c r="S1624" i="2"/>
  <c r="V1632" i="2"/>
  <c r="U1632" i="2"/>
  <c r="T1632" i="2"/>
  <c r="S1632" i="2"/>
  <c r="V1640" i="2"/>
  <c r="U1640" i="2"/>
  <c r="T1640" i="2"/>
  <c r="S1640" i="2"/>
  <c r="V1648" i="2"/>
  <c r="U1648" i="2"/>
  <c r="T1648" i="2"/>
  <c r="S1648" i="2"/>
  <c r="V1656" i="2"/>
  <c r="U1656" i="2"/>
  <c r="T1656" i="2"/>
  <c r="S1656" i="2"/>
  <c r="V1664" i="2"/>
  <c r="U1664" i="2"/>
  <c r="T1664" i="2"/>
  <c r="S1664" i="2"/>
  <c r="V1672" i="2"/>
  <c r="T1672" i="2"/>
  <c r="U1672" i="2"/>
  <c r="S1672" i="2"/>
  <c r="V1680" i="2"/>
  <c r="T1680" i="2"/>
  <c r="U1680" i="2"/>
  <c r="S1680" i="2"/>
  <c r="V1688" i="2"/>
  <c r="U1688" i="2"/>
  <c r="S1688" i="2"/>
  <c r="T1688" i="2"/>
  <c r="V1696" i="2"/>
  <c r="U1696" i="2"/>
  <c r="S1696" i="2"/>
  <c r="T1696" i="2"/>
  <c r="V1704" i="2"/>
  <c r="U1704" i="2"/>
  <c r="T1704" i="2"/>
  <c r="S1704" i="2"/>
  <c r="V1712" i="2"/>
  <c r="U1712" i="2"/>
  <c r="T1712" i="2"/>
  <c r="S1712" i="2"/>
  <c r="V1720" i="2"/>
  <c r="U1720" i="2"/>
  <c r="T1720" i="2"/>
  <c r="S1720" i="2"/>
  <c r="V1728" i="2"/>
  <c r="T1728" i="2"/>
  <c r="U1728" i="2"/>
  <c r="S1728" i="2"/>
  <c r="V1736" i="2"/>
  <c r="U1736" i="2"/>
  <c r="T1736" i="2"/>
  <c r="S1736" i="2"/>
  <c r="V1744" i="2"/>
  <c r="U1744" i="2"/>
  <c r="T1744" i="2"/>
  <c r="S1744" i="2"/>
  <c r="V1752" i="2"/>
  <c r="U1752" i="2"/>
  <c r="T1752" i="2"/>
  <c r="S1752" i="2"/>
  <c r="V1760" i="2"/>
  <c r="U1760" i="2"/>
  <c r="T1760" i="2"/>
  <c r="S1760" i="2"/>
  <c r="V1776" i="2"/>
  <c r="U1776" i="2"/>
  <c r="T1776" i="2"/>
  <c r="S1776" i="2"/>
  <c r="V1784" i="2"/>
  <c r="U1784" i="2"/>
  <c r="T1784" i="2"/>
  <c r="S1784" i="2"/>
  <c r="V1792" i="2"/>
  <c r="U1792" i="2"/>
  <c r="T1792" i="2"/>
  <c r="S1792" i="2"/>
  <c r="V1800" i="2"/>
  <c r="U1800" i="2"/>
  <c r="T1800" i="2"/>
  <c r="S1800" i="2"/>
  <c r="V1808" i="2"/>
  <c r="U1808" i="2"/>
  <c r="T1808" i="2"/>
  <c r="S1808" i="2"/>
  <c r="V1816" i="2"/>
  <c r="U1816" i="2"/>
  <c r="T1816" i="2"/>
  <c r="S1816" i="2"/>
  <c r="V1824" i="2"/>
  <c r="U1824" i="2"/>
  <c r="T1824" i="2"/>
  <c r="S1824" i="2"/>
  <c r="V1840" i="2"/>
  <c r="U1840" i="2"/>
  <c r="S1840" i="2"/>
  <c r="T1840" i="2"/>
  <c r="V1856" i="2"/>
  <c r="U1856" i="2"/>
  <c r="S1856" i="2"/>
  <c r="T1856" i="2"/>
  <c r="V1864" i="2"/>
  <c r="U1864" i="2"/>
  <c r="S1864" i="2"/>
  <c r="T1864" i="2"/>
  <c r="V1872" i="2"/>
  <c r="U1872" i="2"/>
  <c r="T1872" i="2"/>
  <c r="S1872" i="2"/>
  <c r="U1880" i="2"/>
  <c r="V1880" i="2"/>
  <c r="T1880" i="2"/>
  <c r="S1880" i="2"/>
  <c r="V1888" i="2"/>
  <c r="U1888" i="2"/>
  <c r="T1888" i="2"/>
  <c r="S1888" i="2"/>
  <c r="V1896" i="2"/>
  <c r="U1896" i="2"/>
  <c r="T1896" i="2"/>
  <c r="S1896" i="2"/>
  <c r="V1904" i="2"/>
  <c r="U1904" i="2"/>
  <c r="T1904" i="2"/>
  <c r="S1904" i="2"/>
  <c r="V1912" i="2"/>
  <c r="U1912" i="2"/>
  <c r="T1912" i="2"/>
  <c r="S1912" i="2"/>
  <c r="V1920" i="2"/>
  <c r="U1920" i="2"/>
  <c r="T1920" i="2"/>
  <c r="S1920" i="2"/>
  <c r="V1928" i="2"/>
  <c r="U1928" i="2"/>
  <c r="T1928" i="2"/>
  <c r="S1928" i="2"/>
  <c r="V1936" i="2"/>
  <c r="U1936" i="2"/>
  <c r="T1936" i="2"/>
  <c r="S1936" i="2"/>
  <c r="V1944" i="2"/>
  <c r="U1944" i="2"/>
  <c r="T1944" i="2"/>
  <c r="S1944" i="2"/>
  <c r="V1952" i="2"/>
  <c r="U1952" i="2"/>
  <c r="T1952" i="2"/>
  <c r="S1952" i="2"/>
  <c r="U2000" i="2"/>
  <c r="V2000" i="2"/>
  <c r="T2000" i="2"/>
  <c r="S2000" i="2"/>
  <c r="V2008" i="2"/>
  <c r="U2008" i="2"/>
  <c r="T2008" i="2"/>
  <c r="S2008" i="2"/>
  <c r="V2016" i="2"/>
  <c r="U2016" i="2"/>
  <c r="T2016" i="2"/>
  <c r="S2016" i="2"/>
  <c r="V2024" i="2"/>
  <c r="U2024" i="2"/>
  <c r="T2024" i="2"/>
  <c r="S2024" i="2"/>
  <c r="V2040" i="2"/>
  <c r="U2040" i="2"/>
  <c r="T2040" i="2"/>
  <c r="S2040" i="2"/>
  <c r="V2048" i="2"/>
  <c r="T2048" i="2"/>
  <c r="U2048" i="2"/>
  <c r="S2048" i="2"/>
  <c r="V2056" i="2"/>
  <c r="U2056" i="2"/>
  <c r="T2056" i="2"/>
  <c r="S2056" i="2"/>
  <c r="V2072" i="2"/>
  <c r="U2072" i="2"/>
  <c r="T2072" i="2"/>
  <c r="S2072" i="2"/>
  <c r="V2080" i="2"/>
  <c r="U2080" i="2"/>
  <c r="T2080" i="2"/>
  <c r="S2080" i="2"/>
  <c r="V2096" i="2"/>
  <c r="T2096" i="2"/>
  <c r="U2096" i="2"/>
  <c r="S2096" i="2"/>
  <c r="V2112" i="2"/>
  <c r="U2112" i="2"/>
  <c r="T2112" i="2"/>
  <c r="S2112" i="2"/>
  <c r="V2120" i="2"/>
  <c r="U2120" i="2"/>
  <c r="T2120" i="2"/>
  <c r="S2120" i="2"/>
  <c r="V2128" i="2"/>
  <c r="U2128" i="2"/>
  <c r="T2128" i="2"/>
  <c r="S2128" i="2"/>
  <c r="V2136" i="2"/>
  <c r="U2136" i="2"/>
  <c r="T2136" i="2"/>
  <c r="S2136" i="2"/>
  <c r="V2144" i="2"/>
  <c r="U2144" i="2"/>
  <c r="T2144" i="2"/>
  <c r="S2144" i="2"/>
  <c r="V2152" i="2"/>
  <c r="U2152" i="2"/>
  <c r="T2152" i="2"/>
  <c r="S2152" i="2"/>
  <c r="V2160" i="2"/>
  <c r="U2160" i="2"/>
  <c r="T2160" i="2"/>
  <c r="S2160" i="2"/>
  <c r="V2168" i="2"/>
  <c r="T2168" i="2"/>
  <c r="U2168" i="2"/>
  <c r="S2168" i="2"/>
  <c r="V2176" i="2"/>
  <c r="T2176" i="2"/>
  <c r="U2176" i="2"/>
  <c r="S2176" i="2"/>
  <c r="V2184" i="2"/>
  <c r="U2184" i="2"/>
  <c r="T2184" i="2"/>
  <c r="S2184" i="2"/>
  <c r="V2192" i="2"/>
  <c r="U2192" i="2"/>
  <c r="T2192" i="2"/>
  <c r="S2192" i="2"/>
  <c r="V2200" i="2"/>
  <c r="U2200" i="2"/>
  <c r="T2200" i="2"/>
  <c r="S2200" i="2"/>
  <c r="V2208" i="2"/>
  <c r="U2208" i="2"/>
  <c r="S2208" i="2"/>
  <c r="T2208" i="2"/>
  <c r="V2216" i="2"/>
  <c r="U2216" i="2"/>
  <c r="S2216" i="2"/>
  <c r="T2216" i="2"/>
  <c r="V2224" i="2"/>
  <c r="U2224" i="2"/>
  <c r="S2224" i="2"/>
  <c r="T2224" i="2"/>
  <c r="V2232" i="2"/>
  <c r="U2232" i="2"/>
  <c r="T2232" i="2"/>
  <c r="S2232" i="2"/>
  <c r="V2240" i="2"/>
  <c r="U2240" i="2"/>
  <c r="T2240" i="2"/>
  <c r="S2240" i="2"/>
  <c r="V2248" i="2"/>
  <c r="U2248" i="2"/>
  <c r="T2248" i="2"/>
  <c r="S2248" i="2"/>
  <c r="U2256" i="2"/>
  <c r="V2256" i="2"/>
  <c r="T2256" i="2"/>
  <c r="S2256" i="2"/>
  <c r="V2264" i="2"/>
  <c r="U2264" i="2"/>
  <c r="T2264" i="2"/>
  <c r="S2264" i="2"/>
  <c r="V2272" i="2"/>
  <c r="U2272" i="2"/>
  <c r="T2272" i="2"/>
  <c r="S2272" i="2"/>
  <c r="V2319" i="2"/>
  <c r="U2319" i="2"/>
  <c r="T2319" i="2"/>
  <c r="S2319" i="2"/>
  <c r="V2327" i="2"/>
  <c r="U2327" i="2"/>
  <c r="T2327" i="2"/>
  <c r="S2327" i="2"/>
  <c r="V2335" i="2"/>
  <c r="U2335" i="2"/>
  <c r="T2335" i="2"/>
  <c r="S2335" i="2"/>
  <c r="V2343" i="2"/>
  <c r="U2343" i="2"/>
  <c r="T2343" i="2"/>
  <c r="S2343" i="2"/>
  <c r="V2359" i="2"/>
  <c r="U2359" i="2"/>
  <c r="T2359" i="2"/>
  <c r="S2359" i="2"/>
  <c r="V2367" i="2"/>
  <c r="U2367" i="2"/>
  <c r="T2367" i="2"/>
  <c r="S2367" i="2"/>
  <c r="V2375" i="2"/>
  <c r="U2375" i="2"/>
  <c r="S2375" i="2"/>
  <c r="T2375" i="2"/>
  <c r="V2383" i="2"/>
  <c r="U2383" i="2"/>
  <c r="T2383" i="2"/>
  <c r="S2383" i="2"/>
  <c r="V2391" i="2"/>
  <c r="U2391" i="2"/>
  <c r="S2391" i="2"/>
  <c r="T2391" i="2"/>
  <c r="V2399" i="2"/>
  <c r="U2399" i="2"/>
  <c r="S2399" i="2"/>
  <c r="T2399" i="2"/>
  <c r="V2407" i="2"/>
  <c r="U2407" i="2"/>
  <c r="T2407" i="2"/>
  <c r="S2407" i="2"/>
  <c r="V2415" i="2"/>
  <c r="U2415" i="2"/>
  <c r="T2415" i="2"/>
  <c r="S2415" i="2"/>
  <c r="V2423" i="2"/>
  <c r="U2423" i="2"/>
  <c r="S2423" i="2"/>
  <c r="T2423" i="2"/>
  <c r="V2431" i="2"/>
  <c r="U2431" i="2"/>
  <c r="S2431" i="2"/>
  <c r="T2431" i="2"/>
  <c r="V2447" i="2"/>
  <c r="U2447" i="2"/>
  <c r="S2447" i="2"/>
  <c r="T2447" i="2"/>
  <c r="V2455" i="2"/>
  <c r="U2455" i="2"/>
  <c r="T2455" i="2"/>
  <c r="S2455" i="2"/>
  <c r="V2463" i="2"/>
  <c r="U2463" i="2"/>
  <c r="S2463" i="2"/>
  <c r="T2463" i="2"/>
  <c r="V2471" i="2"/>
  <c r="U2471" i="2"/>
  <c r="S2471" i="2"/>
  <c r="T2471" i="2"/>
  <c r="V2479" i="2"/>
  <c r="U2479" i="2"/>
  <c r="T2479" i="2"/>
  <c r="S2479" i="2"/>
  <c r="V2487" i="2"/>
  <c r="U2487" i="2"/>
  <c r="T2487" i="2"/>
  <c r="S2487" i="2"/>
  <c r="V2495" i="2"/>
  <c r="U2495" i="2"/>
  <c r="T2495" i="2"/>
  <c r="S2495" i="2"/>
  <c r="V2503" i="2"/>
  <c r="U2503" i="2"/>
  <c r="S2503" i="2"/>
  <c r="T2503" i="2"/>
  <c r="V2511" i="2"/>
  <c r="U2511" i="2"/>
  <c r="T2511" i="2"/>
  <c r="S2511" i="2"/>
  <c r="V2519" i="2"/>
  <c r="U2519" i="2"/>
  <c r="T2519" i="2"/>
  <c r="S2519" i="2"/>
  <c r="V2527" i="2"/>
  <c r="U2527" i="2"/>
  <c r="T2527" i="2"/>
  <c r="S2527" i="2"/>
  <c r="V2535" i="2"/>
  <c r="U2535" i="2"/>
  <c r="T2535" i="2"/>
  <c r="S2535" i="2"/>
  <c r="V2543" i="2"/>
  <c r="U2543" i="2"/>
  <c r="T2543" i="2"/>
  <c r="S2543" i="2"/>
  <c r="V2551" i="2"/>
  <c r="U2551" i="2"/>
  <c r="T2551" i="2"/>
  <c r="S2551" i="2"/>
  <c r="V2559" i="2"/>
  <c r="U2559" i="2"/>
  <c r="T2559" i="2"/>
  <c r="S2559" i="2"/>
  <c r="V2572" i="2"/>
  <c r="U2572" i="2"/>
  <c r="T2572" i="2"/>
  <c r="S2572" i="2"/>
  <c r="V2588" i="2"/>
  <c r="U2588" i="2"/>
  <c r="T2588" i="2"/>
  <c r="S2588" i="2"/>
  <c r="V2596" i="2"/>
  <c r="U2596" i="2"/>
  <c r="T2596" i="2"/>
  <c r="S2596" i="2"/>
  <c r="V2604" i="2"/>
  <c r="U2604" i="2"/>
  <c r="S2604" i="2"/>
  <c r="T2604" i="2"/>
  <c r="V2612" i="2"/>
  <c r="U2612" i="2"/>
  <c r="T2612" i="2"/>
  <c r="S2612" i="2"/>
  <c r="V2620" i="2"/>
  <c r="U2620" i="2"/>
  <c r="T2620" i="2"/>
  <c r="S2620" i="2"/>
  <c r="V2628" i="2"/>
  <c r="U2628" i="2"/>
  <c r="T2628" i="2"/>
  <c r="S2628" i="2"/>
  <c r="V2636" i="2"/>
  <c r="U2636" i="2"/>
  <c r="T2636" i="2"/>
  <c r="S2636" i="2"/>
  <c r="V2644" i="2"/>
  <c r="U2644" i="2"/>
  <c r="T2644" i="2"/>
  <c r="S2644" i="2"/>
  <c r="V2652" i="2"/>
  <c r="U2652" i="2"/>
  <c r="T2652" i="2"/>
  <c r="S2652" i="2"/>
  <c r="V2660" i="2"/>
  <c r="U2660" i="2"/>
  <c r="T2660" i="2"/>
  <c r="S2660" i="2"/>
  <c r="V2668" i="2"/>
  <c r="U2668" i="2"/>
  <c r="T2668" i="2"/>
  <c r="S2668" i="2"/>
  <c r="V2676" i="2"/>
  <c r="U2676" i="2"/>
  <c r="T2676" i="2"/>
  <c r="S2676" i="2"/>
  <c r="V1625" i="2"/>
  <c r="U1625" i="2"/>
  <c r="T1625" i="2"/>
  <c r="S1625" i="2"/>
  <c r="V1633" i="2"/>
  <c r="U1633" i="2"/>
  <c r="T1633" i="2"/>
  <c r="S1633" i="2"/>
  <c r="V1641" i="2"/>
  <c r="U1641" i="2"/>
  <c r="T1641" i="2"/>
  <c r="S1641" i="2"/>
  <c r="V1649" i="2"/>
  <c r="U1649" i="2"/>
  <c r="T1649" i="2"/>
  <c r="S1649" i="2"/>
  <c r="V1657" i="2"/>
  <c r="U1657" i="2"/>
  <c r="T1657" i="2"/>
  <c r="S1657" i="2"/>
  <c r="V1665" i="2"/>
  <c r="U1665" i="2"/>
  <c r="T1665" i="2"/>
  <c r="S1665" i="2"/>
  <c r="V1673" i="2"/>
  <c r="U1673" i="2"/>
  <c r="T1673" i="2"/>
  <c r="S1673" i="2"/>
  <c r="V1681" i="2"/>
  <c r="U1681" i="2"/>
  <c r="T1681" i="2"/>
  <c r="S1681" i="2"/>
  <c r="V1689" i="2"/>
  <c r="U1689" i="2"/>
  <c r="T1689" i="2"/>
  <c r="S1689" i="2"/>
  <c r="V1697" i="2"/>
  <c r="U1697" i="2"/>
  <c r="T1697" i="2"/>
  <c r="S1697" i="2"/>
  <c r="V1705" i="2"/>
  <c r="U1705" i="2"/>
  <c r="S1705" i="2"/>
  <c r="T1705" i="2"/>
  <c r="V1713" i="2"/>
  <c r="U1713" i="2"/>
  <c r="T1713" i="2"/>
  <c r="S1713" i="2"/>
  <c r="V1721" i="2"/>
  <c r="U1721" i="2"/>
  <c r="T1721" i="2"/>
  <c r="S1721" i="2"/>
  <c r="V1729" i="2"/>
  <c r="U1729" i="2"/>
  <c r="T1729" i="2"/>
  <c r="S1729" i="2"/>
  <c r="V1737" i="2"/>
  <c r="U1737" i="2"/>
  <c r="T1737" i="2"/>
  <c r="S1737" i="2"/>
  <c r="V1753" i="2"/>
  <c r="U1753" i="2"/>
  <c r="T1753" i="2"/>
  <c r="S1753" i="2"/>
  <c r="V1761" i="2"/>
  <c r="U1761" i="2"/>
  <c r="T1761" i="2"/>
  <c r="S1761" i="2"/>
  <c r="V1777" i="2"/>
  <c r="U1777" i="2"/>
  <c r="T1777" i="2"/>
  <c r="S1777" i="2"/>
  <c r="V1785" i="2"/>
  <c r="U1785" i="2"/>
  <c r="T1785" i="2"/>
  <c r="S1785" i="2"/>
  <c r="V1793" i="2"/>
  <c r="U1793" i="2"/>
  <c r="T1793" i="2"/>
  <c r="S1793" i="2"/>
  <c r="V1801" i="2"/>
  <c r="U1801" i="2"/>
  <c r="T1801" i="2"/>
  <c r="S1801" i="2"/>
  <c r="V1809" i="2"/>
  <c r="U1809" i="2"/>
  <c r="T1809" i="2"/>
  <c r="S1809" i="2"/>
  <c r="V1817" i="2"/>
  <c r="U1817" i="2"/>
  <c r="T1817" i="2"/>
  <c r="S1817" i="2"/>
  <c r="V1825" i="2"/>
  <c r="T1825" i="2"/>
  <c r="W1825" i="2" s="1"/>
  <c r="X1825" i="2" s="1"/>
  <c r="Y1825" i="2" s="1"/>
  <c r="Z1825" i="2" s="1"/>
  <c r="V1833" i="2"/>
  <c r="U1833" i="2"/>
  <c r="T1833" i="2"/>
  <c r="S1833" i="2"/>
  <c r="V1841" i="2"/>
  <c r="U1841" i="2"/>
  <c r="T1841" i="2"/>
  <c r="S1841" i="2"/>
  <c r="V1857" i="2"/>
  <c r="U1857" i="2"/>
  <c r="T1857" i="2"/>
  <c r="S1857" i="2"/>
  <c r="V1865" i="2"/>
  <c r="U1865" i="2"/>
  <c r="T1865" i="2"/>
  <c r="S1865" i="2"/>
  <c r="V1873" i="2"/>
  <c r="U1873" i="2"/>
  <c r="S1873" i="2"/>
  <c r="T1873" i="2"/>
  <c r="V1881" i="2"/>
  <c r="U1881" i="2"/>
  <c r="T1881" i="2"/>
  <c r="S1881" i="2"/>
  <c r="V1889" i="2"/>
  <c r="U1889" i="2"/>
  <c r="T1889" i="2"/>
  <c r="S1889" i="2"/>
  <c r="U1897" i="2"/>
  <c r="V1897" i="2"/>
  <c r="T1897" i="2"/>
  <c r="S1897" i="2"/>
  <c r="V1905" i="2"/>
  <c r="U1905" i="2"/>
  <c r="T1905" i="2"/>
  <c r="S1905" i="2"/>
  <c r="V1913" i="2"/>
  <c r="U1913" i="2"/>
  <c r="T1913" i="2"/>
  <c r="S1913" i="2"/>
  <c r="V1921" i="2"/>
  <c r="U1921" i="2"/>
  <c r="T1921" i="2"/>
  <c r="S1921" i="2"/>
  <c r="V1929" i="2"/>
  <c r="U1929" i="2"/>
  <c r="T1929" i="2"/>
  <c r="S1929" i="2"/>
  <c r="V1937" i="2"/>
  <c r="U1937" i="2"/>
  <c r="T1937" i="2"/>
  <c r="S1937" i="2"/>
  <c r="V1945" i="2"/>
  <c r="U1945" i="2"/>
  <c r="T1945" i="2"/>
  <c r="S1945" i="2"/>
  <c r="V1953" i="2"/>
  <c r="U1953" i="2"/>
  <c r="T1953" i="2"/>
  <c r="S1953" i="2"/>
  <c r="V2001" i="2"/>
  <c r="U2001" i="2"/>
  <c r="S2001" i="2"/>
  <c r="T2001" i="2"/>
  <c r="V2009" i="2"/>
  <c r="U2009" i="2"/>
  <c r="T2009" i="2"/>
  <c r="S2009" i="2"/>
  <c r="U2017" i="2"/>
  <c r="V2017" i="2"/>
  <c r="T2017" i="2"/>
  <c r="S2017" i="2"/>
  <c r="V2025" i="2"/>
  <c r="U2025" i="2"/>
  <c r="T2025" i="2"/>
  <c r="S2025" i="2"/>
  <c r="V2033" i="2"/>
  <c r="U2033" i="2"/>
  <c r="T2033" i="2"/>
  <c r="S2033" i="2"/>
  <c r="V2041" i="2"/>
  <c r="U2041" i="2"/>
  <c r="T2041" i="2"/>
  <c r="S2041" i="2"/>
  <c r="V2049" i="2"/>
  <c r="U2049" i="2"/>
  <c r="T2049" i="2"/>
  <c r="S2049" i="2"/>
  <c r="V2057" i="2"/>
  <c r="U2057" i="2"/>
  <c r="T2057" i="2"/>
  <c r="S2057" i="2"/>
  <c r="V2065" i="2"/>
  <c r="U2065" i="2"/>
  <c r="T2065" i="2"/>
  <c r="S2065" i="2"/>
  <c r="V2073" i="2"/>
  <c r="U2073" i="2"/>
  <c r="T2073" i="2"/>
  <c r="S2073" i="2"/>
  <c r="V2081" i="2"/>
  <c r="U2081" i="2"/>
  <c r="T2081" i="2"/>
  <c r="S2081" i="2"/>
  <c r="V2089" i="2"/>
  <c r="U2089" i="2"/>
  <c r="T2089" i="2"/>
  <c r="S2089" i="2"/>
  <c r="V2097" i="2"/>
  <c r="U2097" i="2"/>
  <c r="T2097" i="2"/>
  <c r="S2097" i="2"/>
  <c r="V2105" i="2"/>
  <c r="T2105" i="2"/>
  <c r="U2105" i="2"/>
  <c r="S2105" i="2"/>
  <c r="V2113" i="2"/>
  <c r="U2113" i="2"/>
  <c r="T2113" i="2"/>
  <c r="S2113" i="2"/>
  <c r="V2121" i="2"/>
  <c r="U2121" i="2"/>
  <c r="T2121" i="2"/>
  <c r="S2121" i="2"/>
  <c r="V2129" i="2"/>
  <c r="U2129" i="2"/>
  <c r="T2129" i="2"/>
  <c r="S2129" i="2"/>
  <c r="V2137" i="2"/>
  <c r="U2137" i="2"/>
  <c r="T2137" i="2"/>
  <c r="S2137" i="2"/>
  <c r="V2145" i="2"/>
  <c r="U2145" i="2"/>
  <c r="T2145" i="2"/>
  <c r="S2145" i="2"/>
  <c r="V2153" i="2"/>
  <c r="U2153" i="2"/>
  <c r="T2153" i="2"/>
  <c r="S2153" i="2"/>
  <c r="V2161" i="2"/>
  <c r="U2161" i="2"/>
  <c r="T2161" i="2"/>
  <c r="S2161" i="2"/>
  <c r="V2169" i="2"/>
  <c r="U2169" i="2"/>
  <c r="T2169" i="2"/>
  <c r="S2169" i="2"/>
  <c r="V2177" i="2"/>
  <c r="U2177" i="2"/>
  <c r="T2177" i="2"/>
  <c r="S2177" i="2"/>
  <c r="V2185" i="2"/>
  <c r="U2185" i="2"/>
  <c r="T2185" i="2"/>
  <c r="S2185" i="2"/>
  <c r="V2193" i="2"/>
  <c r="U2193" i="2"/>
  <c r="T2193" i="2"/>
  <c r="S2193" i="2"/>
  <c r="V2201" i="2"/>
  <c r="U2201" i="2"/>
  <c r="T2201" i="2"/>
  <c r="S2201" i="2"/>
  <c r="V2209" i="2"/>
  <c r="U2209" i="2"/>
  <c r="T2209" i="2"/>
  <c r="S2209" i="2"/>
  <c r="V2217" i="2"/>
  <c r="U2217" i="2"/>
  <c r="T2217" i="2"/>
  <c r="S2217" i="2"/>
  <c r="V2225" i="2"/>
  <c r="U2225" i="2"/>
  <c r="T2225" i="2"/>
  <c r="S2225" i="2"/>
  <c r="V2233" i="2"/>
  <c r="U2233" i="2"/>
  <c r="T2233" i="2"/>
  <c r="S2233" i="2"/>
  <c r="V2241" i="2"/>
  <c r="U2241" i="2"/>
  <c r="S2241" i="2"/>
  <c r="T2241" i="2"/>
  <c r="V2249" i="2"/>
  <c r="U2249" i="2"/>
  <c r="S2249" i="2"/>
  <c r="T2249" i="2"/>
  <c r="U2265" i="2"/>
  <c r="V2265" i="2"/>
  <c r="T2265" i="2"/>
  <c r="S2265" i="2"/>
  <c r="V2273" i="2"/>
  <c r="U2273" i="2"/>
  <c r="T2273" i="2"/>
  <c r="S2273" i="2"/>
  <c r="V2320" i="2"/>
  <c r="U2320" i="2"/>
  <c r="T2320" i="2"/>
  <c r="S2320" i="2"/>
  <c r="U2328" i="2"/>
  <c r="V2328" i="2"/>
  <c r="T2328" i="2"/>
  <c r="S2328" i="2"/>
  <c r="V2336" i="2"/>
  <c r="U2336" i="2"/>
  <c r="T2336" i="2"/>
  <c r="S2336" i="2"/>
  <c r="V2344" i="2"/>
  <c r="U2344" i="2"/>
  <c r="T2344" i="2"/>
  <c r="S2344" i="2"/>
  <c r="V2352" i="2"/>
  <c r="U2352" i="2"/>
  <c r="T2352" i="2"/>
  <c r="S2352" i="2"/>
  <c r="V2360" i="2"/>
  <c r="T2360" i="2"/>
  <c r="U2360" i="2"/>
  <c r="S2360" i="2"/>
  <c r="V2376" i="2"/>
  <c r="U2376" i="2"/>
  <c r="T2376" i="2"/>
  <c r="S2376" i="2"/>
  <c r="V2384" i="2"/>
  <c r="U2384" i="2"/>
  <c r="T2384" i="2"/>
  <c r="S2384" i="2"/>
  <c r="V2392" i="2"/>
  <c r="U2392" i="2"/>
  <c r="S2392" i="2"/>
  <c r="T2392" i="2"/>
  <c r="V2400" i="2"/>
  <c r="U2400" i="2"/>
  <c r="T2400" i="2"/>
  <c r="S2400" i="2"/>
  <c r="V2408" i="2"/>
  <c r="U2408" i="2"/>
  <c r="T2408" i="2"/>
  <c r="S2408" i="2"/>
  <c r="V2416" i="2"/>
  <c r="U2416" i="2"/>
  <c r="S2416" i="2"/>
  <c r="T2416" i="2"/>
  <c r="V2424" i="2"/>
  <c r="U2424" i="2"/>
  <c r="T2424" i="2"/>
  <c r="S2424" i="2"/>
  <c r="V2432" i="2"/>
  <c r="U2432" i="2"/>
  <c r="T2432" i="2"/>
  <c r="S2432" i="2"/>
  <c r="V2448" i="2"/>
  <c r="T2448" i="2"/>
  <c r="U2448" i="2"/>
  <c r="S2448" i="2"/>
  <c r="V2456" i="2"/>
  <c r="U2456" i="2"/>
  <c r="T2456" i="2"/>
  <c r="S2456" i="2"/>
  <c r="V2464" i="2"/>
  <c r="U2464" i="2"/>
  <c r="S2464" i="2"/>
  <c r="T2464" i="2"/>
  <c r="V2472" i="2"/>
  <c r="U2472" i="2"/>
  <c r="T2472" i="2"/>
  <c r="S2472" i="2"/>
  <c r="V2480" i="2"/>
  <c r="U2480" i="2"/>
  <c r="T2480" i="2"/>
  <c r="S2480" i="2"/>
  <c r="V2488" i="2"/>
  <c r="U2488" i="2"/>
  <c r="S2488" i="2"/>
  <c r="T2488" i="2"/>
  <c r="V2496" i="2"/>
  <c r="U2496" i="2"/>
  <c r="T2496" i="2"/>
  <c r="S2496" i="2"/>
  <c r="V2504" i="2"/>
  <c r="U2504" i="2"/>
  <c r="T2504" i="2"/>
  <c r="S2504" i="2"/>
  <c r="V2512" i="2"/>
  <c r="U2512" i="2"/>
  <c r="S2512" i="2"/>
  <c r="T2512" i="2"/>
  <c r="V2520" i="2"/>
  <c r="U2520" i="2"/>
  <c r="T2520" i="2"/>
  <c r="S2520" i="2"/>
  <c r="V2536" i="2"/>
  <c r="U2536" i="2"/>
  <c r="T2536" i="2"/>
  <c r="S2536" i="2"/>
  <c r="V2544" i="2"/>
  <c r="U2544" i="2"/>
  <c r="T2544" i="2"/>
  <c r="S2544" i="2"/>
  <c r="V2552" i="2"/>
  <c r="U2552" i="2"/>
  <c r="T2552" i="2"/>
  <c r="S2552" i="2"/>
  <c r="V2560" i="2"/>
  <c r="U2560" i="2"/>
  <c r="T2560" i="2"/>
  <c r="S2560" i="2"/>
  <c r="V2573" i="2"/>
  <c r="U2573" i="2"/>
  <c r="T2573" i="2"/>
  <c r="S2573" i="2"/>
  <c r="V2581" i="2"/>
  <c r="U2581" i="2"/>
  <c r="T2581" i="2"/>
  <c r="S2581" i="2"/>
  <c r="V2589" i="2"/>
  <c r="T2589" i="2"/>
  <c r="U2589" i="2"/>
  <c r="S2589" i="2"/>
  <c r="V2597" i="2"/>
  <c r="U2597" i="2"/>
  <c r="T2597" i="2"/>
  <c r="S2597" i="2"/>
  <c r="V2605" i="2"/>
  <c r="U2605" i="2"/>
  <c r="T2605" i="2"/>
  <c r="S2605" i="2"/>
  <c r="V2613" i="2"/>
  <c r="U2613" i="2"/>
  <c r="T2613" i="2"/>
  <c r="S2613" i="2"/>
  <c r="V2621" i="2"/>
  <c r="U2621" i="2"/>
  <c r="T2621" i="2"/>
  <c r="S2621" i="2"/>
  <c r="V2629" i="2"/>
  <c r="U2629" i="2"/>
  <c r="S2629" i="2"/>
  <c r="T2629" i="2"/>
  <c r="V2637" i="2"/>
  <c r="U2637" i="2"/>
  <c r="T2637" i="2"/>
  <c r="S2637" i="2"/>
  <c r="V2645" i="2"/>
  <c r="U2645" i="2"/>
  <c r="T2645" i="2"/>
  <c r="S2645" i="2"/>
  <c r="V2653" i="2"/>
  <c r="U2653" i="2"/>
  <c r="T2653" i="2"/>
  <c r="S2653" i="2"/>
  <c r="V2661" i="2"/>
  <c r="U2661" i="2"/>
  <c r="T2661" i="2"/>
  <c r="S2661" i="2"/>
  <c r="V2669" i="2"/>
  <c r="U2669" i="2"/>
  <c r="T2669" i="2"/>
  <c r="S2669" i="2"/>
  <c r="V2677" i="2"/>
  <c r="U2677" i="2"/>
  <c r="T2677" i="2"/>
  <c r="S2677" i="2"/>
  <c r="V28" i="2"/>
  <c r="U28" i="2"/>
  <c r="T28" i="2"/>
  <c r="S28" i="2"/>
  <c r="V52" i="2"/>
  <c r="U52" i="2"/>
  <c r="T52" i="2"/>
  <c r="S52" i="2"/>
  <c r="V105" i="2"/>
  <c r="U105" i="2"/>
  <c r="T105" i="2"/>
  <c r="S105" i="2"/>
  <c r="V131" i="2"/>
  <c r="U131" i="2"/>
  <c r="T131" i="2"/>
  <c r="S131" i="2"/>
  <c r="V187" i="2"/>
  <c r="U187" i="2"/>
  <c r="T187" i="2"/>
  <c r="S187" i="2"/>
  <c r="V242" i="2"/>
  <c r="U242" i="2"/>
  <c r="T242" i="2"/>
  <c r="S242" i="2"/>
  <c r="V273" i="2"/>
  <c r="U273" i="2"/>
  <c r="T273" i="2"/>
  <c r="S273" i="2"/>
  <c r="V316" i="2"/>
  <c r="U316" i="2"/>
  <c r="T316" i="2"/>
  <c r="S316" i="2"/>
  <c r="V350" i="2"/>
  <c r="U350" i="2"/>
  <c r="T350" i="2"/>
  <c r="S350" i="2"/>
  <c r="V386" i="2"/>
  <c r="U386" i="2"/>
  <c r="T386" i="2"/>
  <c r="S386" i="2"/>
  <c r="V428" i="2"/>
  <c r="U428" i="2"/>
  <c r="T428" i="2"/>
  <c r="S428" i="2"/>
  <c r="V462" i="2"/>
  <c r="U462" i="2"/>
  <c r="T462" i="2"/>
  <c r="S462" i="2"/>
  <c r="V506" i="2"/>
  <c r="U506" i="2"/>
  <c r="T506" i="2"/>
  <c r="S506" i="2"/>
  <c r="V563" i="2"/>
  <c r="U563" i="2"/>
  <c r="T563" i="2"/>
  <c r="S563" i="2"/>
  <c r="V587" i="2"/>
  <c r="U587" i="2"/>
  <c r="T587" i="2"/>
  <c r="S587" i="2"/>
  <c r="V632" i="2"/>
  <c r="U632" i="2"/>
  <c r="T632" i="2"/>
  <c r="S632" i="2"/>
  <c r="V714" i="2"/>
  <c r="U714" i="2"/>
  <c r="T714" i="2"/>
  <c r="S714" i="2"/>
  <c r="V732" i="2"/>
  <c r="U732" i="2"/>
  <c r="T732" i="2"/>
  <c r="S732" i="2"/>
  <c r="V750" i="2"/>
  <c r="U750" i="2"/>
  <c r="T750" i="2"/>
  <c r="S750" i="2"/>
  <c r="V760" i="2"/>
  <c r="U760" i="2"/>
  <c r="T760" i="2"/>
  <c r="S760" i="2"/>
  <c r="V773" i="2"/>
  <c r="U773" i="2"/>
  <c r="T773" i="2"/>
  <c r="S773" i="2"/>
  <c r="V782" i="2"/>
  <c r="U782" i="2"/>
  <c r="T782" i="2"/>
  <c r="S782" i="2"/>
  <c r="V790" i="2"/>
  <c r="U790" i="2"/>
  <c r="T790" i="2"/>
  <c r="S790" i="2"/>
  <c r="V798" i="2"/>
  <c r="U798" i="2"/>
  <c r="T798" i="2"/>
  <c r="S798" i="2"/>
  <c r="V807" i="2"/>
  <c r="U807" i="2"/>
  <c r="T807" i="2"/>
  <c r="S807" i="2"/>
  <c r="V816" i="2"/>
  <c r="U816" i="2"/>
  <c r="T816" i="2"/>
  <c r="S816" i="2"/>
  <c r="V825" i="2"/>
  <c r="U825" i="2"/>
  <c r="T825" i="2"/>
  <c r="S825" i="2"/>
  <c r="V834" i="2"/>
  <c r="U834" i="2"/>
  <c r="T834" i="2"/>
  <c r="S834" i="2"/>
  <c r="V843" i="2"/>
  <c r="U843" i="2"/>
  <c r="T843" i="2"/>
  <c r="S843" i="2"/>
  <c r="V868" i="2"/>
  <c r="U868" i="2"/>
  <c r="T868" i="2"/>
  <c r="S868" i="2"/>
  <c r="V910" i="2"/>
  <c r="U910" i="2"/>
  <c r="T910" i="2"/>
  <c r="S910" i="2"/>
  <c r="V918" i="2"/>
  <c r="U918" i="2"/>
  <c r="T918" i="2"/>
  <c r="S918" i="2"/>
  <c r="V927" i="2"/>
  <c r="U927" i="2"/>
  <c r="T927" i="2"/>
  <c r="S927" i="2"/>
  <c r="V935" i="2"/>
  <c r="U935" i="2"/>
  <c r="T935" i="2"/>
  <c r="S935" i="2"/>
  <c r="V944" i="2"/>
  <c r="U944" i="2"/>
  <c r="T944" i="2"/>
  <c r="S944" i="2"/>
  <c r="V954" i="2"/>
  <c r="U954" i="2"/>
  <c r="T954" i="2"/>
  <c r="S954" i="2"/>
  <c r="V963" i="2"/>
  <c r="U963" i="2"/>
  <c r="T963" i="2"/>
  <c r="S963" i="2"/>
  <c r="V971" i="2"/>
  <c r="U971" i="2"/>
  <c r="T971" i="2"/>
  <c r="S971" i="2"/>
  <c r="V979" i="2"/>
  <c r="U979" i="2"/>
  <c r="T979" i="2"/>
  <c r="S979" i="2"/>
  <c r="V988" i="2"/>
  <c r="U988" i="2"/>
  <c r="T988" i="2"/>
  <c r="S988" i="2"/>
  <c r="V1002" i="2"/>
  <c r="U1002" i="2"/>
  <c r="T1002" i="2"/>
  <c r="S1002" i="2"/>
  <c r="V1011" i="2"/>
  <c r="U1011" i="2"/>
  <c r="T1011" i="2"/>
  <c r="S1011" i="2"/>
  <c r="V1019" i="2"/>
  <c r="U1019" i="2"/>
  <c r="T1019" i="2"/>
  <c r="S1019" i="2"/>
  <c r="V1027" i="2"/>
  <c r="U1027" i="2"/>
  <c r="T1027" i="2"/>
  <c r="S1027" i="2"/>
  <c r="V1036" i="2"/>
  <c r="U1036" i="2"/>
  <c r="T1036" i="2"/>
  <c r="S1036" i="2"/>
  <c r="V1044" i="2"/>
  <c r="U1044" i="2"/>
  <c r="T1044" i="2"/>
  <c r="S1044" i="2"/>
  <c r="V1053" i="2"/>
  <c r="U1053" i="2"/>
  <c r="T1053" i="2"/>
  <c r="S1053" i="2"/>
  <c r="V1061" i="2"/>
  <c r="U1061" i="2"/>
  <c r="T1061" i="2"/>
  <c r="S1061" i="2"/>
  <c r="V1070" i="2"/>
  <c r="U1070" i="2"/>
  <c r="T1070" i="2"/>
  <c r="S1070" i="2"/>
  <c r="V1078" i="2"/>
  <c r="U1078" i="2"/>
  <c r="T1078" i="2"/>
  <c r="S1078" i="2"/>
  <c r="V1088" i="2"/>
  <c r="U1088" i="2"/>
  <c r="T1088" i="2"/>
  <c r="S1088" i="2"/>
  <c r="V1097" i="2"/>
  <c r="U1097" i="2"/>
  <c r="T1097" i="2"/>
  <c r="S1097" i="2"/>
  <c r="V1105" i="2"/>
  <c r="U1105" i="2"/>
  <c r="T1105" i="2"/>
  <c r="S1105" i="2"/>
  <c r="V1113" i="2"/>
  <c r="U1113" i="2"/>
  <c r="T1113" i="2"/>
  <c r="S1113" i="2"/>
  <c r="V1122" i="2"/>
  <c r="U1122" i="2"/>
  <c r="T1122" i="2"/>
  <c r="S1122" i="2"/>
  <c r="V1130" i="2"/>
  <c r="U1130" i="2"/>
  <c r="T1130" i="2"/>
  <c r="S1130" i="2"/>
  <c r="V1154" i="2"/>
  <c r="U1154" i="2"/>
  <c r="T1154" i="2"/>
  <c r="S1154" i="2"/>
  <c r="V1163" i="2"/>
  <c r="U1163" i="2"/>
  <c r="T1163" i="2"/>
  <c r="S1163" i="2"/>
  <c r="V1171" i="2"/>
  <c r="U1171" i="2"/>
  <c r="T1171" i="2"/>
  <c r="S1171" i="2"/>
  <c r="V1179" i="2"/>
  <c r="U1179" i="2"/>
  <c r="T1179" i="2"/>
  <c r="S1179" i="2"/>
  <c r="V1187" i="2"/>
  <c r="U1187" i="2"/>
  <c r="T1187" i="2"/>
  <c r="S1187" i="2"/>
  <c r="V1196" i="2"/>
  <c r="U1196" i="2"/>
  <c r="T1196" i="2"/>
  <c r="S1196" i="2"/>
  <c r="V1204" i="2"/>
  <c r="U1204" i="2"/>
  <c r="T1204" i="2"/>
  <c r="S1204" i="2"/>
  <c r="V1212" i="2"/>
  <c r="U1212" i="2"/>
  <c r="T1212" i="2"/>
  <c r="S1212" i="2"/>
  <c r="V1221" i="2"/>
  <c r="U1221" i="2"/>
  <c r="T1221" i="2"/>
  <c r="S1221" i="2"/>
  <c r="V1229" i="2"/>
  <c r="U1229" i="2"/>
  <c r="T1229" i="2"/>
  <c r="S1229" i="2"/>
  <c r="V1238" i="2"/>
  <c r="T1238" i="2"/>
  <c r="U1238" i="2"/>
  <c r="S1238" i="2"/>
  <c r="V1246" i="2"/>
  <c r="U1246" i="2"/>
  <c r="T1246" i="2"/>
  <c r="S1246" i="2"/>
  <c r="V1256" i="2"/>
  <c r="U1256" i="2"/>
  <c r="T1256" i="2"/>
  <c r="S1256" i="2"/>
  <c r="V1265" i="2"/>
  <c r="U1265" i="2"/>
  <c r="T1265" i="2"/>
  <c r="S1265" i="2"/>
  <c r="V1273" i="2"/>
  <c r="U1273" i="2"/>
  <c r="T1273" i="2"/>
  <c r="S1273" i="2"/>
  <c r="V1282" i="2"/>
  <c r="U1282" i="2"/>
  <c r="T1282" i="2"/>
  <c r="S1282" i="2"/>
  <c r="V1290" i="2"/>
  <c r="U1290" i="2"/>
  <c r="T1290" i="2"/>
  <c r="S1290" i="2"/>
  <c r="V1310" i="2"/>
  <c r="U1310" i="2"/>
  <c r="T1310" i="2"/>
  <c r="S1310" i="2"/>
  <c r="V1319" i="2"/>
  <c r="U1319" i="2"/>
  <c r="T1319" i="2"/>
  <c r="S1319" i="2"/>
  <c r="V1327" i="2"/>
  <c r="U1327" i="2"/>
  <c r="T1327" i="2"/>
  <c r="S1327" i="2"/>
  <c r="V1335" i="2"/>
  <c r="U1335" i="2"/>
  <c r="T1335" i="2"/>
  <c r="S1335" i="2"/>
  <c r="V1343" i="2"/>
  <c r="U1343" i="2"/>
  <c r="T1343" i="2"/>
  <c r="S1343" i="2"/>
  <c r="V1351" i="2"/>
  <c r="U1351" i="2"/>
  <c r="T1351" i="2"/>
  <c r="S1351" i="2"/>
  <c r="V1360" i="2"/>
  <c r="U1360" i="2"/>
  <c r="T1360" i="2"/>
  <c r="S1360" i="2"/>
  <c r="V1368" i="2"/>
  <c r="U1368" i="2"/>
  <c r="T1368" i="2"/>
  <c r="S1368" i="2"/>
  <c r="V1376" i="2"/>
  <c r="U1376" i="2"/>
  <c r="T1376" i="2"/>
  <c r="S1376" i="2"/>
  <c r="V1385" i="2"/>
  <c r="U1385" i="2"/>
  <c r="T1385" i="2"/>
  <c r="S1385" i="2"/>
  <c r="V1394" i="2"/>
  <c r="U1394" i="2"/>
  <c r="T1394" i="2"/>
  <c r="S1394" i="2"/>
  <c r="V1402" i="2"/>
  <c r="U1402" i="2"/>
  <c r="T1402" i="2"/>
  <c r="S1402" i="2"/>
  <c r="V1410" i="2"/>
  <c r="U1410" i="2"/>
  <c r="T1410" i="2"/>
  <c r="S1410" i="2"/>
  <c r="V1418" i="2"/>
  <c r="U1418" i="2"/>
  <c r="T1418" i="2"/>
  <c r="S1418" i="2"/>
  <c r="V1426" i="2"/>
  <c r="U1426" i="2"/>
  <c r="S1426" i="2"/>
  <c r="T1426" i="2"/>
  <c r="V1434" i="2"/>
  <c r="U1434" i="2"/>
  <c r="S1434" i="2"/>
  <c r="T1434" i="2"/>
  <c r="V1442" i="2"/>
  <c r="U1442" i="2"/>
  <c r="S1442" i="2"/>
  <c r="T1442" i="2"/>
  <c r="V1450" i="2"/>
  <c r="U1450" i="2"/>
  <c r="T1450" i="2"/>
  <c r="S1450" i="2"/>
  <c r="V1458" i="2"/>
  <c r="U1458" i="2"/>
  <c r="T1458" i="2"/>
  <c r="S1458" i="2"/>
  <c r="V1466" i="2"/>
  <c r="U1466" i="2"/>
  <c r="T1466" i="2"/>
  <c r="S1466" i="2"/>
  <c r="V1474" i="2"/>
  <c r="T1474" i="2"/>
  <c r="U1474" i="2"/>
  <c r="S1474" i="2"/>
  <c r="V1482" i="2"/>
  <c r="U1482" i="2"/>
  <c r="T1482" i="2"/>
  <c r="S1482" i="2"/>
  <c r="V1490" i="2"/>
  <c r="U1490" i="2"/>
  <c r="T1490" i="2"/>
  <c r="S1490" i="2"/>
  <c r="V1498" i="2"/>
  <c r="U1498" i="2"/>
  <c r="T1498" i="2"/>
  <c r="S1498" i="2"/>
  <c r="V1506" i="2"/>
  <c r="U1506" i="2"/>
  <c r="T1506" i="2"/>
  <c r="S1506" i="2"/>
  <c r="V1514" i="2"/>
  <c r="U1514" i="2"/>
  <c r="S1514" i="2"/>
  <c r="T1514" i="2"/>
  <c r="V1522" i="2"/>
  <c r="U1522" i="2"/>
  <c r="T1522" i="2"/>
  <c r="S1522" i="2"/>
  <c r="V1538" i="2"/>
  <c r="U1538" i="2"/>
  <c r="T1538" i="2"/>
  <c r="S1538" i="2"/>
  <c r="V1546" i="2"/>
  <c r="U1546" i="2"/>
  <c r="T1546" i="2"/>
  <c r="S1546" i="2"/>
  <c r="V1554" i="2"/>
  <c r="U1554" i="2"/>
  <c r="T1554" i="2"/>
  <c r="S1554" i="2"/>
  <c r="V1562" i="2"/>
  <c r="U1562" i="2"/>
  <c r="T1562" i="2"/>
  <c r="S1562" i="2"/>
  <c r="V1570" i="2"/>
  <c r="U1570" i="2"/>
  <c r="T1570" i="2"/>
  <c r="S1570" i="2"/>
  <c r="V1578" i="2"/>
  <c r="T1578" i="2"/>
  <c r="U1578" i="2"/>
  <c r="S1578" i="2"/>
  <c r="V1586" i="2"/>
  <c r="U1586" i="2"/>
  <c r="T1586" i="2"/>
  <c r="S1586" i="2"/>
  <c r="V1594" i="2"/>
  <c r="U1594" i="2"/>
  <c r="T1594" i="2"/>
  <c r="S1594" i="2"/>
  <c r="V1602" i="2"/>
  <c r="U1602" i="2"/>
  <c r="T1602" i="2"/>
  <c r="S1602" i="2"/>
  <c r="V1610" i="2"/>
  <c r="U1610" i="2"/>
  <c r="T1610" i="2"/>
  <c r="S1610" i="2"/>
  <c r="V12" i="2"/>
  <c r="U12" i="2"/>
  <c r="T12" i="2"/>
  <c r="S12" i="2"/>
  <c r="V20" i="2"/>
  <c r="U20" i="2"/>
  <c r="T20" i="2"/>
  <c r="S20" i="2"/>
  <c r="V29" i="2"/>
  <c r="U29" i="2"/>
  <c r="T29" i="2"/>
  <c r="S29" i="2"/>
  <c r="V37" i="2"/>
  <c r="U37" i="2"/>
  <c r="T37" i="2"/>
  <c r="S37" i="2"/>
  <c r="V45" i="2"/>
  <c r="U45" i="2"/>
  <c r="S45" i="2"/>
  <c r="T45" i="2"/>
  <c r="V53" i="2"/>
  <c r="U53" i="2"/>
  <c r="T53" i="2"/>
  <c r="S53" i="2"/>
  <c r="V62" i="2"/>
  <c r="U62" i="2"/>
  <c r="S62" i="2"/>
  <c r="T62" i="2"/>
  <c r="V70" i="2"/>
  <c r="U70" i="2"/>
  <c r="S70" i="2"/>
  <c r="T70" i="2"/>
  <c r="V79" i="2"/>
  <c r="U79" i="2"/>
  <c r="S79" i="2"/>
  <c r="T79" i="2"/>
  <c r="V88" i="2"/>
  <c r="U88" i="2"/>
  <c r="S88" i="2"/>
  <c r="T88" i="2"/>
  <c r="V97" i="2"/>
  <c r="U97" i="2"/>
  <c r="S97" i="2"/>
  <c r="T97" i="2"/>
  <c r="V106" i="2"/>
  <c r="U106" i="2"/>
  <c r="S106" i="2"/>
  <c r="T106" i="2"/>
  <c r="V115" i="2"/>
  <c r="U115" i="2"/>
  <c r="S115" i="2"/>
  <c r="T115" i="2"/>
  <c r="V123" i="2"/>
  <c r="U123" i="2"/>
  <c r="T123" i="2"/>
  <c r="S123" i="2"/>
  <c r="V132" i="2"/>
  <c r="U132" i="2"/>
  <c r="S132" i="2"/>
  <c r="T132" i="2"/>
  <c r="V140" i="2"/>
  <c r="U140" i="2"/>
  <c r="S140" i="2"/>
  <c r="T140" i="2"/>
  <c r="V155" i="2"/>
  <c r="U155" i="2"/>
  <c r="S155" i="2"/>
  <c r="T155" i="2"/>
  <c r="V163" i="2"/>
  <c r="U163" i="2"/>
  <c r="S163" i="2"/>
  <c r="T163" i="2"/>
  <c r="V171" i="2"/>
  <c r="U171" i="2"/>
  <c r="S171" i="2"/>
  <c r="T171" i="2"/>
  <c r="V179" i="2"/>
  <c r="U179" i="2"/>
  <c r="S179" i="2"/>
  <c r="T179" i="2"/>
  <c r="V189" i="2"/>
  <c r="U189" i="2"/>
  <c r="S189" i="2"/>
  <c r="T189" i="2"/>
  <c r="V197" i="2"/>
  <c r="U197" i="2"/>
  <c r="T197" i="2"/>
  <c r="S197" i="2"/>
  <c r="V207" i="2"/>
  <c r="U207" i="2"/>
  <c r="S207" i="2"/>
  <c r="T207" i="2"/>
  <c r="V217" i="2"/>
  <c r="U217" i="2"/>
  <c r="S217" i="2"/>
  <c r="T217" i="2"/>
  <c r="V226" i="2"/>
  <c r="U226" i="2"/>
  <c r="S226" i="2"/>
  <c r="T226" i="2"/>
  <c r="V235" i="2"/>
  <c r="U235" i="2"/>
  <c r="S235" i="2"/>
  <c r="T235" i="2"/>
  <c r="V243" i="2"/>
  <c r="U243" i="2"/>
  <c r="S243" i="2"/>
  <c r="T243" i="2"/>
  <c r="V251" i="2"/>
  <c r="U251" i="2"/>
  <c r="S251" i="2"/>
  <c r="T251" i="2"/>
  <c r="V265" i="2"/>
  <c r="U265" i="2"/>
  <c r="S265" i="2"/>
  <c r="T265" i="2"/>
  <c r="V274" i="2"/>
  <c r="U274" i="2"/>
  <c r="T274" i="2"/>
  <c r="S274" i="2"/>
  <c r="V282" i="2"/>
  <c r="U282" i="2"/>
  <c r="S282" i="2"/>
  <c r="T282" i="2"/>
  <c r="V290" i="2"/>
  <c r="U290" i="2"/>
  <c r="S290" i="2"/>
  <c r="T290" i="2"/>
  <c r="V300" i="2"/>
  <c r="U300" i="2"/>
  <c r="T300" i="2"/>
  <c r="S300" i="2"/>
  <c r="V308" i="2"/>
  <c r="U308" i="2"/>
  <c r="T308" i="2"/>
  <c r="S308" i="2"/>
  <c r="V317" i="2"/>
  <c r="U317" i="2"/>
  <c r="T317" i="2"/>
  <c r="S317" i="2"/>
  <c r="V325" i="2"/>
  <c r="U325" i="2"/>
  <c r="T325" i="2"/>
  <c r="S325" i="2"/>
  <c r="V334" i="2"/>
  <c r="U334" i="2"/>
  <c r="T334" i="2"/>
  <c r="S334" i="2"/>
  <c r="V342" i="2"/>
  <c r="U342" i="2"/>
  <c r="T342" i="2"/>
  <c r="S342" i="2"/>
  <c r="V351" i="2"/>
  <c r="U351" i="2"/>
  <c r="T351" i="2"/>
  <c r="S351" i="2"/>
  <c r="V360" i="2"/>
  <c r="U360" i="2"/>
  <c r="T360" i="2"/>
  <c r="S360" i="2"/>
  <c r="V370" i="2"/>
  <c r="U370" i="2"/>
  <c r="T370" i="2"/>
  <c r="S370" i="2"/>
  <c r="V378" i="2"/>
  <c r="U378" i="2"/>
  <c r="T378" i="2"/>
  <c r="S378" i="2"/>
  <c r="V387" i="2"/>
  <c r="U387" i="2"/>
  <c r="T387" i="2"/>
  <c r="S387" i="2"/>
  <c r="V404" i="2"/>
  <c r="U404" i="2"/>
  <c r="T404" i="2"/>
  <c r="S404" i="2"/>
  <c r="V412" i="2"/>
  <c r="U412" i="2"/>
  <c r="T412" i="2"/>
  <c r="S412" i="2"/>
  <c r="V421" i="2"/>
  <c r="U421" i="2"/>
  <c r="T421" i="2"/>
  <c r="S421" i="2"/>
  <c r="V429" i="2"/>
  <c r="U429" i="2"/>
  <c r="T429" i="2"/>
  <c r="S429" i="2"/>
  <c r="V437" i="2"/>
  <c r="U437" i="2"/>
  <c r="T437" i="2"/>
  <c r="S437" i="2"/>
  <c r="V446" i="2"/>
  <c r="U446" i="2"/>
  <c r="T446" i="2"/>
  <c r="S446" i="2"/>
  <c r="V454" i="2"/>
  <c r="U454" i="2"/>
  <c r="T454" i="2"/>
  <c r="S454" i="2"/>
  <c r="V463" i="2"/>
  <c r="U463" i="2"/>
  <c r="T463" i="2"/>
  <c r="S463" i="2"/>
  <c r="V471" i="2"/>
  <c r="U471" i="2"/>
  <c r="T471" i="2"/>
  <c r="S471" i="2"/>
  <c r="V480" i="2"/>
  <c r="U480" i="2"/>
  <c r="T480" i="2"/>
  <c r="S480" i="2"/>
  <c r="V489" i="2"/>
  <c r="U489" i="2"/>
  <c r="T489" i="2"/>
  <c r="S489" i="2"/>
  <c r="V498" i="2"/>
  <c r="U498" i="2"/>
  <c r="T498" i="2"/>
  <c r="S498" i="2"/>
  <c r="V507" i="2"/>
  <c r="U507" i="2"/>
  <c r="T507" i="2"/>
  <c r="S507" i="2"/>
  <c r="V515" i="2"/>
  <c r="U515" i="2"/>
  <c r="T515" i="2"/>
  <c r="S515" i="2"/>
  <c r="V524" i="2"/>
  <c r="U524" i="2"/>
  <c r="T524" i="2"/>
  <c r="S524" i="2"/>
  <c r="V532" i="2"/>
  <c r="U532" i="2"/>
  <c r="T532" i="2"/>
  <c r="S532" i="2"/>
  <c r="V547" i="2"/>
  <c r="U547" i="2"/>
  <c r="T547" i="2"/>
  <c r="S547" i="2"/>
  <c r="V556" i="2"/>
  <c r="U556" i="2"/>
  <c r="T556" i="2"/>
  <c r="S556" i="2"/>
  <c r="V564" i="2"/>
  <c r="U564" i="2"/>
  <c r="T564" i="2"/>
  <c r="S564" i="2"/>
  <c r="V572" i="2"/>
  <c r="U572" i="2"/>
  <c r="T572" i="2"/>
  <c r="S572" i="2"/>
  <c r="V580" i="2"/>
  <c r="U580" i="2"/>
  <c r="T580" i="2"/>
  <c r="S580" i="2"/>
  <c r="V588" i="2"/>
  <c r="U588" i="2"/>
  <c r="T588" i="2"/>
  <c r="S588" i="2"/>
  <c r="V597" i="2"/>
  <c r="U597" i="2"/>
  <c r="T597" i="2"/>
  <c r="S597" i="2"/>
  <c r="V605" i="2"/>
  <c r="U605" i="2"/>
  <c r="T605" i="2"/>
  <c r="S605" i="2"/>
  <c r="V615" i="2"/>
  <c r="U615" i="2"/>
  <c r="T615" i="2"/>
  <c r="S615" i="2"/>
  <c r="V623" i="2"/>
  <c r="U623" i="2"/>
  <c r="T623" i="2"/>
  <c r="S623" i="2"/>
  <c r="V633" i="2"/>
  <c r="U633" i="2"/>
  <c r="T633" i="2"/>
  <c r="S633" i="2"/>
  <c r="V641" i="2"/>
  <c r="U641" i="2"/>
  <c r="T641" i="2"/>
  <c r="S641" i="2"/>
  <c r="V650" i="2"/>
  <c r="U650" i="2"/>
  <c r="T650" i="2"/>
  <c r="S650" i="2"/>
  <c r="V658" i="2"/>
  <c r="U658" i="2"/>
  <c r="T658" i="2"/>
  <c r="S658" i="2"/>
  <c r="V667" i="2"/>
  <c r="U667" i="2"/>
  <c r="T667" i="2"/>
  <c r="S667" i="2"/>
  <c r="V682" i="2"/>
  <c r="U682" i="2"/>
  <c r="T682" i="2"/>
  <c r="S682" i="2"/>
  <c r="V689" i="2"/>
  <c r="U689" i="2"/>
  <c r="T689" i="2"/>
  <c r="S689" i="2"/>
  <c r="V698" i="2"/>
  <c r="U698" i="2"/>
  <c r="T698" i="2"/>
  <c r="S698" i="2"/>
  <c r="V706" i="2"/>
  <c r="U706" i="2"/>
  <c r="T706" i="2"/>
  <c r="S706" i="2"/>
  <c r="V715" i="2"/>
  <c r="U715" i="2"/>
  <c r="T715" i="2"/>
  <c r="S715" i="2"/>
  <c r="V724" i="2"/>
  <c r="U724" i="2"/>
  <c r="T724" i="2"/>
  <c r="S724" i="2"/>
  <c r="V733" i="2"/>
  <c r="U733" i="2"/>
  <c r="T733" i="2"/>
  <c r="S733" i="2"/>
  <c r="V743" i="2"/>
  <c r="U743" i="2"/>
  <c r="T743" i="2"/>
  <c r="S743" i="2"/>
  <c r="V752" i="2"/>
  <c r="U752" i="2"/>
  <c r="T752" i="2"/>
  <c r="S752" i="2"/>
  <c r="V761" i="2"/>
  <c r="U761" i="2"/>
  <c r="T761" i="2"/>
  <c r="S761" i="2"/>
  <c r="V774" i="2"/>
  <c r="U774" i="2"/>
  <c r="T774" i="2"/>
  <c r="S774" i="2"/>
  <c r="V783" i="2"/>
  <c r="U783" i="2"/>
  <c r="T783" i="2"/>
  <c r="S783" i="2"/>
  <c r="V791" i="2"/>
  <c r="U791" i="2"/>
  <c r="T791" i="2"/>
  <c r="S791" i="2"/>
  <c r="V799" i="2"/>
  <c r="U799" i="2"/>
  <c r="T799" i="2"/>
  <c r="S799" i="2"/>
  <c r="V808" i="2"/>
  <c r="U808" i="2"/>
  <c r="T808" i="2"/>
  <c r="S808" i="2"/>
  <c r="V817" i="2"/>
  <c r="U817" i="2"/>
  <c r="T817" i="2"/>
  <c r="S817" i="2"/>
  <c r="V826" i="2"/>
  <c r="U826" i="2"/>
  <c r="T826" i="2"/>
  <c r="S826" i="2"/>
  <c r="V836" i="2"/>
  <c r="U836" i="2"/>
  <c r="T836" i="2"/>
  <c r="S836" i="2"/>
  <c r="V844" i="2"/>
  <c r="U844" i="2"/>
  <c r="T844" i="2"/>
  <c r="S844" i="2"/>
  <c r="V854" i="2"/>
  <c r="U854" i="2"/>
  <c r="T854" i="2"/>
  <c r="S854" i="2"/>
  <c r="V869" i="2"/>
  <c r="U869" i="2"/>
  <c r="T869" i="2"/>
  <c r="S869" i="2"/>
  <c r="V878" i="2"/>
  <c r="U878" i="2"/>
  <c r="T878" i="2"/>
  <c r="S878" i="2"/>
  <c r="V886" i="2"/>
  <c r="U886" i="2"/>
  <c r="T886" i="2"/>
  <c r="S886" i="2"/>
  <c r="V894" i="2"/>
  <c r="U894" i="2"/>
  <c r="T894" i="2"/>
  <c r="S894" i="2"/>
  <c r="V903" i="2"/>
  <c r="U903" i="2"/>
  <c r="T903" i="2"/>
  <c r="S903" i="2"/>
  <c r="V911" i="2"/>
  <c r="U911" i="2"/>
  <c r="T911" i="2"/>
  <c r="S911" i="2"/>
  <c r="V920" i="2"/>
  <c r="U920" i="2"/>
  <c r="T920" i="2"/>
  <c r="S920" i="2"/>
  <c r="V928" i="2"/>
  <c r="U928" i="2"/>
  <c r="T928" i="2"/>
  <c r="S928" i="2"/>
  <c r="V936" i="2"/>
  <c r="U936" i="2"/>
  <c r="T936" i="2"/>
  <c r="S936" i="2"/>
  <c r="V945" i="2"/>
  <c r="U945" i="2"/>
  <c r="T945" i="2"/>
  <c r="S945" i="2"/>
  <c r="V955" i="2"/>
  <c r="U955" i="2"/>
  <c r="T955" i="2"/>
  <c r="S955" i="2"/>
  <c r="V964" i="2"/>
  <c r="U964" i="2"/>
  <c r="T964" i="2"/>
  <c r="S964" i="2"/>
  <c r="V972" i="2"/>
  <c r="U972" i="2"/>
  <c r="T972" i="2"/>
  <c r="S972" i="2"/>
  <c r="V981" i="2"/>
  <c r="U981" i="2"/>
  <c r="T981" i="2"/>
  <c r="S981" i="2"/>
  <c r="V989" i="2"/>
  <c r="U989" i="2"/>
  <c r="T989" i="2"/>
  <c r="S989" i="2"/>
  <c r="V1003" i="2"/>
  <c r="U1003" i="2"/>
  <c r="T1003" i="2"/>
  <c r="S1003" i="2"/>
  <c r="V1012" i="2"/>
  <c r="U1012" i="2"/>
  <c r="T1012" i="2"/>
  <c r="S1012" i="2"/>
  <c r="V1020" i="2"/>
  <c r="U1020" i="2"/>
  <c r="T1020" i="2"/>
  <c r="S1020" i="2"/>
  <c r="V1028" i="2"/>
  <c r="U1028" i="2"/>
  <c r="T1028" i="2"/>
  <c r="S1028" i="2"/>
  <c r="V1037" i="2"/>
  <c r="U1037" i="2"/>
  <c r="T1037" i="2"/>
  <c r="S1037" i="2"/>
  <c r="V1045" i="2"/>
  <c r="U1045" i="2"/>
  <c r="T1045" i="2"/>
  <c r="S1045" i="2"/>
  <c r="V1054" i="2"/>
  <c r="U1054" i="2"/>
  <c r="T1054" i="2"/>
  <c r="S1054" i="2"/>
  <c r="V1062" i="2"/>
  <c r="U1062" i="2"/>
  <c r="T1062" i="2"/>
  <c r="S1062" i="2"/>
  <c r="V1071" i="2"/>
  <c r="U1071" i="2"/>
  <c r="T1071" i="2"/>
  <c r="S1071" i="2"/>
  <c r="V1079" i="2"/>
  <c r="U1079" i="2"/>
  <c r="T1079" i="2"/>
  <c r="S1079" i="2"/>
  <c r="V1089" i="2"/>
  <c r="U1089" i="2"/>
  <c r="T1089" i="2"/>
  <c r="S1089" i="2"/>
  <c r="V1098" i="2"/>
  <c r="U1098" i="2"/>
  <c r="T1098" i="2"/>
  <c r="S1098" i="2"/>
  <c r="V1106" i="2"/>
  <c r="U1106" i="2"/>
  <c r="T1106" i="2"/>
  <c r="S1106" i="2"/>
  <c r="V1114" i="2"/>
  <c r="U1114" i="2"/>
  <c r="T1114" i="2"/>
  <c r="S1114" i="2"/>
  <c r="V1123" i="2"/>
  <c r="U1123" i="2"/>
  <c r="T1123" i="2"/>
  <c r="S1123" i="2"/>
  <c r="V1131" i="2"/>
  <c r="U1131" i="2"/>
  <c r="T1131" i="2"/>
  <c r="S1131" i="2"/>
  <c r="V1155" i="2"/>
  <c r="U1155" i="2"/>
  <c r="T1155" i="2"/>
  <c r="S1155" i="2"/>
  <c r="V1164" i="2"/>
  <c r="U1164" i="2"/>
  <c r="T1164" i="2"/>
  <c r="S1164" i="2"/>
  <c r="V1172" i="2"/>
  <c r="U1172" i="2"/>
  <c r="T1172" i="2"/>
  <c r="S1172" i="2"/>
  <c r="V1180" i="2"/>
  <c r="U1180" i="2"/>
  <c r="T1180" i="2"/>
  <c r="S1180" i="2"/>
  <c r="V1188" i="2"/>
  <c r="U1188" i="2"/>
  <c r="T1188" i="2"/>
  <c r="S1188" i="2"/>
  <c r="V1197" i="2"/>
  <c r="U1197" i="2"/>
  <c r="T1197" i="2"/>
  <c r="S1197" i="2"/>
  <c r="V1205" i="2"/>
  <c r="U1205" i="2"/>
  <c r="T1205" i="2"/>
  <c r="S1205" i="2"/>
  <c r="V1213" i="2"/>
  <c r="U1213" i="2"/>
  <c r="T1213" i="2"/>
  <c r="S1213" i="2"/>
  <c r="V1222" i="2"/>
  <c r="U1222" i="2"/>
  <c r="T1222" i="2"/>
  <c r="S1222" i="2"/>
  <c r="V1230" i="2"/>
  <c r="U1230" i="2"/>
  <c r="T1230" i="2"/>
  <c r="S1230" i="2"/>
  <c r="V1239" i="2"/>
  <c r="U1239" i="2"/>
  <c r="T1239" i="2"/>
  <c r="S1239" i="2"/>
  <c r="V1248" i="2"/>
  <c r="U1248" i="2"/>
  <c r="T1248" i="2"/>
  <c r="S1248" i="2"/>
  <c r="V1258" i="2"/>
  <c r="T1258" i="2"/>
  <c r="U1258" i="2"/>
  <c r="S1258" i="2"/>
  <c r="V1266" i="2"/>
  <c r="U1266" i="2"/>
  <c r="T1266" i="2"/>
  <c r="S1266" i="2"/>
  <c r="V1274" i="2"/>
  <c r="T1274" i="2"/>
  <c r="U1274" i="2"/>
  <c r="S1274" i="2"/>
  <c r="V1283" i="2"/>
  <c r="U1283" i="2"/>
  <c r="T1283" i="2"/>
  <c r="S1283" i="2"/>
  <c r="V1291" i="2"/>
  <c r="U1291" i="2"/>
  <c r="T1291" i="2"/>
  <c r="S1291" i="2"/>
  <c r="V1311" i="2"/>
  <c r="U1311" i="2"/>
  <c r="T1311" i="2"/>
  <c r="S1311" i="2"/>
  <c r="V1320" i="2"/>
  <c r="U1320" i="2"/>
  <c r="T1320" i="2"/>
  <c r="S1320" i="2"/>
  <c r="V1328" i="2"/>
  <c r="U1328" i="2"/>
  <c r="T1328" i="2"/>
  <c r="S1328" i="2"/>
  <c r="V1336" i="2"/>
  <c r="U1336" i="2"/>
  <c r="T1336" i="2"/>
  <c r="S1336" i="2"/>
  <c r="V1344" i="2"/>
  <c r="U1344" i="2"/>
  <c r="T1344" i="2"/>
  <c r="S1344" i="2"/>
  <c r="V1352" i="2"/>
  <c r="U1352" i="2"/>
  <c r="T1352" i="2"/>
  <c r="S1352" i="2"/>
  <c r="V1361" i="2"/>
  <c r="U1361" i="2"/>
  <c r="T1361" i="2"/>
  <c r="S1361" i="2"/>
  <c r="V1369" i="2"/>
  <c r="T1369" i="2"/>
  <c r="U1369" i="2"/>
  <c r="S1369" i="2"/>
  <c r="V1378" i="2"/>
  <c r="U1378" i="2"/>
  <c r="T1378" i="2"/>
  <c r="S1378" i="2"/>
  <c r="V1386" i="2"/>
  <c r="T1386" i="2"/>
  <c r="U1386" i="2"/>
  <c r="S1386" i="2"/>
  <c r="V1395" i="2"/>
  <c r="T1395" i="2"/>
  <c r="S1395" i="2"/>
  <c r="V1403" i="2"/>
  <c r="U1403" i="2"/>
  <c r="T1403" i="2"/>
  <c r="S1403" i="2"/>
  <c r="V1411" i="2"/>
  <c r="U1411" i="2"/>
  <c r="T1411" i="2"/>
  <c r="S1411" i="2"/>
  <c r="V1419" i="2"/>
  <c r="U1419" i="2"/>
  <c r="T1419" i="2"/>
  <c r="S1419" i="2"/>
  <c r="V1427" i="2"/>
  <c r="U1427" i="2"/>
  <c r="T1427" i="2"/>
  <c r="S1427" i="2"/>
  <c r="V1435" i="2"/>
  <c r="U1435" i="2"/>
  <c r="T1435" i="2"/>
  <c r="S1435" i="2"/>
  <c r="V1443" i="2"/>
  <c r="U1443" i="2"/>
  <c r="T1443" i="2"/>
  <c r="S1443" i="2"/>
  <c r="V1451" i="2"/>
  <c r="U1451" i="2"/>
  <c r="T1451" i="2"/>
  <c r="S1451" i="2"/>
  <c r="V1459" i="2"/>
  <c r="U1459" i="2"/>
  <c r="T1459" i="2"/>
  <c r="S1459" i="2"/>
  <c r="V1467" i="2"/>
  <c r="U1467" i="2"/>
  <c r="T1467" i="2"/>
  <c r="S1467" i="2"/>
  <c r="V1475" i="2"/>
  <c r="U1475" i="2"/>
  <c r="T1475" i="2"/>
  <c r="S1475" i="2"/>
  <c r="V1483" i="2"/>
  <c r="U1483" i="2"/>
  <c r="T1483" i="2"/>
  <c r="S1483" i="2"/>
  <c r="V1491" i="2"/>
  <c r="U1491" i="2"/>
  <c r="T1491" i="2"/>
  <c r="S1491" i="2"/>
  <c r="V1499" i="2"/>
  <c r="U1499" i="2"/>
  <c r="T1499" i="2"/>
  <c r="S1499" i="2"/>
  <c r="V1507" i="2"/>
  <c r="T1507" i="2"/>
  <c r="U1507" i="2"/>
  <c r="S1507" i="2"/>
  <c r="V1515" i="2"/>
  <c r="U1515" i="2"/>
  <c r="T1515" i="2"/>
  <c r="S1515" i="2"/>
  <c r="V1523" i="2"/>
  <c r="U1523" i="2"/>
  <c r="T1523" i="2"/>
  <c r="S1523" i="2"/>
  <c r="V1531" i="2"/>
  <c r="U1531" i="2"/>
  <c r="T1531" i="2"/>
  <c r="S1531" i="2"/>
  <c r="V1539" i="2"/>
  <c r="U1539" i="2"/>
  <c r="T1539" i="2"/>
  <c r="S1539" i="2"/>
  <c r="V1547" i="2"/>
  <c r="U1547" i="2"/>
  <c r="T1547" i="2"/>
  <c r="S1547" i="2"/>
  <c r="V1555" i="2"/>
  <c r="U1555" i="2"/>
  <c r="T1555" i="2"/>
  <c r="S1555" i="2"/>
  <c r="V1587" i="2"/>
  <c r="T1587" i="2"/>
  <c r="U1587" i="2"/>
  <c r="S1587" i="2"/>
  <c r="V1595" i="2"/>
  <c r="U1595" i="2"/>
  <c r="T1595" i="2"/>
  <c r="S1595" i="2"/>
  <c r="V1603" i="2"/>
  <c r="U1603" i="2"/>
  <c r="T1603" i="2"/>
  <c r="S1603" i="2"/>
  <c r="V1611" i="2"/>
  <c r="U1611" i="2"/>
  <c r="T1611" i="2"/>
  <c r="S1611" i="2"/>
  <c r="V1618" i="2"/>
  <c r="U1618" i="2"/>
  <c r="T1618" i="2"/>
  <c r="S1618" i="2"/>
  <c r="V1626" i="2"/>
  <c r="U1626" i="2"/>
  <c r="T1626" i="2"/>
  <c r="S1626" i="2"/>
  <c r="V1634" i="2"/>
  <c r="U1634" i="2"/>
  <c r="T1634" i="2"/>
  <c r="S1634" i="2"/>
  <c r="V1642" i="2"/>
  <c r="U1642" i="2"/>
  <c r="T1642" i="2"/>
  <c r="S1642" i="2"/>
  <c r="V1650" i="2"/>
  <c r="U1650" i="2"/>
  <c r="T1650" i="2"/>
  <c r="S1650" i="2"/>
  <c r="V1658" i="2"/>
  <c r="U1658" i="2"/>
  <c r="T1658" i="2"/>
  <c r="S1658" i="2"/>
  <c r="V1666" i="2"/>
  <c r="U1666" i="2"/>
  <c r="T1666" i="2"/>
  <c r="S1666" i="2"/>
  <c r="V1674" i="2"/>
  <c r="U1674" i="2"/>
  <c r="T1674" i="2"/>
  <c r="S1674" i="2"/>
  <c r="V1690" i="2"/>
  <c r="U1690" i="2"/>
  <c r="T1690" i="2"/>
  <c r="S1690" i="2"/>
  <c r="V1698" i="2"/>
  <c r="U1698" i="2"/>
  <c r="T1698" i="2"/>
  <c r="S1698" i="2"/>
  <c r="V1706" i="2"/>
  <c r="T1706" i="2"/>
  <c r="U1706" i="2"/>
  <c r="S1706" i="2"/>
  <c r="V1714" i="2"/>
  <c r="U1714" i="2"/>
  <c r="S1714" i="2"/>
  <c r="T1714" i="2"/>
  <c r="V1722" i="2"/>
  <c r="U1722" i="2"/>
  <c r="T1722" i="2"/>
  <c r="S1722" i="2"/>
  <c r="V1730" i="2"/>
  <c r="U1730" i="2"/>
  <c r="T1730" i="2"/>
  <c r="S1730" i="2"/>
  <c r="V1738" i="2"/>
  <c r="U1738" i="2"/>
  <c r="T1738" i="2"/>
  <c r="S1738" i="2"/>
  <c r="V1746" i="2"/>
  <c r="U1746" i="2"/>
  <c r="T1746" i="2"/>
  <c r="S1746" i="2"/>
  <c r="V1754" i="2"/>
  <c r="U1754" i="2"/>
  <c r="T1754" i="2"/>
  <c r="S1754" i="2"/>
  <c r="V1762" i="2"/>
  <c r="U1762" i="2"/>
  <c r="T1762" i="2"/>
  <c r="S1762" i="2"/>
  <c r="V1770" i="2"/>
  <c r="U1770" i="2"/>
  <c r="S1770" i="2"/>
  <c r="T1770" i="2"/>
  <c r="V1778" i="2"/>
  <c r="U1778" i="2"/>
  <c r="S1778" i="2"/>
  <c r="T1778" i="2"/>
  <c r="V1786" i="2"/>
  <c r="U1786" i="2"/>
  <c r="T1786" i="2"/>
  <c r="S1786" i="2"/>
  <c r="V1794" i="2"/>
  <c r="U1794" i="2"/>
  <c r="T1794" i="2"/>
  <c r="S1794" i="2"/>
  <c r="V1802" i="2"/>
  <c r="U1802" i="2"/>
  <c r="T1802" i="2"/>
  <c r="S1802" i="2"/>
  <c r="V1810" i="2"/>
  <c r="U1810" i="2"/>
  <c r="T1810" i="2"/>
  <c r="S1810" i="2"/>
  <c r="V1818" i="2"/>
  <c r="U1818" i="2"/>
  <c r="T1818" i="2"/>
  <c r="S1818" i="2"/>
  <c r="V1826" i="2"/>
  <c r="U1826" i="2"/>
  <c r="T1826" i="2"/>
  <c r="S1826" i="2"/>
  <c r="V1834" i="2"/>
  <c r="U1834" i="2"/>
  <c r="T1834" i="2"/>
  <c r="S1834" i="2"/>
  <c r="V1842" i="2"/>
  <c r="U1842" i="2"/>
  <c r="T1842" i="2"/>
  <c r="S1842" i="2"/>
  <c r="V1858" i="2"/>
  <c r="T1858" i="2"/>
  <c r="U1858" i="2"/>
  <c r="S1858" i="2"/>
  <c r="V1866" i="2"/>
  <c r="T1866" i="2"/>
  <c r="U1866" i="2"/>
  <c r="S1866" i="2"/>
  <c r="V1874" i="2"/>
  <c r="U1874" i="2"/>
  <c r="T1874" i="2"/>
  <c r="S1874" i="2"/>
  <c r="V1882" i="2"/>
  <c r="U1882" i="2"/>
  <c r="T1882" i="2"/>
  <c r="S1882" i="2"/>
  <c r="V1890" i="2"/>
  <c r="U1890" i="2"/>
  <c r="T1890" i="2"/>
  <c r="S1890" i="2"/>
  <c r="V1898" i="2"/>
  <c r="U1898" i="2"/>
  <c r="S1898" i="2"/>
  <c r="T1898" i="2"/>
  <c r="V1906" i="2"/>
  <c r="U1906" i="2"/>
  <c r="S1906" i="2"/>
  <c r="T1906" i="2"/>
  <c r="U1914" i="2"/>
  <c r="V1914" i="2"/>
  <c r="T1914" i="2"/>
  <c r="S1914" i="2"/>
  <c r="V1922" i="2"/>
  <c r="U1922" i="2"/>
  <c r="T1922" i="2"/>
  <c r="S1922" i="2"/>
  <c r="V1930" i="2"/>
  <c r="U1930" i="2"/>
  <c r="T1930" i="2"/>
  <c r="S1930" i="2"/>
  <c r="V1938" i="2"/>
  <c r="U1938" i="2"/>
  <c r="T1938" i="2"/>
  <c r="S1938" i="2"/>
  <c r="V1946" i="2"/>
  <c r="U1946" i="2"/>
  <c r="T1946" i="2"/>
  <c r="S1946" i="2"/>
  <c r="V1954" i="2"/>
  <c r="U1954" i="2"/>
  <c r="T1954" i="2"/>
  <c r="S1954" i="2"/>
  <c r="V2002" i="2"/>
  <c r="U2002" i="2"/>
  <c r="T2002" i="2"/>
  <c r="S2002" i="2"/>
  <c r="V2010" i="2"/>
  <c r="U2010" i="2"/>
  <c r="S2010" i="2"/>
  <c r="T2010" i="2"/>
  <c r="V2018" i="2"/>
  <c r="U2018" i="2"/>
  <c r="S2018" i="2"/>
  <c r="T2018" i="2"/>
  <c r="V2026" i="2"/>
  <c r="U2026" i="2"/>
  <c r="S2026" i="2"/>
  <c r="T2026" i="2"/>
  <c r="U2034" i="2"/>
  <c r="V2034" i="2"/>
  <c r="T2034" i="2"/>
  <c r="S2034" i="2"/>
  <c r="V2042" i="2"/>
  <c r="U2042" i="2"/>
  <c r="T2042" i="2"/>
  <c r="S2042" i="2"/>
  <c r="U2050" i="2"/>
  <c r="V2050" i="2"/>
  <c r="T2050" i="2"/>
  <c r="S2050" i="2"/>
  <c r="V2058" i="2"/>
  <c r="U2058" i="2"/>
  <c r="T2058" i="2"/>
  <c r="S2058" i="2"/>
  <c r="V2066" i="2"/>
  <c r="U2066" i="2"/>
  <c r="T2066" i="2"/>
  <c r="S2066" i="2"/>
  <c r="V2074" i="2"/>
  <c r="U2074" i="2"/>
  <c r="T2074" i="2"/>
  <c r="S2074" i="2"/>
  <c r="V2082" i="2"/>
  <c r="U2082" i="2"/>
  <c r="T2082" i="2"/>
  <c r="S2082" i="2"/>
  <c r="V2090" i="2"/>
  <c r="U2090" i="2"/>
  <c r="T2090" i="2"/>
  <c r="S2090" i="2"/>
  <c r="V2098" i="2"/>
  <c r="U2098" i="2"/>
  <c r="T2098" i="2"/>
  <c r="S2098" i="2"/>
  <c r="V2106" i="2"/>
  <c r="U2106" i="2"/>
  <c r="T2106" i="2"/>
  <c r="S2106" i="2"/>
  <c r="V2114" i="2"/>
  <c r="U2114" i="2"/>
  <c r="T2114" i="2"/>
  <c r="S2114" i="2"/>
  <c r="V2122" i="2"/>
  <c r="U2122" i="2"/>
  <c r="T2122" i="2"/>
  <c r="S2122" i="2"/>
  <c r="V2130" i="2"/>
  <c r="U2130" i="2"/>
  <c r="T2130" i="2"/>
  <c r="S2130" i="2"/>
  <c r="V2138" i="2"/>
  <c r="U2138" i="2"/>
  <c r="T2138" i="2"/>
  <c r="S2138" i="2"/>
  <c r="V2146" i="2"/>
  <c r="T2146" i="2"/>
  <c r="U2146" i="2"/>
  <c r="S2146" i="2"/>
  <c r="V2154" i="2"/>
  <c r="T2154" i="2"/>
  <c r="U2154" i="2"/>
  <c r="S2154" i="2"/>
  <c r="V2162" i="2"/>
  <c r="U2162" i="2"/>
  <c r="T2162" i="2"/>
  <c r="S2162" i="2"/>
  <c r="V2170" i="2"/>
  <c r="U2170" i="2"/>
  <c r="T2170" i="2"/>
  <c r="S2170" i="2"/>
  <c r="V2178" i="2"/>
  <c r="U2178" i="2"/>
  <c r="T2178" i="2"/>
  <c r="S2178" i="2"/>
  <c r="V2186" i="2"/>
  <c r="U2186" i="2"/>
  <c r="T2186" i="2"/>
  <c r="S2186" i="2"/>
  <c r="V2194" i="2"/>
  <c r="U2194" i="2"/>
  <c r="T2194" i="2"/>
  <c r="S2194" i="2"/>
  <c r="V2202" i="2"/>
  <c r="U2202" i="2"/>
  <c r="T2202" i="2"/>
  <c r="S2202" i="2"/>
  <c r="V2210" i="2"/>
  <c r="U2210" i="2"/>
  <c r="T2210" i="2"/>
  <c r="S2210" i="2"/>
  <c r="V2218" i="2"/>
  <c r="U2218" i="2"/>
  <c r="S2218" i="2"/>
  <c r="T2218" i="2"/>
  <c r="V2226" i="2"/>
  <c r="U2226" i="2"/>
  <c r="S2226" i="2"/>
  <c r="T2226" i="2"/>
  <c r="V2234" i="2"/>
  <c r="U2234" i="2"/>
  <c r="T2234" i="2"/>
  <c r="S2234" i="2"/>
  <c r="V2242" i="2"/>
  <c r="U2242" i="2"/>
  <c r="T2242" i="2"/>
  <c r="S2242" i="2"/>
  <c r="V2250" i="2"/>
  <c r="U2250" i="2"/>
  <c r="T2250" i="2"/>
  <c r="S2250" i="2"/>
  <c r="V2258" i="2"/>
  <c r="U2258" i="2"/>
  <c r="S2258" i="2"/>
  <c r="T2258" i="2"/>
  <c r="V2266" i="2"/>
  <c r="U2266" i="2"/>
  <c r="S2266" i="2"/>
  <c r="T2266" i="2"/>
  <c r="V2274" i="2"/>
  <c r="U2274" i="2"/>
  <c r="T2274" i="2"/>
  <c r="S2274" i="2"/>
  <c r="V2321" i="2"/>
  <c r="U2321" i="2"/>
  <c r="S2321" i="2"/>
  <c r="T2321" i="2"/>
  <c r="V2329" i="2"/>
  <c r="U2329" i="2"/>
  <c r="S2329" i="2"/>
  <c r="T2329" i="2"/>
  <c r="U2337" i="2"/>
  <c r="V2337" i="2"/>
  <c r="T2337" i="2"/>
  <c r="S2337" i="2"/>
  <c r="V2345" i="2"/>
  <c r="U2345" i="2"/>
  <c r="T2345" i="2"/>
  <c r="S2345" i="2"/>
  <c r="V2353" i="2"/>
  <c r="U2353" i="2"/>
  <c r="T2353" i="2"/>
  <c r="S2353" i="2"/>
  <c r="V2361" i="2"/>
  <c r="U2361" i="2"/>
  <c r="T2361" i="2"/>
  <c r="S2361" i="2"/>
  <c r="V2369" i="2"/>
  <c r="U2369" i="2"/>
  <c r="T2369" i="2"/>
  <c r="S2369" i="2"/>
  <c r="V2385" i="2"/>
  <c r="U2385" i="2"/>
  <c r="T2385" i="2"/>
  <c r="S2385" i="2"/>
  <c r="V2393" i="2"/>
  <c r="U2393" i="2"/>
  <c r="T2393" i="2"/>
  <c r="S2393" i="2"/>
  <c r="V2401" i="2"/>
  <c r="U2401" i="2"/>
  <c r="T2401" i="2"/>
  <c r="S2401" i="2"/>
  <c r="V2409" i="2"/>
  <c r="U2409" i="2"/>
  <c r="T2409" i="2"/>
  <c r="S2409" i="2"/>
  <c r="V2417" i="2"/>
  <c r="U2417" i="2"/>
  <c r="S2417" i="2"/>
  <c r="T2417" i="2"/>
  <c r="V2425" i="2"/>
  <c r="U2425" i="2"/>
  <c r="T2425" i="2"/>
  <c r="S2425" i="2"/>
  <c r="V2433" i="2"/>
  <c r="U2433" i="2"/>
  <c r="T2433" i="2"/>
  <c r="S2433" i="2"/>
  <c r="V2449" i="2"/>
  <c r="U2449" i="2"/>
  <c r="T2449" i="2"/>
  <c r="S2449" i="2"/>
  <c r="V2457" i="2"/>
  <c r="U2457" i="2"/>
  <c r="T2457" i="2"/>
  <c r="S2457" i="2"/>
  <c r="V2465" i="2"/>
  <c r="U2465" i="2"/>
  <c r="T2465" i="2"/>
  <c r="S2465" i="2"/>
  <c r="V2473" i="2"/>
  <c r="T2473" i="2"/>
  <c r="U2473" i="2"/>
  <c r="S2473" i="2"/>
  <c r="V2481" i="2"/>
  <c r="U2481" i="2"/>
  <c r="T2481" i="2"/>
  <c r="S2481" i="2"/>
  <c r="V2489" i="2"/>
  <c r="U2489" i="2"/>
  <c r="S2489" i="2"/>
  <c r="T2489" i="2"/>
  <c r="V2505" i="2"/>
  <c r="U2505" i="2"/>
  <c r="T2505" i="2"/>
  <c r="S2505" i="2"/>
  <c r="V2513" i="2"/>
  <c r="U2513" i="2"/>
  <c r="T2513" i="2"/>
  <c r="S2513" i="2"/>
  <c r="V2521" i="2"/>
  <c r="U2521" i="2"/>
  <c r="T2521" i="2"/>
  <c r="S2521" i="2"/>
  <c r="V2529" i="2"/>
  <c r="U2529" i="2"/>
  <c r="S2529" i="2"/>
  <c r="T2529" i="2"/>
  <c r="V2537" i="2"/>
  <c r="U2537" i="2"/>
  <c r="S2537" i="2"/>
  <c r="T2537" i="2"/>
  <c r="V2545" i="2"/>
  <c r="U2545" i="2"/>
  <c r="T2545" i="2"/>
  <c r="S2545" i="2"/>
  <c r="V2553" i="2"/>
  <c r="U2553" i="2"/>
  <c r="T2553" i="2"/>
  <c r="S2553" i="2"/>
  <c r="V2561" i="2"/>
  <c r="U2561" i="2"/>
  <c r="T2561" i="2"/>
  <c r="S2561" i="2"/>
  <c r="V2574" i="2"/>
  <c r="U2574" i="2"/>
  <c r="T2574" i="2"/>
  <c r="S2574" i="2"/>
  <c r="V2582" i="2"/>
  <c r="U2582" i="2"/>
  <c r="T2582" i="2"/>
  <c r="S2582" i="2"/>
  <c r="V2590" i="2"/>
  <c r="U2590" i="2"/>
  <c r="T2590" i="2"/>
  <c r="S2590" i="2"/>
  <c r="V2598" i="2"/>
  <c r="U2598" i="2"/>
  <c r="T2598" i="2"/>
  <c r="S2598" i="2"/>
  <c r="V2606" i="2"/>
  <c r="U2606" i="2"/>
  <c r="T2606" i="2"/>
  <c r="S2606" i="2"/>
  <c r="V2614" i="2"/>
  <c r="U2614" i="2"/>
  <c r="T2614" i="2"/>
  <c r="S2614" i="2"/>
  <c r="V2630" i="2"/>
  <c r="U2630" i="2"/>
  <c r="T2630" i="2"/>
  <c r="S2630" i="2"/>
  <c r="V2638" i="2"/>
  <c r="U2638" i="2"/>
  <c r="T2638" i="2"/>
  <c r="S2638" i="2"/>
  <c r="V2646" i="2"/>
  <c r="U2646" i="2"/>
  <c r="S2646" i="2"/>
  <c r="T2646" i="2"/>
  <c r="V2654" i="2"/>
  <c r="U2654" i="2"/>
  <c r="T2654" i="2"/>
  <c r="S2654" i="2"/>
  <c r="V2662" i="2"/>
  <c r="U2662" i="2"/>
  <c r="T2662" i="2"/>
  <c r="S2662" i="2"/>
  <c r="V2670" i="2"/>
  <c r="U2670" i="2"/>
  <c r="T2670" i="2"/>
  <c r="S2670" i="2"/>
  <c r="V2678" i="2"/>
  <c r="U2678" i="2"/>
  <c r="T2678" i="2"/>
  <c r="S2678" i="2"/>
  <c r="W364" i="2"/>
  <c r="X364" i="2" s="1"/>
  <c r="Y364" i="2" s="1"/>
  <c r="Z364" i="2" s="1"/>
  <c r="V19" i="2"/>
  <c r="U19" i="2"/>
  <c r="T19" i="2"/>
  <c r="S19" i="2"/>
  <c r="V96" i="2"/>
  <c r="U96" i="2"/>
  <c r="T96" i="2"/>
  <c r="S96" i="2"/>
  <c r="V178" i="2"/>
  <c r="U178" i="2"/>
  <c r="T178" i="2"/>
  <c r="S178" i="2"/>
  <c r="V233" i="2"/>
  <c r="U233" i="2"/>
  <c r="T233" i="2"/>
  <c r="S233" i="2"/>
  <c r="V307" i="2"/>
  <c r="U307" i="2"/>
  <c r="T307" i="2"/>
  <c r="S307" i="2"/>
  <c r="V369" i="2"/>
  <c r="U369" i="2"/>
  <c r="T369" i="2"/>
  <c r="S369" i="2"/>
  <c r="V453" i="2"/>
  <c r="U453" i="2"/>
  <c r="T453" i="2"/>
  <c r="S453" i="2"/>
  <c r="V546" i="2"/>
  <c r="U546" i="2"/>
  <c r="T546" i="2"/>
  <c r="S546" i="2"/>
  <c r="V622" i="2"/>
  <c r="U622" i="2"/>
  <c r="T622" i="2"/>
  <c r="S622" i="2"/>
  <c r="V705" i="2"/>
  <c r="U705" i="2"/>
  <c r="T705" i="2"/>
  <c r="S705" i="2"/>
  <c r="V876" i="2"/>
  <c r="U876" i="2"/>
  <c r="T876" i="2"/>
  <c r="S876" i="2"/>
  <c r="V22" i="2"/>
  <c r="U22" i="2"/>
  <c r="T22" i="2"/>
  <c r="S22" i="2"/>
  <c r="V54" i="2"/>
  <c r="U54" i="2"/>
  <c r="T54" i="2"/>
  <c r="S54" i="2"/>
  <c r="V99" i="2"/>
  <c r="U99" i="2"/>
  <c r="T99" i="2"/>
  <c r="S99" i="2"/>
  <c r="V156" i="2"/>
  <c r="U156" i="2"/>
  <c r="T156" i="2"/>
  <c r="S156" i="2"/>
  <c r="V208" i="2"/>
  <c r="U208" i="2"/>
  <c r="T208" i="2"/>
  <c r="S208" i="2"/>
  <c r="V266" i="2"/>
  <c r="U266" i="2"/>
  <c r="T266" i="2"/>
  <c r="S266" i="2"/>
  <c r="V309" i="2"/>
  <c r="U309" i="2"/>
  <c r="T309" i="2"/>
  <c r="S309" i="2"/>
  <c r="V379" i="2"/>
  <c r="U379" i="2"/>
  <c r="T379" i="2"/>
  <c r="S379" i="2"/>
  <c r="V438" i="2"/>
  <c r="U438" i="2"/>
  <c r="T438" i="2"/>
  <c r="S438" i="2"/>
  <c r="V499" i="2"/>
  <c r="U499" i="2"/>
  <c r="T499" i="2"/>
  <c r="S499" i="2"/>
  <c r="V540" i="2"/>
  <c r="U540" i="2"/>
  <c r="T540" i="2"/>
  <c r="S540" i="2"/>
  <c r="V573" i="2"/>
  <c r="U573" i="2"/>
  <c r="T573" i="2"/>
  <c r="S573" i="2"/>
  <c r="V598" i="2"/>
  <c r="U598" i="2"/>
  <c r="T598" i="2"/>
  <c r="S598" i="2"/>
  <c r="V616" i="2"/>
  <c r="U616" i="2"/>
  <c r="T616" i="2"/>
  <c r="S616" i="2"/>
  <c r="V643" i="2"/>
  <c r="U643" i="2"/>
  <c r="T643" i="2"/>
  <c r="S643" i="2"/>
  <c r="V659" i="2"/>
  <c r="U659" i="2"/>
  <c r="T659" i="2"/>
  <c r="S659" i="2"/>
  <c r="V691" i="2"/>
  <c r="U691" i="2"/>
  <c r="T691" i="2"/>
  <c r="S691" i="2"/>
  <c r="V716" i="2"/>
  <c r="U716" i="2"/>
  <c r="T716" i="2"/>
  <c r="S716" i="2"/>
  <c r="V744" i="2"/>
  <c r="U744" i="2"/>
  <c r="T744" i="2"/>
  <c r="S744" i="2"/>
  <c r="V775" i="2"/>
  <c r="U775" i="2"/>
  <c r="T775" i="2"/>
  <c r="S775" i="2"/>
  <c r="V801" i="2"/>
  <c r="U801" i="2"/>
  <c r="T801" i="2"/>
  <c r="S801" i="2"/>
  <c r="V837" i="2"/>
  <c r="U837" i="2"/>
  <c r="T837" i="2"/>
  <c r="S837" i="2"/>
  <c r="V870" i="2"/>
  <c r="U870" i="2"/>
  <c r="T870" i="2"/>
  <c r="S870" i="2"/>
  <c r="V895" i="2"/>
  <c r="U895" i="2"/>
  <c r="T895" i="2"/>
  <c r="S895" i="2"/>
  <c r="V921" i="2"/>
  <c r="U921" i="2"/>
  <c r="T921" i="2"/>
  <c r="S921" i="2"/>
  <c r="V946" i="2"/>
  <c r="U946" i="2"/>
  <c r="T946" i="2"/>
  <c r="S946" i="2"/>
  <c r="V973" i="2"/>
  <c r="U973" i="2"/>
  <c r="T973" i="2"/>
  <c r="S973" i="2"/>
  <c r="V1004" i="2"/>
  <c r="U1004" i="2"/>
  <c r="T1004" i="2"/>
  <c r="S1004" i="2"/>
  <c r="V1029" i="2"/>
  <c r="U1029" i="2"/>
  <c r="T1029" i="2"/>
  <c r="S1029" i="2"/>
  <c r="V1063" i="2"/>
  <c r="U1063" i="2"/>
  <c r="T1063" i="2"/>
  <c r="S1063" i="2"/>
  <c r="V1090" i="2"/>
  <c r="T1090" i="2"/>
  <c r="U1090" i="2"/>
  <c r="S1090" i="2"/>
  <c r="V1115" i="2"/>
  <c r="U1115" i="2"/>
  <c r="T1115" i="2"/>
  <c r="S1115" i="2"/>
  <c r="V1165" i="2"/>
  <c r="U1165" i="2"/>
  <c r="T1165" i="2"/>
  <c r="S1165" i="2"/>
  <c r="V1189" i="2"/>
  <c r="U1189" i="2"/>
  <c r="T1189" i="2"/>
  <c r="S1189" i="2"/>
  <c r="V1215" i="2"/>
  <c r="U1215" i="2"/>
  <c r="T1215" i="2"/>
  <c r="S1215" i="2"/>
  <c r="V1232" i="2"/>
  <c r="U1232" i="2"/>
  <c r="T1232" i="2"/>
  <c r="S1232" i="2"/>
  <c r="V1240" i="2"/>
  <c r="U1240" i="2"/>
  <c r="T1240" i="2"/>
  <c r="S1240" i="2"/>
  <c r="V1249" i="2"/>
  <c r="U1249" i="2"/>
  <c r="T1249" i="2"/>
  <c r="S1249" i="2"/>
  <c r="V1267" i="2"/>
  <c r="U1267" i="2"/>
  <c r="T1267" i="2"/>
  <c r="S1267" i="2"/>
  <c r="V1275" i="2"/>
  <c r="U1275" i="2"/>
  <c r="T1275" i="2"/>
  <c r="S1275" i="2"/>
  <c r="V1284" i="2"/>
  <c r="U1284" i="2"/>
  <c r="T1284" i="2"/>
  <c r="S1284" i="2"/>
  <c r="V1292" i="2"/>
  <c r="U1292" i="2"/>
  <c r="T1292" i="2"/>
  <c r="S1292" i="2"/>
  <c r="V1312" i="2"/>
  <c r="U1312" i="2"/>
  <c r="T1312" i="2"/>
  <c r="S1312" i="2"/>
  <c r="V1321" i="2"/>
  <c r="U1321" i="2"/>
  <c r="T1321" i="2"/>
  <c r="S1321" i="2"/>
  <c r="V1329" i="2"/>
  <c r="U1329" i="2"/>
  <c r="T1329" i="2"/>
  <c r="S1329" i="2"/>
  <c r="V1337" i="2"/>
  <c r="U1337" i="2"/>
  <c r="T1337" i="2"/>
  <c r="S1337" i="2"/>
  <c r="V1345" i="2"/>
  <c r="U1345" i="2"/>
  <c r="T1345" i="2"/>
  <c r="S1345" i="2"/>
  <c r="V1353" i="2"/>
  <c r="U1353" i="2"/>
  <c r="T1353" i="2"/>
  <c r="S1353" i="2"/>
  <c r="V1362" i="2"/>
  <c r="U1362" i="2"/>
  <c r="T1362" i="2"/>
  <c r="S1362" i="2"/>
  <c r="V1370" i="2"/>
  <c r="U1370" i="2"/>
  <c r="T1370" i="2"/>
  <c r="S1370" i="2"/>
  <c r="V1379" i="2"/>
  <c r="U1379" i="2"/>
  <c r="T1379" i="2"/>
  <c r="S1379" i="2"/>
  <c r="V1387" i="2"/>
  <c r="U1387" i="2"/>
  <c r="T1387" i="2"/>
  <c r="S1387" i="2"/>
  <c r="V1396" i="2"/>
  <c r="U1396" i="2"/>
  <c r="T1396" i="2"/>
  <c r="S1396" i="2"/>
  <c r="V1404" i="2"/>
  <c r="T1404" i="2"/>
  <c r="U1404" i="2"/>
  <c r="S1404" i="2"/>
  <c r="V1412" i="2"/>
  <c r="U1412" i="2"/>
  <c r="T1412" i="2"/>
  <c r="S1412" i="2"/>
  <c r="V1420" i="2"/>
  <c r="U1420" i="2"/>
  <c r="T1420" i="2"/>
  <c r="S1420" i="2"/>
  <c r="V1428" i="2"/>
  <c r="U1428" i="2"/>
  <c r="T1428" i="2"/>
  <c r="S1428" i="2"/>
  <c r="V1436" i="2"/>
  <c r="U1436" i="2"/>
  <c r="T1436" i="2"/>
  <c r="S1436" i="2"/>
  <c r="V1444" i="2"/>
  <c r="U1444" i="2"/>
  <c r="T1444" i="2"/>
  <c r="S1444" i="2"/>
  <c r="V1460" i="2"/>
  <c r="U1460" i="2"/>
  <c r="T1460" i="2"/>
  <c r="S1460" i="2"/>
  <c r="V1468" i="2"/>
  <c r="U1468" i="2"/>
  <c r="T1468" i="2"/>
  <c r="S1468" i="2"/>
  <c r="V1476" i="2"/>
  <c r="U1476" i="2"/>
  <c r="T1476" i="2"/>
  <c r="S1476" i="2"/>
  <c r="V1484" i="2"/>
  <c r="U1484" i="2"/>
  <c r="T1484" i="2"/>
  <c r="S1484" i="2"/>
  <c r="V1492" i="2"/>
  <c r="U1492" i="2"/>
  <c r="T1492" i="2"/>
  <c r="S1492" i="2"/>
  <c r="V1500" i="2"/>
  <c r="U1500" i="2"/>
  <c r="T1500" i="2"/>
  <c r="S1500" i="2"/>
  <c r="V1516" i="2"/>
  <c r="U1516" i="2"/>
  <c r="T1516" i="2"/>
  <c r="S1516" i="2"/>
  <c r="V1524" i="2"/>
  <c r="U1524" i="2"/>
  <c r="T1524" i="2"/>
  <c r="S1524" i="2"/>
  <c r="V1532" i="2"/>
  <c r="U1532" i="2"/>
  <c r="T1532" i="2"/>
  <c r="S1532" i="2"/>
  <c r="V1540" i="2"/>
  <c r="U1540" i="2"/>
  <c r="T1540" i="2"/>
  <c r="S1540" i="2"/>
  <c r="V1556" i="2"/>
  <c r="U1556" i="2"/>
  <c r="S1556" i="2"/>
  <c r="T1556" i="2"/>
  <c r="V1564" i="2"/>
  <c r="U1564" i="2"/>
  <c r="T1564" i="2"/>
  <c r="S1564" i="2"/>
  <c r="V1572" i="2"/>
  <c r="U1572" i="2"/>
  <c r="T1572" i="2"/>
  <c r="S1572" i="2"/>
  <c r="V1580" i="2"/>
  <c r="U1580" i="2"/>
  <c r="T1580" i="2"/>
  <c r="S1580" i="2"/>
  <c r="V1588" i="2"/>
  <c r="U1588" i="2"/>
  <c r="T1588" i="2"/>
  <c r="S1588" i="2"/>
  <c r="V1596" i="2"/>
  <c r="U1596" i="2"/>
  <c r="T1596" i="2"/>
  <c r="S1596" i="2"/>
  <c r="V1604" i="2"/>
  <c r="U1604" i="2"/>
  <c r="T1604" i="2"/>
  <c r="S1604" i="2"/>
  <c r="V1619" i="2"/>
  <c r="U1619" i="2"/>
  <c r="T1619" i="2"/>
  <c r="S1619" i="2"/>
  <c r="V1635" i="2"/>
  <c r="U1635" i="2"/>
  <c r="T1635" i="2"/>
  <c r="S1635" i="2"/>
  <c r="V1643" i="2"/>
  <c r="U1643" i="2"/>
  <c r="T1643" i="2"/>
  <c r="S1643" i="2"/>
  <c r="V1651" i="2"/>
  <c r="U1651" i="2"/>
  <c r="T1651" i="2"/>
  <c r="S1651" i="2"/>
  <c r="V1659" i="2"/>
  <c r="U1659" i="2"/>
  <c r="T1659" i="2"/>
  <c r="S1659" i="2"/>
  <c r="V1667" i="2"/>
  <c r="U1667" i="2"/>
  <c r="T1667" i="2"/>
  <c r="S1667" i="2"/>
  <c r="V1675" i="2"/>
  <c r="U1675" i="2"/>
  <c r="T1675" i="2"/>
  <c r="S1675" i="2"/>
  <c r="V1683" i="2"/>
  <c r="U1683" i="2"/>
  <c r="T1683" i="2"/>
  <c r="S1683" i="2"/>
  <c r="V1691" i="2"/>
  <c r="U1691" i="2"/>
  <c r="T1691" i="2"/>
  <c r="S1691" i="2"/>
  <c r="V1699" i="2"/>
  <c r="U1699" i="2"/>
  <c r="T1699" i="2"/>
  <c r="S1699" i="2"/>
  <c r="V1707" i="2"/>
  <c r="U1707" i="2"/>
  <c r="T1707" i="2"/>
  <c r="S1707" i="2"/>
  <c r="V1715" i="2"/>
  <c r="T1715" i="2"/>
  <c r="U1715" i="2"/>
  <c r="S1715" i="2"/>
  <c r="V1723" i="2"/>
  <c r="U1723" i="2"/>
  <c r="S1723" i="2"/>
  <c r="T1723" i="2"/>
  <c r="V1731" i="2"/>
  <c r="U1731" i="2"/>
  <c r="T1731" i="2"/>
  <c r="S1731" i="2"/>
  <c r="V1739" i="2"/>
  <c r="T1739" i="2"/>
  <c r="U1739" i="2"/>
  <c r="S1739" i="2"/>
  <c r="V1747" i="2"/>
  <c r="U1747" i="2"/>
  <c r="T1747" i="2"/>
  <c r="S1747" i="2"/>
  <c r="V1755" i="2"/>
  <c r="U1755" i="2"/>
  <c r="T1755" i="2"/>
  <c r="S1755" i="2"/>
  <c r="V1763" i="2"/>
  <c r="U1763" i="2"/>
  <c r="T1763" i="2"/>
  <c r="S1763" i="2"/>
  <c r="V1771" i="2"/>
  <c r="U1771" i="2"/>
  <c r="T1771" i="2"/>
  <c r="S1771" i="2"/>
  <c r="V1779" i="2"/>
  <c r="T1779" i="2"/>
  <c r="U1779" i="2"/>
  <c r="S1779" i="2"/>
  <c r="V1787" i="2"/>
  <c r="U1787" i="2"/>
  <c r="S1787" i="2"/>
  <c r="T1787" i="2"/>
  <c r="V1795" i="2"/>
  <c r="U1795" i="2"/>
  <c r="S1795" i="2"/>
  <c r="T1795" i="2"/>
  <c r="V1803" i="2"/>
  <c r="U1803" i="2"/>
  <c r="T1803" i="2"/>
  <c r="S1803" i="2"/>
  <c r="V1811" i="2"/>
  <c r="U1811" i="2"/>
  <c r="T1811" i="2"/>
  <c r="S1811" i="2"/>
  <c r="V1819" i="2"/>
  <c r="U1819" i="2"/>
  <c r="T1819" i="2"/>
  <c r="S1819" i="2"/>
  <c r="V1827" i="2"/>
  <c r="T1827" i="2"/>
  <c r="U1827" i="2"/>
  <c r="S1827" i="2"/>
  <c r="V1835" i="2"/>
  <c r="U1835" i="2"/>
  <c r="T1835" i="2"/>
  <c r="S1835" i="2"/>
  <c r="V1843" i="2"/>
  <c r="U1843" i="2"/>
  <c r="T1843" i="2"/>
  <c r="S1843" i="2"/>
  <c r="V1859" i="2"/>
  <c r="U1859" i="2"/>
  <c r="T1859" i="2"/>
  <c r="S1859" i="2"/>
  <c r="V1867" i="2"/>
  <c r="U1867" i="2"/>
  <c r="T1867" i="2"/>
  <c r="S1867" i="2"/>
  <c r="V1875" i="2"/>
  <c r="U1875" i="2"/>
  <c r="T1875" i="2"/>
  <c r="S1875" i="2"/>
  <c r="V1883" i="2"/>
  <c r="U1883" i="2"/>
  <c r="T1883" i="2"/>
  <c r="S1883" i="2"/>
  <c r="V1891" i="2"/>
  <c r="U1891" i="2"/>
  <c r="T1891" i="2"/>
  <c r="S1891" i="2"/>
  <c r="V1899" i="2"/>
  <c r="U1899" i="2"/>
  <c r="T1899" i="2"/>
  <c r="S1899" i="2"/>
  <c r="V1923" i="2"/>
  <c r="U1923" i="2"/>
  <c r="T1923" i="2"/>
  <c r="S1923" i="2"/>
  <c r="U1931" i="2"/>
  <c r="V1931" i="2"/>
  <c r="T1931" i="2"/>
  <c r="S1931" i="2"/>
  <c r="V1939" i="2"/>
  <c r="U1939" i="2"/>
  <c r="T1939" i="2"/>
  <c r="S1939" i="2"/>
  <c r="V1947" i="2"/>
  <c r="U1947" i="2"/>
  <c r="T1947" i="2"/>
  <c r="S1947" i="2"/>
  <c r="V1955" i="2"/>
  <c r="U1955" i="2"/>
  <c r="T1955" i="2"/>
  <c r="S1955" i="2"/>
  <c r="V1995" i="2"/>
  <c r="T1995" i="2"/>
  <c r="U1995" i="2"/>
  <c r="S1995" i="2"/>
  <c r="V2003" i="2"/>
  <c r="T2003" i="2"/>
  <c r="U2003" i="2"/>
  <c r="S2003" i="2"/>
  <c r="V2011" i="2"/>
  <c r="U2011" i="2"/>
  <c r="T2011" i="2"/>
  <c r="S2011" i="2"/>
  <c r="V2019" i="2"/>
  <c r="U2019" i="2"/>
  <c r="T2019" i="2"/>
  <c r="S2019" i="2"/>
  <c r="V2027" i="2"/>
  <c r="U2027" i="2"/>
  <c r="T2027" i="2"/>
  <c r="S2027" i="2"/>
  <c r="V2035" i="2"/>
  <c r="U2035" i="2"/>
  <c r="S2035" i="2"/>
  <c r="T2035" i="2"/>
  <c r="V2043" i="2"/>
  <c r="U2043" i="2"/>
  <c r="S2043" i="2"/>
  <c r="T2043" i="2"/>
  <c r="V2051" i="2"/>
  <c r="U2051" i="2"/>
  <c r="T2051" i="2"/>
  <c r="S2051" i="2"/>
  <c r="V2059" i="2"/>
  <c r="U2059" i="2"/>
  <c r="T2059" i="2"/>
  <c r="S2059" i="2"/>
  <c r="V2067" i="2"/>
  <c r="U2067" i="2"/>
  <c r="T2067" i="2"/>
  <c r="S2067" i="2"/>
  <c r="V2075" i="2"/>
  <c r="U2075" i="2"/>
  <c r="T2075" i="2"/>
  <c r="S2075" i="2"/>
  <c r="V2083" i="2"/>
  <c r="U2083" i="2"/>
  <c r="T2083" i="2"/>
  <c r="S2083" i="2"/>
  <c r="V2091" i="2"/>
  <c r="U2091" i="2"/>
  <c r="T2091" i="2"/>
  <c r="S2091" i="2"/>
  <c r="V2099" i="2"/>
  <c r="U2099" i="2"/>
  <c r="T2099" i="2"/>
  <c r="S2099" i="2"/>
  <c r="V2107" i="2"/>
  <c r="U2107" i="2"/>
  <c r="T2107" i="2"/>
  <c r="S2107" i="2"/>
  <c r="V2115" i="2"/>
  <c r="U2115" i="2"/>
  <c r="T2115" i="2"/>
  <c r="S2115" i="2"/>
  <c r="V2131" i="2"/>
  <c r="U2131" i="2"/>
  <c r="T2131" i="2"/>
  <c r="S2131" i="2"/>
  <c r="U2139" i="2"/>
  <c r="V2139" i="2"/>
  <c r="T2139" i="2"/>
  <c r="S2139" i="2"/>
  <c r="V2147" i="2"/>
  <c r="U2147" i="2"/>
  <c r="T2147" i="2"/>
  <c r="S2147" i="2"/>
  <c r="V2155" i="2"/>
  <c r="U2155" i="2"/>
  <c r="T2155" i="2"/>
  <c r="S2155" i="2"/>
  <c r="V2163" i="2"/>
  <c r="U2163" i="2"/>
  <c r="T2163" i="2"/>
  <c r="S2163" i="2"/>
  <c r="V2171" i="2"/>
  <c r="U2171" i="2"/>
  <c r="T2171" i="2"/>
  <c r="S2171" i="2"/>
  <c r="V2179" i="2"/>
  <c r="U2179" i="2"/>
  <c r="T2179" i="2"/>
  <c r="S2179" i="2"/>
  <c r="V2187" i="2"/>
  <c r="T2187" i="2"/>
  <c r="U2187" i="2"/>
  <c r="S2187" i="2"/>
  <c r="V2195" i="2"/>
  <c r="U2195" i="2"/>
  <c r="T2195" i="2"/>
  <c r="S2195" i="2"/>
  <c r="V2203" i="2"/>
  <c r="U2203" i="2"/>
  <c r="T2203" i="2"/>
  <c r="S2203" i="2"/>
  <c r="V2211" i="2"/>
  <c r="U2211" i="2"/>
  <c r="T2211" i="2"/>
  <c r="S2211" i="2"/>
  <c r="V2219" i="2"/>
  <c r="U2219" i="2"/>
  <c r="S2219" i="2"/>
  <c r="T2219" i="2"/>
  <c r="V2227" i="2"/>
  <c r="U2227" i="2"/>
  <c r="T2227" i="2"/>
  <c r="S2227" i="2"/>
  <c r="V2243" i="2"/>
  <c r="U2243" i="2"/>
  <c r="S2243" i="2"/>
  <c r="T2243" i="2"/>
  <c r="V2251" i="2"/>
  <c r="U2251" i="2"/>
  <c r="T2251" i="2"/>
  <c r="S2251" i="2"/>
  <c r="V2259" i="2"/>
  <c r="U2259" i="2"/>
  <c r="T2259" i="2"/>
  <c r="S2259" i="2"/>
  <c r="V2267" i="2"/>
  <c r="U2267" i="2"/>
  <c r="T2267" i="2"/>
  <c r="S2267" i="2"/>
  <c r="V2275" i="2"/>
  <c r="U2275" i="2"/>
  <c r="T2275" i="2"/>
  <c r="S2275" i="2"/>
  <c r="V2322" i="2"/>
  <c r="U2322" i="2"/>
  <c r="T2322" i="2"/>
  <c r="S2322" i="2"/>
  <c r="V2330" i="2"/>
  <c r="U2330" i="2"/>
  <c r="T2330" i="2"/>
  <c r="S2330" i="2"/>
  <c r="V2338" i="2"/>
  <c r="U2338" i="2"/>
  <c r="T2338" i="2"/>
  <c r="S2338" i="2"/>
  <c r="V2346" i="2"/>
  <c r="U2346" i="2"/>
  <c r="S2346" i="2"/>
  <c r="T2346" i="2"/>
  <c r="V2354" i="2"/>
  <c r="U2354" i="2"/>
  <c r="T2354" i="2"/>
  <c r="S2354" i="2"/>
  <c r="U2362" i="2"/>
  <c r="V2362" i="2"/>
  <c r="T2362" i="2"/>
  <c r="S2362" i="2"/>
  <c r="V2370" i="2"/>
  <c r="U2370" i="2"/>
  <c r="T2370" i="2"/>
  <c r="S2370" i="2"/>
  <c r="V2378" i="2"/>
  <c r="U2378" i="2"/>
  <c r="T2378" i="2"/>
  <c r="S2378" i="2"/>
  <c r="V2386" i="2"/>
  <c r="U2386" i="2"/>
  <c r="T2386" i="2"/>
  <c r="S2386" i="2"/>
  <c r="V2394" i="2"/>
  <c r="U2394" i="2"/>
  <c r="T2394" i="2"/>
  <c r="S2394" i="2"/>
  <c r="V2402" i="2"/>
  <c r="U2402" i="2"/>
  <c r="T2402" i="2"/>
  <c r="S2402" i="2"/>
  <c r="V2410" i="2"/>
  <c r="U2410" i="2"/>
  <c r="T2410" i="2"/>
  <c r="S2410" i="2"/>
  <c r="V2418" i="2"/>
  <c r="U2418" i="2"/>
  <c r="T2418" i="2"/>
  <c r="S2418" i="2"/>
  <c r="V2426" i="2"/>
  <c r="U2426" i="2"/>
  <c r="T2426" i="2"/>
  <c r="S2426" i="2"/>
  <c r="V2434" i="2"/>
  <c r="U2434" i="2"/>
  <c r="S2434" i="2"/>
  <c r="T2434" i="2"/>
  <c r="V2450" i="2"/>
  <c r="U2450" i="2"/>
  <c r="T2450" i="2"/>
  <c r="S2450" i="2"/>
  <c r="V2458" i="2"/>
  <c r="U2458" i="2"/>
  <c r="T2458" i="2"/>
  <c r="S2458" i="2"/>
  <c r="V2466" i="2"/>
  <c r="U2466" i="2"/>
  <c r="T2466" i="2"/>
  <c r="S2466" i="2"/>
  <c r="V2474" i="2"/>
  <c r="U2474" i="2"/>
  <c r="T2474" i="2"/>
  <c r="S2474" i="2"/>
  <c r="V2482" i="2"/>
  <c r="T2482" i="2"/>
  <c r="U2482" i="2"/>
  <c r="S2482" i="2"/>
  <c r="V2490" i="2"/>
  <c r="U2490" i="2"/>
  <c r="T2490" i="2"/>
  <c r="S2490" i="2"/>
  <c r="V2498" i="2"/>
  <c r="U2498" i="2"/>
  <c r="T2498" i="2"/>
  <c r="S2498" i="2"/>
  <c r="V2514" i="2"/>
  <c r="U2514" i="2"/>
  <c r="S2514" i="2"/>
  <c r="T2514" i="2"/>
  <c r="V2522" i="2"/>
  <c r="U2522" i="2"/>
  <c r="T2522" i="2"/>
  <c r="S2522" i="2"/>
  <c r="V2530" i="2"/>
  <c r="U2530" i="2"/>
  <c r="T2530" i="2"/>
  <c r="S2530" i="2"/>
  <c r="V2538" i="2"/>
  <c r="U2538" i="2"/>
  <c r="T2538" i="2"/>
  <c r="S2538" i="2"/>
  <c r="V2554" i="2"/>
  <c r="U2554" i="2"/>
  <c r="S2554" i="2"/>
  <c r="T2554" i="2"/>
  <c r="V2562" i="2"/>
  <c r="U2562" i="2"/>
  <c r="S2562" i="2"/>
  <c r="T2562" i="2"/>
  <c r="V2575" i="2"/>
  <c r="U2575" i="2"/>
  <c r="S2575" i="2"/>
  <c r="T2575" i="2"/>
  <c r="V2583" i="2"/>
  <c r="U2583" i="2"/>
  <c r="T2583" i="2"/>
  <c r="S2583" i="2"/>
  <c r="V2591" i="2"/>
  <c r="U2591" i="2"/>
  <c r="T2591" i="2"/>
  <c r="S2591" i="2"/>
  <c r="V2599" i="2"/>
  <c r="U2599" i="2"/>
  <c r="T2599" i="2"/>
  <c r="S2599" i="2"/>
  <c r="V2607" i="2"/>
  <c r="U2607" i="2"/>
  <c r="T2607" i="2"/>
  <c r="S2607" i="2"/>
  <c r="V2615" i="2"/>
  <c r="U2615" i="2"/>
  <c r="T2615" i="2"/>
  <c r="S2615" i="2"/>
  <c r="V2623" i="2"/>
  <c r="T2623" i="2"/>
  <c r="U2623" i="2"/>
  <c r="S2623" i="2"/>
  <c r="V2639" i="2"/>
  <c r="U2639" i="2"/>
  <c r="T2639" i="2"/>
  <c r="S2639" i="2"/>
  <c r="V2647" i="2"/>
  <c r="U2647" i="2"/>
  <c r="T2647" i="2"/>
  <c r="S2647" i="2"/>
  <c r="V2655" i="2"/>
  <c r="U2655" i="2"/>
  <c r="S2655" i="2"/>
  <c r="T2655" i="2"/>
  <c r="V2663" i="2"/>
  <c r="U2663" i="2"/>
  <c r="T2663" i="2"/>
  <c r="S2663" i="2"/>
  <c r="V2671" i="2"/>
  <c r="U2671" i="2"/>
  <c r="T2671" i="2"/>
  <c r="S2671" i="2"/>
  <c r="V2679" i="2"/>
  <c r="U2679" i="2"/>
  <c r="T2679" i="2"/>
  <c r="S2679" i="2"/>
  <c r="U1244" i="2"/>
  <c r="T1244" i="2"/>
  <c r="S1244" i="2"/>
  <c r="V1244" i="2"/>
  <c r="U725" i="2"/>
  <c r="T725" i="2"/>
  <c r="S725" i="2"/>
  <c r="V725" i="2"/>
  <c r="S644" i="2"/>
  <c r="T644" i="2"/>
  <c r="V644" i="2"/>
  <c r="U644" i="2"/>
  <c r="S479" i="2"/>
  <c r="T479" i="2"/>
  <c r="V479" i="2"/>
  <c r="U479" i="2"/>
  <c r="V201" i="2"/>
  <c r="U201" i="2"/>
  <c r="T201" i="2"/>
  <c r="S201" i="2"/>
  <c r="W1508" i="2" l="1"/>
  <c r="X1508" i="2" s="1"/>
  <c r="Y1508" i="2" s="1"/>
  <c r="Z1508" i="2" s="1"/>
  <c r="W1173" i="2"/>
  <c r="X1173" i="2" s="1"/>
  <c r="Y1173" i="2" s="1"/>
  <c r="Z1173" i="2" s="1"/>
  <c r="W2318" i="2"/>
  <c r="X2318" i="2" s="1"/>
  <c r="Y2318" i="2" s="1"/>
  <c r="Z2318" i="2" s="1"/>
  <c r="W2143" i="2"/>
  <c r="X2143" i="2" s="1"/>
  <c r="Y2143" i="2" s="1"/>
  <c r="Z2143" i="2" s="1"/>
  <c r="W2015" i="2"/>
  <c r="X2015" i="2" s="1"/>
  <c r="Y2015" i="2" s="1"/>
  <c r="Z2015" i="2" s="1"/>
  <c r="W1823" i="2"/>
  <c r="X1823" i="2" s="1"/>
  <c r="Y1823" i="2" s="1"/>
  <c r="W1647" i="2"/>
  <c r="X1647" i="2" s="1"/>
  <c r="Y1647" i="2" s="1"/>
  <c r="Z1647" i="2" s="1"/>
  <c r="W1132" i="2"/>
  <c r="X1132" i="2" s="1"/>
  <c r="Y1132" i="2" s="1"/>
  <c r="Z1132" i="2" s="1"/>
  <c r="W1107" i="2"/>
  <c r="X1107" i="2" s="1"/>
  <c r="Y1107" i="2" s="1"/>
  <c r="Z1107" i="2" s="1"/>
  <c r="W1081" i="2"/>
  <c r="X1081" i="2" s="1"/>
  <c r="Y1081" i="2" s="1"/>
  <c r="Z1081" i="2" s="1"/>
  <c r="W1055" i="2"/>
  <c r="X1055" i="2" s="1"/>
  <c r="Y1055" i="2" s="1"/>
  <c r="Z1055" i="2" s="1"/>
  <c r="W1038" i="2"/>
  <c r="X1038" i="2" s="1"/>
  <c r="Y1038" i="2" s="1"/>
  <c r="Z1038" i="2" s="1"/>
  <c r="W1013" i="2"/>
  <c r="X1013" i="2" s="1"/>
  <c r="Y1013" i="2" s="1"/>
  <c r="Z1013" i="2" s="1"/>
  <c r="W982" i="2"/>
  <c r="X982" i="2" s="1"/>
  <c r="Y982" i="2" s="1"/>
  <c r="Z982" i="2" s="1"/>
  <c r="W956" i="2"/>
  <c r="X956" i="2" s="1"/>
  <c r="Y956" i="2" s="1"/>
  <c r="Z956" i="2" s="1"/>
  <c r="W929" i="2"/>
  <c r="X929" i="2" s="1"/>
  <c r="Y929" i="2" s="1"/>
  <c r="Z929" i="2" s="1"/>
  <c r="W904" i="2"/>
  <c r="X904" i="2" s="1"/>
  <c r="Y904" i="2" s="1"/>
  <c r="Z904" i="2" s="1"/>
  <c r="W879" i="2"/>
  <c r="X879" i="2" s="1"/>
  <c r="Y879" i="2" s="1"/>
  <c r="Z879" i="2" s="1"/>
  <c r="W846" i="2"/>
  <c r="X846" i="2" s="1"/>
  <c r="Y846" i="2" s="1"/>
  <c r="Z846" i="2" s="1"/>
  <c r="W792" i="2"/>
  <c r="X792" i="2" s="1"/>
  <c r="Y792" i="2" s="1"/>
  <c r="Z792" i="2" s="1"/>
  <c r="W762" i="2"/>
  <c r="X762" i="2" s="1"/>
  <c r="Y762" i="2" s="1"/>
  <c r="Z762" i="2" s="1"/>
  <c r="W734" i="2"/>
  <c r="X734" i="2" s="1"/>
  <c r="Y734" i="2" s="1"/>
  <c r="Z734" i="2" s="1"/>
  <c r="W699" i="2"/>
  <c r="X699" i="2" s="1"/>
  <c r="Y699" i="2" s="1"/>
  <c r="Z699" i="2" s="1"/>
  <c r="W651" i="2"/>
  <c r="X651" i="2" s="1"/>
  <c r="Y651" i="2" s="1"/>
  <c r="Z651" i="2" s="1"/>
  <c r="W624" i="2"/>
  <c r="X624" i="2" s="1"/>
  <c r="Y624" i="2" s="1"/>
  <c r="Z624" i="2" s="1"/>
  <c r="W589" i="2"/>
  <c r="X589" i="2" s="1"/>
  <c r="Y589" i="2" s="1"/>
  <c r="Z589" i="2" s="1"/>
  <c r="W548" i="2"/>
  <c r="X548" i="2" s="1"/>
  <c r="Y548" i="2" s="1"/>
  <c r="Z548" i="2" s="1"/>
  <c r="W508" i="2"/>
  <c r="X508" i="2" s="1"/>
  <c r="Y508" i="2" s="1"/>
  <c r="Z508" i="2" s="1"/>
  <c r="W447" i="2"/>
  <c r="X447" i="2" s="1"/>
  <c r="Y447" i="2" s="1"/>
  <c r="Z447" i="2" s="1"/>
  <c r="W353" i="2"/>
  <c r="X353" i="2" s="1"/>
  <c r="Y353" i="2" s="1"/>
  <c r="Z353" i="2" s="1"/>
  <c r="W291" i="2"/>
  <c r="X291" i="2" s="1"/>
  <c r="Y291" i="2" s="1"/>
  <c r="Z291" i="2" s="1"/>
  <c r="W218" i="2"/>
  <c r="X218" i="2" s="1"/>
  <c r="Y218" i="2" s="1"/>
  <c r="Z218" i="2" s="1"/>
  <c r="W147" i="2"/>
  <c r="X147" i="2" s="1"/>
  <c r="Y147" i="2" s="1"/>
  <c r="Z147" i="2" s="1"/>
  <c r="W80" i="2"/>
  <c r="X80" i="2" s="1"/>
  <c r="Y80" i="2" s="1"/>
  <c r="Z80" i="2" s="1"/>
  <c r="W893" i="2"/>
  <c r="X893" i="2" s="1"/>
  <c r="Y893" i="2" s="1"/>
  <c r="Z893" i="2" s="1"/>
  <c r="W1809" i="2"/>
  <c r="X1809" i="2" s="1"/>
  <c r="Y1809" i="2" s="1"/>
  <c r="W1793" i="2"/>
  <c r="X1793" i="2" s="1"/>
  <c r="Y1793" i="2" s="1"/>
  <c r="Z1793" i="2" s="1"/>
  <c r="W1777" i="2"/>
  <c r="X1777" i="2" s="1"/>
  <c r="Y1777" i="2" s="1"/>
  <c r="Z1777" i="2" s="1"/>
  <c r="W1753" i="2"/>
  <c r="X1753" i="2" s="1"/>
  <c r="Y1753" i="2" s="1"/>
  <c r="Z1753" i="2" s="1"/>
  <c r="W1729" i="2"/>
  <c r="X1729" i="2" s="1"/>
  <c r="Y1729" i="2" s="1"/>
  <c r="Z1729" i="2" s="1"/>
  <c r="W1713" i="2"/>
  <c r="X1713" i="2" s="1"/>
  <c r="Y1713" i="2" s="1"/>
  <c r="Z1713" i="2" s="1"/>
  <c r="W1697" i="2"/>
  <c r="X1697" i="2" s="1"/>
  <c r="Y1697" i="2" s="1"/>
  <c r="Z1697" i="2" s="1"/>
  <c r="W1681" i="2"/>
  <c r="X1681" i="2" s="1"/>
  <c r="Y1681" i="2" s="1"/>
  <c r="Z1681" i="2" s="1"/>
  <c r="W1665" i="2"/>
  <c r="X1665" i="2" s="1"/>
  <c r="Y1665" i="2" s="1"/>
  <c r="Z1665" i="2" s="1"/>
  <c r="W1649" i="2"/>
  <c r="X1649" i="2" s="1"/>
  <c r="Y1649" i="2" s="1"/>
  <c r="Z1649" i="2" s="1"/>
  <c r="W1633" i="2"/>
  <c r="X1633" i="2" s="1"/>
  <c r="Y1633" i="2" s="1"/>
  <c r="Z1633" i="2" s="1"/>
  <c r="W2646" i="2"/>
  <c r="X2646" i="2" s="1"/>
  <c r="Y2646" i="2" s="1"/>
  <c r="Z2646" i="2" s="1"/>
  <c r="W2321" i="2"/>
  <c r="X2321" i="2" s="1"/>
  <c r="Y2321" i="2" s="1"/>
  <c r="Z2321" i="2" s="1"/>
  <c r="W2266" i="2"/>
  <c r="X2266" i="2" s="1"/>
  <c r="Y2266" i="2" s="1"/>
  <c r="Z2266" i="2" s="1"/>
  <c r="W2026" i="2"/>
  <c r="X2026" i="2" s="1"/>
  <c r="Y2026" i="2" s="1"/>
  <c r="Z2026" i="2" s="1"/>
  <c r="W1770" i="2"/>
  <c r="X1770" i="2" s="1"/>
  <c r="Y1770" i="2" s="1"/>
  <c r="Z1770" i="2" s="1"/>
  <c r="W2668" i="2"/>
  <c r="X2668" i="2" s="1"/>
  <c r="Y2668" i="2" s="1"/>
  <c r="Z2668" i="2" s="1"/>
  <c r="W2652" i="2"/>
  <c r="X2652" i="2" s="1"/>
  <c r="Y2652" i="2" s="1"/>
  <c r="Z2652" i="2" s="1"/>
  <c r="W2636" i="2"/>
  <c r="X2636" i="2" s="1"/>
  <c r="Y2636" i="2" s="1"/>
  <c r="Z2636" i="2" s="1"/>
  <c r="W2620" i="2"/>
  <c r="X2620" i="2" s="1"/>
  <c r="Y2620" i="2" s="1"/>
  <c r="Z2620" i="2" s="1"/>
  <c r="W2588" i="2"/>
  <c r="X2588" i="2" s="1"/>
  <c r="Y2588" i="2" s="1"/>
  <c r="Z2588" i="2" s="1"/>
  <c r="W2559" i="2"/>
  <c r="X2559" i="2" s="1"/>
  <c r="Y2559" i="2" s="1"/>
  <c r="Z2559" i="2" s="1"/>
  <c r="W2543" i="2"/>
  <c r="X2543" i="2" s="1"/>
  <c r="Y2543" i="2" s="1"/>
  <c r="Z2543" i="2" s="1"/>
  <c r="W2527" i="2"/>
  <c r="X2527" i="2" s="1"/>
  <c r="Y2527" i="2" s="1"/>
  <c r="Z2527" i="2" s="1"/>
  <c r="W2511" i="2"/>
  <c r="X2511" i="2" s="1"/>
  <c r="Y2511" i="2" s="1"/>
  <c r="Z2511" i="2" s="1"/>
  <c r="W2495" i="2"/>
  <c r="X2495" i="2" s="1"/>
  <c r="Y2495" i="2" s="1"/>
  <c r="Z2495" i="2" s="1"/>
  <c r="W2479" i="2"/>
  <c r="X2479" i="2" s="1"/>
  <c r="Y2479" i="2" s="1"/>
  <c r="Z2479" i="2" s="1"/>
  <c r="W2407" i="2"/>
  <c r="X2407" i="2" s="1"/>
  <c r="Y2407" i="2" s="1"/>
  <c r="Z2407" i="2" s="1"/>
  <c r="W2359" i="2"/>
  <c r="X2359" i="2" s="1"/>
  <c r="Y2359" i="2" s="1"/>
  <c r="Z2359" i="2" s="1"/>
  <c r="W2335" i="2"/>
  <c r="X2335" i="2" s="1"/>
  <c r="Y2335" i="2" s="1"/>
  <c r="Z2335" i="2" s="1"/>
  <c r="W2319" i="2"/>
  <c r="X2319" i="2" s="1"/>
  <c r="Y2319" i="2" s="1"/>
  <c r="Z2319" i="2" s="1"/>
  <c r="W2264" i="2"/>
  <c r="X2264" i="2" s="1"/>
  <c r="Y2264" i="2" s="1"/>
  <c r="Z2264" i="2" s="1"/>
  <c r="W2248" i="2"/>
  <c r="X2248" i="2" s="1"/>
  <c r="Y2248" i="2" s="1"/>
  <c r="Z2248" i="2" s="1"/>
  <c r="W2232" i="2"/>
  <c r="X2232" i="2" s="1"/>
  <c r="Y2232" i="2" s="1"/>
  <c r="Z2232" i="2" s="1"/>
  <c r="W2200" i="2"/>
  <c r="X2200" i="2" s="1"/>
  <c r="Y2200" i="2" s="1"/>
  <c r="Z2200" i="2" s="1"/>
  <c r="W2184" i="2"/>
  <c r="X2184" i="2" s="1"/>
  <c r="Y2184" i="2" s="1"/>
  <c r="Z2184" i="2" s="1"/>
  <c r="W2168" i="2"/>
  <c r="X2168" i="2" s="1"/>
  <c r="Y2168" i="2" s="1"/>
  <c r="Z2168" i="2" s="1"/>
  <c r="W2152" i="2"/>
  <c r="X2152" i="2" s="1"/>
  <c r="Y2152" i="2" s="1"/>
  <c r="Z2152" i="2" s="1"/>
  <c r="W2136" i="2"/>
  <c r="X2136" i="2" s="1"/>
  <c r="Y2136" i="2" s="1"/>
  <c r="Z2136" i="2" s="1"/>
  <c r="W2120" i="2"/>
  <c r="X2120" i="2" s="1"/>
  <c r="Y2120" i="2" s="1"/>
  <c r="Z2120" i="2" s="1"/>
  <c r="W2096" i="2"/>
  <c r="X2096" i="2" s="1"/>
  <c r="Y2096" i="2" s="1"/>
  <c r="Z2096" i="2" s="1"/>
  <c r="W2072" i="2"/>
  <c r="X2072" i="2" s="1"/>
  <c r="Y2072" i="2" s="1"/>
  <c r="Z2072" i="2" s="1"/>
  <c r="W2048" i="2"/>
  <c r="X2048" i="2" s="1"/>
  <c r="Y2048" i="2" s="1"/>
  <c r="Z2048" i="2" s="1"/>
  <c r="W2024" i="2"/>
  <c r="X2024" i="2" s="1"/>
  <c r="Y2024" i="2" s="1"/>
  <c r="Z2024" i="2" s="1"/>
  <c r="W2008" i="2"/>
  <c r="X2008" i="2" s="1"/>
  <c r="Y2008" i="2" s="1"/>
  <c r="Z2008" i="2" s="1"/>
  <c r="W1952" i="2"/>
  <c r="X1952" i="2" s="1"/>
  <c r="Y1952" i="2" s="1"/>
  <c r="Z1952" i="2" s="1"/>
  <c r="W1936" i="2"/>
  <c r="X1936" i="2" s="1"/>
  <c r="Y1936" i="2" s="1"/>
  <c r="Z1936" i="2" s="1"/>
  <c r="W1920" i="2"/>
  <c r="X1920" i="2" s="1"/>
  <c r="Y1920" i="2" s="1"/>
  <c r="Z1920" i="2" s="1"/>
  <c r="W1904" i="2"/>
  <c r="X1904" i="2" s="1"/>
  <c r="Y1904" i="2" s="1"/>
  <c r="Z1904" i="2" s="1"/>
  <c r="W1888" i="2"/>
  <c r="X1888" i="2" s="1"/>
  <c r="Y1888" i="2" s="1"/>
  <c r="Z1888" i="2" s="1"/>
  <c r="W1872" i="2"/>
  <c r="X1872" i="2" s="1"/>
  <c r="Y1872" i="2" s="1"/>
  <c r="Z1872" i="2" s="1"/>
  <c r="W1824" i="2"/>
  <c r="X1824" i="2" s="1"/>
  <c r="Y1824" i="2" s="1"/>
  <c r="Z1824" i="2" s="1"/>
  <c r="W1808" i="2"/>
  <c r="X1808" i="2" s="1"/>
  <c r="Y1808" i="2" s="1"/>
  <c r="Z1808" i="2" s="1"/>
  <c r="W1792" i="2"/>
  <c r="X1792" i="2" s="1"/>
  <c r="Y1792" i="2" s="1"/>
  <c r="Z1792" i="2" s="1"/>
  <c r="W1776" i="2"/>
  <c r="X1776" i="2" s="1"/>
  <c r="Y1776" i="2" s="1"/>
  <c r="Z1776" i="2" s="1"/>
  <c r="W1752" i="2"/>
  <c r="X1752" i="2" s="1"/>
  <c r="Y1752" i="2" s="1"/>
  <c r="Z1752" i="2" s="1"/>
  <c r="W1736" i="2"/>
  <c r="X1736" i="2" s="1"/>
  <c r="Y1736" i="2" s="1"/>
  <c r="Z1736" i="2" s="1"/>
  <c r="W1720" i="2"/>
  <c r="X1720" i="2" s="1"/>
  <c r="Y1720" i="2" s="1"/>
  <c r="Z1720" i="2" s="1"/>
  <c r="W1704" i="2"/>
  <c r="X1704" i="2" s="1"/>
  <c r="Y1704" i="2" s="1"/>
  <c r="Z1704" i="2" s="1"/>
  <c r="W1672" i="2"/>
  <c r="X1672" i="2" s="1"/>
  <c r="Y1672" i="2" s="1"/>
  <c r="Z1672" i="2" s="1"/>
  <c r="W1656" i="2"/>
  <c r="X1656" i="2" s="1"/>
  <c r="Y1656" i="2" s="1"/>
  <c r="Z1656" i="2" s="1"/>
  <c r="W1640" i="2"/>
  <c r="X1640" i="2" s="1"/>
  <c r="Y1640" i="2" s="1"/>
  <c r="Z1640" i="2" s="1"/>
  <c r="W1624" i="2"/>
  <c r="X1624" i="2" s="1"/>
  <c r="Y1624" i="2" s="1"/>
  <c r="Z1624" i="2" s="1"/>
  <c r="W1609" i="2"/>
  <c r="X1609" i="2" s="1"/>
  <c r="Y1609" i="2" s="1"/>
  <c r="Z1609" i="2" s="1"/>
  <c r="W1593" i="2"/>
  <c r="X1593" i="2" s="1"/>
  <c r="Y1593" i="2" s="1"/>
  <c r="Z1593" i="2" s="1"/>
  <c r="W1577" i="2"/>
  <c r="X1577" i="2" s="1"/>
  <c r="Y1577" i="2" s="1"/>
  <c r="Z1577" i="2" s="1"/>
  <c r="W1561" i="2"/>
  <c r="X1561" i="2" s="1"/>
  <c r="Y1561" i="2" s="1"/>
  <c r="Z1561" i="2" s="1"/>
  <c r="W1545" i="2"/>
  <c r="X1545" i="2" s="1"/>
  <c r="Y1545" i="2" s="1"/>
  <c r="Z1545" i="2" s="1"/>
  <c r="W1529" i="2"/>
  <c r="X1529" i="2" s="1"/>
  <c r="Y1529" i="2" s="1"/>
  <c r="Z1529" i="2" s="1"/>
  <c r="W1513" i="2"/>
  <c r="X1513" i="2" s="1"/>
  <c r="Y1513" i="2" s="1"/>
  <c r="Z1513" i="2" s="1"/>
  <c r="W1481" i="2"/>
  <c r="X1481" i="2" s="1"/>
  <c r="Y1481" i="2" s="1"/>
  <c r="Z1481" i="2" s="1"/>
  <c r="W1457" i="2"/>
  <c r="X1457" i="2" s="1"/>
  <c r="Y1457" i="2" s="1"/>
  <c r="Z1457" i="2" s="1"/>
  <c r="W1441" i="2"/>
  <c r="X1441" i="2" s="1"/>
  <c r="Y1441" i="2" s="1"/>
  <c r="Z1441" i="2" s="1"/>
  <c r="W1409" i="2"/>
  <c r="X1409" i="2" s="1"/>
  <c r="Y1409" i="2" s="1"/>
  <c r="Z1409" i="2" s="1"/>
  <c r="W1392" i="2"/>
  <c r="X1392" i="2" s="1"/>
  <c r="Y1392" i="2" s="1"/>
  <c r="Z1392" i="2" s="1"/>
  <c r="W1375" i="2"/>
  <c r="X1375" i="2" s="1"/>
  <c r="Y1375" i="2" s="1"/>
  <c r="Z1375" i="2" s="1"/>
  <c r="W1359" i="2"/>
  <c r="X1359" i="2" s="1"/>
  <c r="Y1359" i="2" s="1"/>
  <c r="Z1359" i="2" s="1"/>
  <c r="W1342" i="2"/>
  <c r="X1342" i="2" s="1"/>
  <c r="Y1342" i="2" s="1"/>
  <c r="Z1342" i="2" s="1"/>
  <c r="W1326" i="2"/>
  <c r="X1326" i="2" s="1"/>
  <c r="Y1326" i="2" s="1"/>
  <c r="Z1326" i="2" s="1"/>
  <c r="W1297" i="2"/>
  <c r="X1297" i="2" s="1"/>
  <c r="Y1297" i="2" s="1"/>
  <c r="Z1297" i="2" s="1"/>
  <c r="W1281" i="2"/>
  <c r="X1281" i="2" s="1"/>
  <c r="Y1281" i="2" s="1"/>
  <c r="Z1281" i="2" s="1"/>
  <c r="W1264" i="2"/>
  <c r="X1264" i="2" s="1"/>
  <c r="Y1264" i="2" s="1"/>
  <c r="Z1264" i="2" s="1"/>
  <c r="W1245" i="2"/>
  <c r="X1245" i="2" s="1"/>
  <c r="Y1245" i="2" s="1"/>
  <c r="Z1245" i="2" s="1"/>
  <c r="W1228" i="2"/>
  <c r="X1228" i="2" s="1"/>
  <c r="Y1228" i="2" s="1"/>
  <c r="Z1228" i="2" s="1"/>
  <c r="W1211" i="2"/>
  <c r="X1211" i="2" s="1"/>
  <c r="Y1211" i="2" s="1"/>
  <c r="Z1211" i="2" s="1"/>
  <c r="W1195" i="2"/>
  <c r="X1195" i="2" s="1"/>
  <c r="Y1195" i="2" s="1"/>
  <c r="Z1195" i="2" s="1"/>
  <c r="W1178" i="2"/>
  <c r="X1178" i="2" s="1"/>
  <c r="Y1178" i="2" s="1"/>
  <c r="Z1178" i="2" s="1"/>
  <c r="W1161" i="2"/>
  <c r="X1161" i="2" s="1"/>
  <c r="Y1161" i="2" s="1"/>
  <c r="Z1161" i="2" s="1"/>
  <c r="W1137" i="2"/>
  <c r="X1137" i="2" s="1"/>
  <c r="Y1137" i="2" s="1"/>
  <c r="Z1137" i="2" s="1"/>
  <c r="W1120" i="2"/>
  <c r="X1120" i="2" s="1"/>
  <c r="Y1120" i="2" s="1"/>
  <c r="Z1120" i="2" s="1"/>
  <c r="W1104" i="2"/>
  <c r="X1104" i="2" s="1"/>
  <c r="Y1104" i="2" s="1"/>
  <c r="Z1104" i="2" s="1"/>
  <c r="W1087" i="2"/>
  <c r="X1087" i="2" s="1"/>
  <c r="Y1087" i="2" s="1"/>
  <c r="Z1087" i="2" s="1"/>
  <c r="W1068" i="2"/>
  <c r="X1068" i="2" s="1"/>
  <c r="Y1068" i="2" s="1"/>
  <c r="Z1068" i="2" s="1"/>
  <c r="W1051" i="2"/>
  <c r="X1051" i="2" s="1"/>
  <c r="Y1051" i="2" s="1"/>
  <c r="Z1051" i="2" s="1"/>
  <c r="W1034" i="2"/>
  <c r="X1034" i="2" s="1"/>
  <c r="Y1034" i="2" s="1"/>
  <c r="Z1034" i="2" s="1"/>
  <c r="W1018" i="2"/>
  <c r="X1018" i="2" s="1"/>
  <c r="Y1018" i="2" s="1"/>
  <c r="Z1018" i="2" s="1"/>
  <c r="W1001" i="2"/>
  <c r="X1001" i="2" s="1"/>
  <c r="Y1001" i="2" s="1"/>
  <c r="Z1001" i="2" s="1"/>
  <c r="W978" i="2"/>
  <c r="X978" i="2" s="1"/>
  <c r="Y978" i="2" s="1"/>
  <c r="Z978" i="2" s="1"/>
  <c r="W962" i="2"/>
  <c r="X962" i="2" s="1"/>
  <c r="Y962" i="2" s="1"/>
  <c r="Z962" i="2" s="1"/>
  <c r="W943" i="2"/>
  <c r="X943" i="2" s="1"/>
  <c r="Y943" i="2" s="1"/>
  <c r="Z943" i="2" s="1"/>
  <c r="W926" i="2"/>
  <c r="X926" i="2" s="1"/>
  <c r="Y926" i="2" s="1"/>
  <c r="Z926" i="2" s="1"/>
  <c r="W909" i="2"/>
  <c r="X909" i="2" s="1"/>
  <c r="Y909" i="2" s="1"/>
  <c r="Z909" i="2" s="1"/>
  <c r="W892" i="2"/>
  <c r="X892" i="2" s="1"/>
  <c r="Y892" i="2" s="1"/>
  <c r="Z892" i="2" s="1"/>
  <c r="W875" i="2"/>
  <c r="X875" i="2" s="1"/>
  <c r="Y875" i="2" s="1"/>
  <c r="Z875" i="2" s="1"/>
  <c r="W851" i="2"/>
  <c r="X851" i="2" s="1"/>
  <c r="Y851" i="2" s="1"/>
  <c r="Z851" i="2" s="1"/>
  <c r="W833" i="2"/>
  <c r="X833" i="2" s="1"/>
  <c r="Y833" i="2" s="1"/>
  <c r="Z833" i="2" s="1"/>
  <c r="W815" i="2"/>
  <c r="X815" i="2" s="1"/>
  <c r="Y815" i="2" s="1"/>
  <c r="Z815" i="2" s="1"/>
  <c r="W2218" i="2"/>
  <c r="X2218" i="2" s="1"/>
  <c r="Y2218" i="2" s="1"/>
  <c r="Z2218" i="2" s="1"/>
  <c r="W2010" i="2"/>
  <c r="X2010" i="2" s="1"/>
  <c r="Y2010" i="2" s="1"/>
  <c r="Z2010" i="2" s="1"/>
  <c r="W2537" i="2"/>
  <c r="X2537" i="2" s="1"/>
  <c r="Y2537" i="2" s="1"/>
  <c r="Z2537" i="2" s="1"/>
  <c r="W1906" i="2"/>
  <c r="X1906" i="2" s="1"/>
  <c r="Y1906" i="2" s="1"/>
  <c r="Z1906" i="2" s="1"/>
  <c r="W2587" i="2"/>
  <c r="X2587" i="2" s="1"/>
  <c r="Y2587" i="2" s="1"/>
  <c r="Z2587" i="2" s="1"/>
  <c r="W2486" i="2"/>
  <c r="X2486" i="2" s="1"/>
  <c r="Y2486" i="2" s="1"/>
  <c r="Z2486" i="2" s="1"/>
  <c r="W2374" i="2"/>
  <c r="X2374" i="2" s="1"/>
  <c r="Y2374" i="2" s="1"/>
  <c r="Z2374" i="2" s="1"/>
  <c r="W2111" i="2"/>
  <c r="X2111" i="2" s="1"/>
  <c r="Y2111" i="2" s="1"/>
  <c r="Z2111" i="2" s="1"/>
  <c r="W797" i="2"/>
  <c r="X797" i="2" s="1"/>
  <c r="Y797" i="2" s="1"/>
  <c r="Z797" i="2" s="1"/>
  <c r="W781" i="2"/>
  <c r="X781" i="2" s="1"/>
  <c r="Y781" i="2" s="1"/>
  <c r="Z781" i="2" s="1"/>
  <c r="W758" i="2"/>
  <c r="X758" i="2" s="1"/>
  <c r="Y758" i="2" s="1"/>
  <c r="Z758" i="2" s="1"/>
  <c r="W740" i="2"/>
  <c r="X740" i="2" s="1"/>
  <c r="Y740" i="2" s="1"/>
  <c r="Z740" i="2" s="1"/>
  <c r="W704" i="2"/>
  <c r="X704" i="2" s="1"/>
  <c r="Y704" i="2" s="1"/>
  <c r="Z704" i="2" s="1"/>
  <c r="W665" i="2"/>
  <c r="X665" i="2" s="1"/>
  <c r="Y665" i="2" s="1"/>
  <c r="Z665" i="2" s="1"/>
  <c r="W648" i="2"/>
  <c r="X648" i="2" s="1"/>
  <c r="Y648" i="2" s="1"/>
  <c r="Z648" i="2" s="1"/>
  <c r="W631" i="2"/>
  <c r="X631" i="2" s="1"/>
  <c r="Y631" i="2" s="1"/>
  <c r="Z631" i="2" s="1"/>
  <c r="W612" i="2"/>
  <c r="X612" i="2" s="1"/>
  <c r="Y612" i="2" s="1"/>
  <c r="Z612" i="2" s="1"/>
  <c r="W595" i="2"/>
  <c r="X595" i="2" s="1"/>
  <c r="Y595" i="2" s="1"/>
  <c r="Z595" i="2" s="1"/>
  <c r="W578" i="2"/>
  <c r="X578" i="2" s="1"/>
  <c r="Y578" i="2" s="1"/>
  <c r="Z578" i="2" s="1"/>
  <c r="W562" i="2"/>
  <c r="X562" i="2" s="1"/>
  <c r="Y562" i="2" s="1"/>
  <c r="Z562" i="2" s="1"/>
  <c r="W545" i="2"/>
  <c r="X545" i="2" s="1"/>
  <c r="Y545" i="2" s="1"/>
  <c r="Z545" i="2" s="1"/>
  <c r="W522" i="2"/>
  <c r="X522" i="2" s="1"/>
  <c r="Y522" i="2" s="1"/>
  <c r="Z522" i="2" s="1"/>
  <c r="W505" i="2"/>
  <c r="X505" i="2" s="1"/>
  <c r="Y505" i="2" s="1"/>
  <c r="Z505" i="2" s="1"/>
  <c r="W486" i="2"/>
  <c r="X486" i="2" s="1"/>
  <c r="Y486" i="2" s="1"/>
  <c r="Z486" i="2" s="1"/>
  <c r="W469" i="2"/>
  <c r="X469" i="2" s="1"/>
  <c r="Y469" i="2" s="1"/>
  <c r="Z469" i="2" s="1"/>
  <c r="W452" i="2"/>
  <c r="X452" i="2" s="1"/>
  <c r="Y452" i="2" s="1"/>
  <c r="Z452" i="2" s="1"/>
  <c r="W435" i="2"/>
  <c r="X435" i="2" s="1"/>
  <c r="Y435" i="2" s="1"/>
  <c r="Z435" i="2" s="1"/>
  <c r="W419" i="2"/>
  <c r="X419" i="2" s="1"/>
  <c r="Y419" i="2" s="1"/>
  <c r="Z419" i="2" s="1"/>
  <c r="W393" i="2"/>
  <c r="X393" i="2" s="1"/>
  <c r="Y393" i="2" s="1"/>
  <c r="Z393" i="2" s="1"/>
  <c r="W376" i="2"/>
  <c r="X376" i="2" s="1"/>
  <c r="Y376" i="2" s="1"/>
  <c r="Z376" i="2" s="1"/>
  <c r="W358" i="2"/>
  <c r="X358" i="2" s="1"/>
  <c r="Y358" i="2" s="1"/>
  <c r="Z358" i="2" s="1"/>
  <c r="W340" i="2"/>
  <c r="X340" i="2" s="1"/>
  <c r="Y340" i="2" s="1"/>
  <c r="Z340" i="2" s="1"/>
  <c r="W323" i="2"/>
  <c r="X323" i="2" s="1"/>
  <c r="Y323" i="2" s="1"/>
  <c r="Z323" i="2" s="1"/>
  <c r="W306" i="2"/>
  <c r="X306" i="2" s="1"/>
  <c r="Y306" i="2" s="1"/>
  <c r="Z306" i="2" s="1"/>
  <c r="W288" i="2"/>
  <c r="X288" i="2" s="1"/>
  <c r="Y288" i="2" s="1"/>
  <c r="Z288" i="2" s="1"/>
  <c r="W272" i="2"/>
  <c r="X272" i="2" s="1"/>
  <c r="Y272" i="2" s="1"/>
  <c r="Z272" i="2" s="1"/>
  <c r="W249" i="2"/>
  <c r="X249" i="2" s="1"/>
  <c r="Y249" i="2" s="1"/>
  <c r="Z249" i="2" s="1"/>
  <c r="W232" i="2"/>
  <c r="X232" i="2" s="1"/>
  <c r="Y232" i="2" s="1"/>
  <c r="Z232" i="2" s="1"/>
  <c r="W215" i="2"/>
  <c r="X215" i="2" s="1"/>
  <c r="Y215" i="2" s="1"/>
  <c r="Z215" i="2" s="1"/>
  <c r="W195" i="2"/>
  <c r="X195" i="2" s="1"/>
  <c r="Y195" i="2" s="1"/>
  <c r="Z195" i="2" s="1"/>
  <c r="W177" i="2"/>
  <c r="X177" i="2" s="1"/>
  <c r="Y177" i="2" s="1"/>
  <c r="Z177" i="2" s="1"/>
  <c r="W86" i="2"/>
  <c r="X86" i="2" s="1"/>
  <c r="Y86" i="2" s="1"/>
  <c r="Z86" i="2" s="1"/>
  <c r="W68" i="2"/>
  <c r="X68" i="2" s="1"/>
  <c r="Y68" i="2" s="1"/>
  <c r="Z68" i="2" s="1"/>
  <c r="W51" i="2"/>
  <c r="X51" i="2" s="1"/>
  <c r="Y51" i="2" s="1"/>
  <c r="Z51" i="2" s="1"/>
  <c r="W35" i="2"/>
  <c r="X35" i="2" s="1"/>
  <c r="Y35" i="2" s="1"/>
  <c r="W18" i="2"/>
  <c r="X18" i="2" s="1"/>
  <c r="Y18" i="2" s="1"/>
  <c r="Z18" i="2" s="1"/>
  <c r="W2674" i="2"/>
  <c r="X2674" i="2" s="1"/>
  <c r="Y2674" i="2" s="1"/>
  <c r="Z2674" i="2" s="1"/>
  <c r="W2658" i="2"/>
  <c r="X2658" i="2" s="1"/>
  <c r="Y2658" i="2" s="1"/>
  <c r="Z2658" i="2" s="1"/>
  <c r="W2642" i="2"/>
  <c r="X2642" i="2" s="1"/>
  <c r="Y2642" i="2" s="1"/>
  <c r="Z2642" i="2" s="1"/>
  <c r="W2626" i="2"/>
  <c r="X2626" i="2" s="1"/>
  <c r="Y2626" i="2" s="1"/>
  <c r="Z2626" i="2" s="1"/>
  <c r="W2610" i="2"/>
  <c r="X2610" i="2" s="1"/>
  <c r="Y2610" i="2" s="1"/>
  <c r="Z2610" i="2" s="1"/>
  <c r="W2594" i="2"/>
  <c r="X2594" i="2" s="1"/>
  <c r="Y2594" i="2" s="1"/>
  <c r="Z2594" i="2" s="1"/>
  <c r="W2541" i="2"/>
  <c r="X2541" i="2" s="1"/>
  <c r="Y2541" i="2" s="1"/>
  <c r="Z2541" i="2" s="1"/>
  <c r="W2525" i="2"/>
  <c r="X2525" i="2" s="1"/>
  <c r="Y2525" i="2" s="1"/>
  <c r="Z2525" i="2" s="1"/>
  <c r="W2509" i="2"/>
  <c r="X2509" i="2" s="1"/>
  <c r="Y2509" i="2" s="1"/>
  <c r="Z2509" i="2" s="1"/>
  <c r="W2493" i="2"/>
  <c r="X2493" i="2" s="1"/>
  <c r="Y2493" i="2" s="1"/>
  <c r="Z2493" i="2" s="1"/>
  <c r="W2477" i="2"/>
  <c r="X2477" i="2" s="1"/>
  <c r="Y2477" i="2" s="1"/>
  <c r="Z2477" i="2" s="1"/>
  <c r="W2437" i="2"/>
  <c r="X2437" i="2" s="1"/>
  <c r="Y2437" i="2" s="1"/>
  <c r="Z2437" i="2" s="1"/>
  <c r="W2421" i="2"/>
  <c r="X2421" i="2" s="1"/>
  <c r="Y2421" i="2" s="1"/>
  <c r="Z2421" i="2" s="1"/>
  <c r="W2381" i="2"/>
  <c r="X2381" i="2" s="1"/>
  <c r="Y2381" i="2" s="1"/>
  <c r="Z2381" i="2" s="1"/>
  <c r="W2365" i="2"/>
  <c r="X2365" i="2" s="1"/>
  <c r="Y2365" i="2" s="1"/>
  <c r="Z2365" i="2" s="1"/>
  <c r="W2333" i="2"/>
  <c r="X2333" i="2" s="1"/>
  <c r="Y2333" i="2" s="1"/>
  <c r="Z2333" i="2" s="1"/>
  <c r="W2317" i="2"/>
  <c r="X2317" i="2" s="1"/>
  <c r="Y2317" i="2" s="1"/>
  <c r="Z2317" i="2" s="1"/>
  <c r="W2262" i="2"/>
  <c r="X2262" i="2" s="1"/>
  <c r="Y2262" i="2" s="1"/>
  <c r="Z2262" i="2" s="1"/>
  <c r="W2246" i="2"/>
  <c r="X2246" i="2" s="1"/>
  <c r="Y2246" i="2" s="1"/>
  <c r="Z2246" i="2" s="1"/>
  <c r="W2230" i="2"/>
  <c r="X2230" i="2" s="1"/>
  <c r="Y2230" i="2" s="1"/>
  <c r="Z2230" i="2" s="1"/>
  <c r="W2214" i="2"/>
  <c r="X2214" i="2" s="1"/>
  <c r="Y2214" i="2" s="1"/>
  <c r="Z2214" i="2" s="1"/>
  <c r="W2190" i="2"/>
  <c r="X2190" i="2" s="1"/>
  <c r="Y2190" i="2" s="1"/>
  <c r="Z2190" i="2" s="1"/>
  <c r="W2158" i="2"/>
  <c r="X2158" i="2" s="1"/>
  <c r="Y2158" i="2" s="1"/>
  <c r="Z2158" i="2" s="1"/>
  <c r="W2142" i="2"/>
  <c r="X2142" i="2" s="1"/>
  <c r="Y2142" i="2" s="1"/>
  <c r="Z2142" i="2" s="1"/>
  <c r="W2118" i="2"/>
  <c r="X2118" i="2" s="1"/>
  <c r="Y2118" i="2" s="1"/>
  <c r="Z2118" i="2" s="1"/>
  <c r="W2086" i="2"/>
  <c r="X2086" i="2" s="1"/>
  <c r="Y2086" i="2" s="1"/>
  <c r="Z2086" i="2" s="1"/>
  <c r="W2070" i="2"/>
  <c r="X2070" i="2" s="1"/>
  <c r="Y2070" i="2" s="1"/>
  <c r="Z2070" i="2" s="1"/>
  <c r="W2054" i="2"/>
  <c r="X2054" i="2" s="1"/>
  <c r="Y2054" i="2" s="1"/>
  <c r="Z2054" i="2" s="1"/>
  <c r="W2038" i="2"/>
  <c r="X2038" i="2" s="1"/>
  <c r="Y2038" i="2" s="1"/>
  <c r="Z2038" i="2" s="1"/>
  <c r="W2022" i="2"/>
  <c r="X2022" i="2" s="1"/>
  <c r="Y2022" i="2" s="1"/>
  <c r="Z2022" i="2" s="1"/>
  <c r="W2006" i="2"/>
  <c r="X2006" i="2" s="1"/>
  <c r="Y2006" i="2" s="1"/>
  <c r="Z2006" i="2" s="1"/>
  <c r="W1958" i="2"/>
  <c r="X1958" i="2" s="1"/>
  <c r="Y1958" i="2" s="1"/>
  <c r="Z1958" i="2" s="1"/>
  <c r="W1942" i="2"/>
  <c r="X1942" i="2" s="1"/>
  <c r="Y1942" i="2" s="1"/>
  <c r="Z1942" i="2" s="1"/>
  <c r="W1918" i="2"/>
  <c r="X1918" i="2" s="1"/>
  <c r="Y1918" i="2" s="1"/>
  <c r="Z1918" i="2" s="1"/>
  <c r="W1902" i="2"/>
  <c r="X1902" i="2" s="1"/>
  <c r="Y1902" i="2" s="1"/>
  <c r="Z1902" i="2" s="1"/>
  <c r="W1886" i="2"/>
  <c r="X1886" i="2" s="1"/>
  <c r="Y1886" i="2" s="1"/>
  <c r="Z1886" i="2" s="1"/>
  <c r="W1870" i="2"/>
  <c r="X1870" i="2" s="1"/>
  <c r="Y1870" i="2" s="1"/>
  <c r="Z1870" i="2" s="1"/>
  <c r="W1846" i="2"/>
  <c r="X1846" i="2" s="1"/>
  <c r="Y1846" i="2" s="1"/>
  <c r="Z1846" i="2" s="1"/>
  <c r="W1806" i="2"/>
  <c r="X1806" i="2" s="1"/>
  <c r="Y1806" i="2" s="1"/>
  <c r="Z1806" i="2" s="1"/>
  <c r="W1790" i="2"/>
  <c r="X1790" i="2" s="1"/>
  <c r="Y1790" i="2" s="1"/>
  <c r="Z1790" i="2" s="1"/>
  <c r="W1774" i="2"/>
  <c r="X1774" i="2" s="1"/>
  <c r="Y1774" i="2" s="1"/>
  <c r="Z1774" i="2" s="1"/>
  <c r="W1750" i="2"/>
  <c r="X1750" i="2" s="1"/>
  <c r="Y1750" i="2" s="1"/>
  <c r="Z1750" i="2" s="1"/>
  <c r="W1734" i="2"/>
  <c r="X1734" i="2" s="1"/>
  <c r="Y1734" i="2" s="1"/>
  <c r="Z1734" i="2" s="1"/>
  <c r="W1710" i="2"/>
  <c r="X1710" i="2" s="1"/>
  <c r="Y1710" i="2" s="1"/>
  <c r="Z1710" i="2" s="1"/>
  <c r="W1694" i="2"/>
  <c r="X1694" i="2" s="1"/>
  <c r="Y1694" i="2" s="1"/>
  <c r="Z1694" i="2" s="1"/>
  <c r="W1678" i="2"/>
  <c r="X1678" i="2" s="1"/>
  <c r="Y1678" i="2" s="1"/>
  <c r="Z1678" i="2" s="1"/>
  <c r="W1662" i="2"/>
  <c r="X1662" i="2" s="1"/>
  <c r="Y1662" i="2" s="1"/>
  <c r="Z1662" i="2" s="1"/>
  <c r="W1607" i="2"/>
  <c r="X1607" i="2" s="1"/>
  <c r="Y1607" i="2" s="1"/>
  <c r="Z1607" i="2" s="1"/>
  <c r="W1591" i="2"/>
  <c r="X1591" i="2" s="1"/>
  <c r="Y1591" i="2" s="1"/>
  <c r="Z1591" i="2" s="1"/>
  <c r="W1575" i="2"/>
  <c r="X1575" i="2" s="1"/>
  <c r="Y1575" i="2" s="1"/>
  <c r="Z1575" i="2" s="1"/>
  <c r="W1559" i="2"/>
  <c r="X1559" i="2" s="1"/>
  <c r="Y1559" i="2" s="1"/>
  <c r="Z1559" i="2" s="1"/>
  <c r="W2681" i="2"/>
  <c r="X2681" i="2" s="1"/>
  <c r="Y2681" i="2" s="1"/>
  <c r="Z2681" i="2" s="1"/>
  <c r="W2665" i="2"/>
  <c r="X2665" i="2" s="1"/>
  <c r="Y2665" i="2" s="1"/>
  <c r="Z2665" i="2" s="1"/>
  <c r="W2649" i="2"/>
  <c r="X2649" i="2" s="1"/>
  <c r="Y2649" i="2" s="1"/>
  <c r="Z2649" i="2" s="1"/>
  <c r="W2633" i="2"/>
  <c r="X2633" i="2" s="1"/>
  <c r="Y2633" i="2" s="1"/>
  <c r="Z2633" i="2" s="1"/>
  <c r="W2601" i="2"/>
  <c r="X2601" i="2" s="1"/>
  <c r="Y2601" i="2" s="1"/>
  <c r="Z2601" i="2" s="1"/>
  <c r="W2585" i="2"/>
  <c r="X2585" i="2" s="1"/>
  <c r="Y2585" i="2" s="1"/>
  <c r="Z2585" i="2" s="1"/>
  <c r="W2548" i="2"/>
  <c r="X2548" i="2" s="1"/>
  <c r="Y2548" i="2" s="1"/>
  <c r="Z2548" i="2" s="1"/>
  <c r="W2516" i="2"/>
  <c r="X2516" i="2" s="1"/>
  <c r="Y2516" i="2" s="1"/>
  <c r="Z2516" i="2" s="1"/>
  <c r="W2500" i="2"/>
  <c r="X2500" i="2" s="1"/>
  <c r="Y2500" i="2" s="1"/>
  <c r="Z2500" i="2" s="1"/>
  <c r="W2484" i="2"/>
  <c r="X2484" i="2" s="1"/>
  <c r="Y2484" i="2" s="1"/>
  <c r="Z2484" i="2" s="1"/>
  <c r="W2468" i="2"/>
  <c r="X2468" i="2" s="1"/>
  <c r="Y2468" i="2" s="1"/>
  <c r="Z2468" i="2" s="1"/>
  <c r="W2452" i="2"/>
  <c r="X2452" i="2" s="1"/>
  <c r="Y2452" i="2" s="1"/>
  <c r="Z2452" i="2" s="1"/>
  <c r="W2436" i="2"/>
  <c r="X2436" i="2" s="1"/>
  <c r="Y2436" i="2" s="1"/>
  <c r="Z2436" i="2" s="1"/>
  <c r="W2420" i="2"/>
  <c r="X2420" i="2" s="1"/>
  <c r="Y2420" i="2" s="1"/>
  <c r="Z2420" i="2" s="1"/>
  <c r="W2404" i="2"/>
  <c r="X2404" i="2" s="1"/>
  <c r="Y2404" i="2" s="1"/>
  <c r="Z2404" i="2" s="1"/>
  <c r="W2388" i="2"/>
  <c r="X2388" i="2" s="1"/>
  <c r="Y2388" i="2" s="1"/>
  <c r="Z2388" i="2" s="1"/>
  <c r="W2356" i="2"/>
  <c r="X2356" i="2" s="1"/>
  <c r="Y2356" i="2" s="1"/>
  <c r="Z2356" i="2" s="1"/>
  <c r="W2340" i="2"/>
  <c r="X2340" i="2" s="1"/>
  <c r="Y2340" i="2" s="1"/>
  <c r="Z2340" i="2" s="1"/>
  <c r="W2316" i="2"/>
  <c r="X2316" i="2" s="1"/>
  <c r="Y2316" i="2" s="1"/>
  <c r="Z2316" i="2" s="1"/>
  <c r="W2261" i="2"/>
  <c r="X2261" i="2" s="1"/>
  <c r="Y2261" i="2" s="1"/>
  <c r="Z2261" i="2" s="1"/>
  <c r="W2245" i="2"/>
  <c r="X2245" i="2" s="1"/>
  <c r="Y2245" i="2" s="1"/>
  <c r="Z2245" i="2" s="1"/>
  <c r="W2229" i="2"/>
  <c r="X2229" i="2" s="1"/>
  <c r="Y2229" i="2" s="1"/>
  <c r="Z2229" i="2" s="1"/>
  <c r="W2213" i="2"/>
  <c r="X2213" i="2" s="1"/>
  <c r="Y2213" i="2" s="1"/>
  <c r="Z2213" i="2" s="1"/>
  <c r="W2197" i="2"/>
  <c r="X2197" i="2" s="1"/>
  <c r="Y2197" i="2" s="1"/>
  <c r="Z2197" i="2" s="1"/>
  <c r="W2181" i="2"/>
  <c r="X2181" i="2" s="1"/>
  <c r="Y2181" i="2" s="1"/>
  <c r="Z2181" i="2" s="1"/>
  <c r="W2133" i="2"/>
  <c r="X2133" i="2" s="1"/>
  <c r="Y2133" i="2" s="1"/>
  <c r="Z2133" i="2" s="1"/>
  <c r="W2109" i="2"/>
  <c r="X2109" i="2" s="1"/>
  <c r="Y2109" i="2" s="1"/>
  <c r="Z2109" i="2" s="1"/>
  <c r="W2093" i="2"/>
  <c r="X2093" i="2" s="1"/>
  <c r="Y2093" i="2" s="1"/>
  <c r="Z2093" i="2" s="1"/>
  <c r="W2061" i="2"/>
  <c r="X2061" i="2" s="1"/>
  <c r="Y2061" i="2" s="1"/>
  <c r="Z2061" i="2" s="1"/>
  <c r="W2045" i="2"/>
  <c r="X2045" i="2" s="1"/>
  <c r="Y2045" i="2" s="1"/>
  <c r="Z2045" i="2" s="1"/>
  <c r="W2029" i="2"/>
  <c r="X2029" i="2" s="1"/>
  <c r="Y2029" i="2" s="1"/>
  <c r="Z2029" i="2" s="1"/>
  <c r="W2013" i="2"/>
  <c r="X2013" i="2" s="1"/>
  <c r="Y2013" i="2" s="1"/>
  <c r="Z2013" i="2" s="1"/>
  <c r="W1997" i="2"/>
  <c r="X1997" i="2" s="1"/>
  <c r="Y1997" i="2" s="1"/>
  <c r="Z1997" i="2" s="1"/>
  <c r="W1925" i="2"/>
  <c r="X1925" i="2" s="1"/>
  <c r="Y1925" i="2" s="1"/>
  <c r="Z1925" i="2" s="1"/>
  <c r="W1909" i="2"/>
  <c r="X1909" i="2" s="1"/>
  <c r="Y1909" i="2" s="1"/>
  <c r="Z1909" i="2" s="1"/>
  <c r="W1893" i="2"/>
  <c r="X1893" i="2" s="1"/>
  <c r="Y1893" i="2" s="1"/>
  <c r="Z1893" i="2" s="1"/>
  <c r="W1877" i="2"/>
  <c r="X1877" i="2" s="1"/>
  <c r="Y1877" i="2" s="1"/>
  <c r="Z1877" i="2" s="1"/>
  <c r="W1861" i="2"/>
  <c r="X1861" i="2" s="1"/>
  <c r="Y1861" i="2" s="1"/>
  <c r="Z1861" i="2" s="1"/>
  <c r="W1837" i="2"/>
  <c r="X1837" i="2" s="1"/>
  <c r="Y1837" i="2" s="1"/>
  <c r="Z1837" i="2" s="1"/>
  <c r="W1821" i="2"/>
  <c r="X1821" i="2" s="1"/>
  <c r="Y1821" i="2" s="1"/>
  <c r="Z1821" i="2" s="1"/>
  <c r="W1797" i="2"/>
  <c r="X1797" i="2" s="1"/>
  <c r="Y1797" i="2" s="1"/>
  <c r="Z1797" i="2" s="1"/>
  <c r="W1781" i="2"/>
  <c r="X1781" i="2" s="1"/>
  <c r="Y1781" i="2" s="1"/>
  <c r="Z1781" i="2" s="1"/>
  <c r="W1741" i="2"/>
  <c r="X1741" i="2" s="1"/>
  <c r="Y1741" i="2" s="1"/>
  <c r="Z1741" i="2" s="1"/>
  <c r="W1725" i="2"/>
  <c r="X1725" i="2" s="1"/>
  <c r="Y1725" i="2" s="1"/>
  <c r="Z1725" i="2" s="1"/>
  <c r="W1709" i="2"/>
  <c r="X1709" i="2" s="1"/>
  <c r="Y1709" i="2" s="1"/>
  <c r="Z1709" i="2" s="1"/>
  <c r="W1693" i="2"/>
  <c r="X1693" i="2" s="1"/>
  <c r="Y1693" i="2" s="1"/>
  <c r="Z1693" i="2" s="1"/>
  <c r="W1677" i="2"/>
  <c r="X1677" i="2" s="1"/>
  <c r="Y1677" i="2" s="1"/>
  <c r="Z1677" i="2" s="1"/>
  <c r="W1661" i="2"/>
  <c r="X1661" i="2" s="1"/>
  <c r="Y1661" i="2" s="1"/>
  <c r="Z1661" i="2" s="1"/>
  <c r="W1645" i="2"/>
  <c r="X1645" i="2" s="1"/>
  <c r="Y1645" i="2" s="1"/>
  <c r="Z1645" i="2" s="1"/>
  <c r="W1629" i="2"/>
  <c r="X1629" i="2" s="1"/>
  <c r="Y1629" i="2" s="1"/>
  <c r="Z1629" i="2" s="1"/>
  <c r="W1606" i="2"/>
  <c r="X1606" i="2" s="1"/>
  <c r="Y1606" i="2" s="1"/>
  <c r="Z1606" i="2" s="1"/>
  <c r="W1582" i="2"/>
  <c r="X1582" i="2" s="1"/>
  <c r="Y1582" i="2" s="1"/>
  <c r="Z1582" i="2" s="1"/>
  <c r="W1566" i="2"/>
  <c r="X1566" i="2" s="1"/>
  <c r="Y1566" i="2" s="1"/>
  <c r="Z1566" i="2" s="1"/>
  <c r="W1550" i="2"/>
  <c r="X1550" i="2" s="1"/>
  <c r="Y1550" i="2" s="1"/>
  <c r="Z1550" i="2" s="1"/>
  <c r="W1534" i="2"/>
  <c r="X1534" i="2" s="1"/>
  <c r="Y1534" i="2" s="1"/>
  <c r="Z1534" i="2" s="1"/>
  <c r="W1518" i="2"/>
  <c r="X1518" i="2" s="1"/>
  <c r="Y1518" i="2" s="1"/>
  <c r="Z1518" i="2" s="1"/>
  <c r="W1502" i="2"/>
  <c r="X1502" i="2" s="1"/>
  <c r="Y1502" i="2" s="1"/>
  <c r="Z1502" i="2" s="1"/>
  <c r="W1486" i="2"/>
  <c r="X1486" i="2" s="1"/>
  <c r="Y1486" i="2" s="1"/>
  <c r="Z1486" i="2" s="1"/>
  <c r="W1462" i="2"/>
  <c r="X1462" i="2" s="1"/>
  <c r="Y1462" i="2" s="1"/>
  <c r="Z1462" i="2" s="1"/>
  <c r="W1446" i="2"/>
  <c r="X1446" i="2" s="1"/>
  <c r="Y1446" i="2" s="1"/>
  <c r="Z1446" i="2" s="1"/>
  <c r="W1430" i="2"/>
  <c r="X1430" i="2" s="1"/>
  <c r="Y1430" i="2" s="1"/>
  <c r="Z1430" i="2" s="1"/>
  <c r="W1414" i="2"/>
  <c r="X1414" i="2" s="1"/>
  <c r="Y1414" i="2" s="1"/>
  <c r="Z1414" i="2" s="1"/>
  <c r="W1398" i="2"/>
  <c r="X1398" i="2" s="1"/>
  <c r="Y1398" i="2" s="1"/>
  <c r="Z1398" i="2" s="1"/>
  <c r="W1381" i="2"/>
  <c r="X1381" i="2" s="1"/>
  <c r="Y1381" i="2" s="1"/>
  <c r="Z1381" i="2" s="1"/>
  <c r="W1364" i="2"/>
  <c r="X1364" i="2" s="1"/>
  <c r="Y1364" i="2" s="1"/>
  <c r="Z1364" i="2" s="1"/>
  <c r="W1347" i="2"/>
  <c r="X1347" i="2" s="1"/>
  <c r="Y1347" i="2" s="1"/>
  <c r="Z1347" i="2" s="1"/>
  <c r="W1331" i="2"/>
  <c r="X1331" i="2" s="1"/>
  <c r="Y1331" i="2" s="1"/>
  <c r="Z1331" i="2" s="1"/>
  <c r="W1314" i="2"/>
  <c r="X1314" i="2" s="1"/>
  <c r="Y1314" i="2" s="1"/>
  <c r="Z1314" i="2" s="1"/>
  <c r="W1286" i="2"/>
  <c r="X1286" i="2" s="1"/>
  <c r="Y1286" i="2" s="1"/>
  <c r="Z1286" i="2" s="1"/>
  <c r="W1269" i="2"/>
  <c r="X1269" i="2" s="1"/>
  <c r="Y1269" i="2" s="1"/>
  <c r="Z1269" i="2" s="1"/>
  <c r="W1252" i="2"/>
  <c r="X1252" i="2" s="1"/>
  <c r="Y1252" i="2" s="1"/>
  <c r="Z1252" i="2" s="1"/>
  <c r="X1234" i="2"/>
  <c r="Y1234" i="2" s="1"/>
  <c r="Z1234" i="2" s="1"/>
  <c r="W1217" i="2"/>
  <c r="X1217" i="2" s="1"/>
  <c r="Y1217" i="2" s="1"/>
  <c r="Z1217" i="2" s="1"/>
  <c r="W1200" i="2"/>
  <c r="X1200" i="2" s="1"/>
  <c r="Y1200" i="2" s="1"/>
  <c r="Z1200" i="2" s="1"/>
  <c r="W1183" i="2"/>
  <c r="X1183" i="2" s="1"/>
  <c r="Y1183" i="2" s="1"/>
  <c r="Z1183" i="2" s="1"/>
  <c r="W1167" i="2"/>
  <c r="X1167" i="2" s="1"/>
  <c r="Y1167" i="2" s="1"/>
  <c r="Z1167" i="2" s="1"/>
  <c r="W1150" i="2"/>
  <c r="X1150" i="2" s="1"/>
  <c r="Y1150" i="2" s="1"/>
  <c r="Z1150" i="2" s="1"/>
  <c r="W1126" i="2"/>
  <c r="X1126" i="2" s="1"/>
  <c r="Y1126" i="2" s="1"/>
  <c r="Z1126" i="2" s="1"/>
  <c r="W1109" i="2"/>
  <c r="X1109" i="2" s="1"/>
  <c r="Y1109" i="2" s="1"/>
  <c r="Z1109" i="2" s="1"/>
  <c r="W1092" i="2"/>
  <c r="X1092" i="2" s="1"/>
  <c r="Y1092" i="2" s="1"/>
  <c r="Z1092" i="2" s="1"/>
  <c r="W1074" i="2"/>
  <c r="X1074" i="2" s="1"/>
  <c r="Y1074" i="2" s="1"/>
  <c r="Z1074" i="2" s="1"/>
  <c r="W1057" i="2"/>
  <c r="X1057" i="2" s="1"/>
  <c r="Y1057" i="2" s="1"/>
  <c r="Z1057" i="2" s="1"/>
  <c r="W1040" i="2"/>
  <c r="X1040" i="2" s="1"/>
  <c r="Y1040" i="2" s="1"/>
  <c r="Z1040" i="2" s="1"/>
  <c r="W1023" i="2"/>
  <c r="X1023" i="2" s="1"/>
  <c r="Y1023" i="2" s="1"/>
  <c r="Z1023" i="2" s="1"/>
  <c r="W1006" i="2"/>
  <c r="X1006" i="2" s="1"/>
  <c r="Y1006" i="2" s="1"/>
  <c r="Z1006" i="2" s="1"/>
  <c r="W984" i="2"/>
  <c r="X984" i="2" s="1"/>
  <c r="Y984" i="2" s="1"/>
  <c r="Z984" i="2" s="1"/>
  <c r="W967" i="2"/>
  <c r="X967" i="2" s="1"/>
  <c r="Y967" i="2" s="1"/>
  <c r="Z967" i="2" s="1"/>
  <c r="W949" i="2"/>
  <c r="X949" i="2" s="1"/>
  <c r="Y949" i="2" s="1"/>
  <c r="Z949" i="2" s="1"/>
  <c r="W931" i="2"/>
  <c r="X931" i="2" s="1"/>
  <c r="Y931" i="2" s="1"/>
  <c r="Z931" i="2" s="1"/>
  <c r="W914" i="2"/>
  <c r="X914" i="2" s="1"/>
  <c r="Y914" i="2" s="1"/>
  <c r="Z914" i="2" s="1"/>
  <c r="W897" i="2"/>
  <c r="X897" i="2" s="1"/>
  <c r="Y897" i="2" s="1"/>
  <c r="Z897" i="2" s="1"/>
  <c r="W881" i="2"/>
  <c r="X881" i="2" s="1"/>
  <c r="Y881" i="2" s="1"/>
  <c r="Z881" i="2" s="1"/>
  <c r="W857" i="2"/>
  <c r="X857" i="2" s="1"/>
  <c r="Y857" i="2" s="1"/>
  <c r="Z857" i="2" s="1"/>
  <c r="W839" i="2"/>
  <c r="X839" i="2" s="1"/>
  <c r="Y839" i="2" s="1"/>
  <c r="Z839" i="2" s="1"/>
  <c r="W820" i="2"/>
  <c r="X820" i="2" s="1"/>
  <c r="Y820" i="2" s="1"/>
  <c r="Z820" i="2" s="1"/>
  <c r="W803" i="2"/>
  <c r="X803" i="2" s="1"/>
  <c r="Y803" i="2" s="1"/>
  <c r="Z803" i="2" s="1"/>
  <c r="W777" i="2"/>
  <c r="X777" i="2" s="1"/>
  <c r="Y777" i="2" s="1"/>
  <c r="Z777" i="2" s="1"/>
  <c r="W755" i="2"/>
  <c r="X755" i="2" s="1"/>
  <c r="Y755" i="2" s="1"/>
  <c r="Z755" i="2" s="1"/>
  <c r="W736" i="2"/>
  <c r="X736" i="2" s="1"/>
  <c r="Y736" i="2" s="1"/>
  <c r="Z736" i="2" s="1"/>
  <c r="W719" i="2"/>
  <c r="X719" i="2" s="1"/>
  <c r="Y719" i="2" s="1"/>
  <c r="Z719" i="2" s="1"/>
  <c r="W701" i="2"/>
  <c r="X701" i="2" s="1"/>
  <c r="Y701" i="2" s="1"/>
  <c r="Z701" i="2" s="1"/>
  <c r="W684" i="2"/>
  <c r="X684" i="2" s="1"/>
  <c r="Y684" i="2" s="1"/>
  <c r="Z684" i="2" s="1"/>
  <c r="W662" i="2"/>
  <c r="X662" i="2" s="1"/>
  <c r="Y662" i="2" s="1"/>
  <c r="Z662" i="2" s="1"/>
  <c r="W645" i="2"/>
  <c r="X645" i="2" s="1"/>
  <c r="Y645" i="2" s="1"/>
  <c r="Z645" i="2" s="1"/>
  <c r="W627" i="2"/>
  <c r="X627" i="2" s="1"/>
  <c r="Y627" i="2" s="1"/>
  <c r="Z627" i="2" s="1"/>
  <c r="W559" i="2"/>
  <c r="X559" i="2" s="1"/>
  <c r="Y559" i="2" s="1"/>
  <c r="Z559" i="2" s="1"/>
  <c r="W466" i="2"/>
  <c r="X466" i="2" s="1"/>
  <c r="Y466" i="2" s="1"/>
  <c r="Z466" i="2" s="1"/>
  <c r="W415" i="2"/>
  <c r="X415" i="2" s="1"/>
  <c r="Y415" i="2" s="1"/>
  <c r="Z415" i="2" s="1"/>
  <c r="W365" i="2"/>
  <c r="X365" i="2" s="1"/>
  <c r="Y365" i="2" s="1"/>
  <c r="Z365" i="2" s="1"/>
  <c r="W303" i="2"/>
  <c r="X303" i="2" s="1"/>
  <c r="Y303" i="2" s="1"/>
  <c r="Z303" i="2" s="1"/>
  <c r="W246" i="2"/>
  <c r="X246" i="2" s="1"/>
  <c r="Y246" i="2" s="1"/>
  <c r="Z246" i="2" s="1"/>
  <c r="W183" i="2"/>
  <c r="X183" i="2" s="1"/>
  <c r="Y183" i="2" s="1"/>
  <c r="Z183" i="2" s="1"/>
  <c r="W818" i="2"/>
  <c r="X818" i="2" s="1"/>
  <c r="Y818" i="2" s="1"/>
  <c r="Z818" i="2" s="1"/>
  <c r="W472" i="2"/>
  <c r="X472" i="2" s="1"/>
  <c r="Y472" i="2" s="1"/>
  <c r="Z472" i="2" s="1"/>
  <c r="W361" i="2"/>
  <c r="X361" i="2" s="1"/>
  <c r="Y361" i="2" s="1"/>
  <c r="Z361" i="2" s="1"/>
  <c r="W283" i="2"/>
  <c r="X283" i="2" s="1"/>
  <c r="Y283" i="2" s="1"/>
  <c r="Z283" i="2" s="1"/>
  <c r="W190" i="2"/>
  <c r="X190" i="2" s="1"/>
  <c r="Y190" i="2" s="1"/>
  <c r="Z190" i="2" s="1"/>
  <c r="W852" i="2"/>
  <c r="X852" i="2" s="1"/>
  <c r="Y852" i="2" s="1"/>
  <c r="Z852" i="2" s="1"/>
  <c r="W579" i="2"/>
  <c r="X579" i="2" s="1"/>
  <c r="Y579" i="2" s="1"/>
  <c r="Z579" i="2" s="1"/>
  <c r="W420" i="2"/>
  <c r="X420" i="2" s="1"/>
  <c r="Y420" i="2" s="1"/>
  <c r="Z420" i="2" s="1"/>
  <c r="W250" i="2"/>
  <c r="X250" i="2" s="1"/>
  <c r="Y250" i="2" s="1"/>
  <c r="Z250" i="2" s="1"/>
  <c r="W2648" i="2"/>
  <c r="X2648" i="2" s="1"/>
  <c r="Y2648" i="2" s="1"/>
  <c r="Z2648" i="2" s="1"/>
  <c r="W2632" i="2"/>
  <c r="X2632" i="2" s="1"/>
  <c r="Y2632" i="2" s="1"/>
  <c r="Z2632" i="2" s="1"/>
  <c r="W2616" i="2"/>
  <c r="X2616" i="2" s="1"/>
  <c r="Y2616" i="2" s="1"/>
  <c r="Z2616" i="2" s="1"/>
  <c r="W2600" i="2"/>
  <c r="X2600" i="2" s="1"/>
  <c r="Y2600" i="2" s="1"/>
  <c r="Z2600" i="2" s="1"/>
  <c r="W2584" i="2"/>
  <c r="X2584" i="2" s="1"/>
  <c r="Y2584" i="2" s="1"/>
  <c r="Z2584" i="2" s="1"/>
  <c r="W2563" i="2"/>
  <c r="X2563" i="2" s="1"/>
  <c r="Y2563" i="2" s="1"/>
  <c r="Z2563" i="2" s="1"/>
  <c r="W2547" i="2"/>
  <c r="X2547" i="2" s="1"/>
  <c r="Y2547" i="2" s="1"/>
  <c r="Z2547" i="2" s="1"/>
  <c r="W2499" i="2"/>
  <c r="X2499" i="2" s="1"/>
  <c r="Y2499" i="2" s="1"/>
  <c r="Z2499" i="2" s="1"/>
  <c r="W2483" i="2"/>
  <c r="X2483" i="2" s="1"/>
  <c r="Y2483" i="2" s="1"/>
  <c r="Z2483" i="2" s="1"/>
  <c r="W2459" i="2"/>
  <c r="X2459" i="2" s="1"/>
  <c r="Y2459" i="2" s="1"/>
  <c r="Z2459" i="2" s="1"/>
  <c r="W2443" i="2"/>
  <c r="X2443" i="2" s="1"/>
  <c r="Y2443" i="2" s="1"/>
  <c r="Z2443" i="2" s="1"/>
  <c r="W2427" i="2"/>
  <c r="X2427" i="2" s="1"/>
  <c r="Y2427" i="2" s="1"/>
  <c r="Z2427" i="2" s="1"/>
  <c r="W2411" i="2"/>
  <c r="X2411" i="2" s="1"/>
  <c r="Y2411" i="2" s="1"/>
  <c r="Z2411" i="2" s="1"/>
  <c r="W2395" i="2"/>
  <c r="X2395" i="2" s="1"/>
  <c r="Y2395" i="2" s="1"/>
  <c r="Z2395" i="2" s="1"/>
  <c r="W2379" i="2"/>
  <c r="X2379" i="2" s="1"/>
  <c r="Y2379" i="2" s="1"/>
  <c r="Z2379" i="2" s="1"/>
  <c r="W2347" i="2"/>
  <c r="X2347" i="2" s="1"/>
  <c r="Y2347" i="2" s="1"/>
  <c r="Z2347" i="2" s="1"/>
  <c r="W2276" i="2"/>
  <c r="X2276" i="2" s="1"/>
  <c r="Y2276" i="2" s="1"/>
  <c r="Z2276" i="2" s="1"/>
  <c r="W2260" i="2"/>
  <c r="X2260" i="2" s="1"/>
  <c r="Y2260" i="2" s="1"/>
  <c r="Z2260" i="2" s="1"/>
  <c r="W2228" i="2"/>
  <c r="X2228" i="2" s="1"/>
  <c r="Y2228" i="2" s="1"/>
  <c r="Z2228" i="2" s="1"/>
  <c r="W2212" i="2"/>
  <c r="X2212" i="2" s="1"/>
  <c r="Y2212" i="2" s="1"/>
  <c r="Z2212" i="2" s="1"/>
  <c r="W2188" i="2"/>
  <c r="X2188" i="2" s="1"/>
  <c r="Y2188" i="2" s="1"/>
  <c r="Z2188" i="2" s="1"/>
  <c r="W2172" i="2"/>
  <c r="X2172" i="2" s="1"/>
  <c r="Y2172" i="2" s="1"/>
  <c r="Z2172" i="2" s="1"/>
  <c r="W2156" i="2"/>
  <c r="X2156" i="2" s="1"/>
  <c r="Y2156" i="2" s="1"/>
  <c r="Z2156" i="2" s="1"/>
  <c r="W2132" i="2"/>
  <c r="X2132" i="2" s="1"/>
  <c r="Y2132" i="2" s="1"/>
  <c r="Z2132" i="2" s="1"/>
  <c r="W2108" i="2"/>
  <c r="X2108" i="2" s="1"/>
  <c r="Y2108" i="2" s="1"/>
  <c r="Z2108" i="2" s="1"/>
  <c r="W2092" i="2"/>
  <c r="X2092" i="2" s="1"/>
  <c r="Y2092" i="2" s="1"/>
  <c r="Z2092" i="2" s="1"/>
  <c r="W2076" i="2"/>
  <c r="X2076" i="2" s="1"/>
  <c r="Y2076" i="2" s="1"/>
  <c r="Z2076" i="2" s="1"/>
  <c r="W2060" i="2"/>
  <c r="X2060" i="2" s="1"/>
  <c r="Y2060" i="2" s="1"/>
  <c r="Z2060" i="2" s="1"/>
  <c r="W2044" i="2"/>
  <c r="X2044" i="2" s="1"/>
  <c r="Y2044" i="2" s="1"/>
  <c r="Z2044" i="2" s="1"/>
  <c r="W2028" i="2"/>
  <c r="X2028" i="2" s="1"/>
  <c r="Y2028" i="2" s="1"/>
  <c r="Z2028" i="2" s="1"/>
  <c r="W2012" i="2"/>
  <c r="X2012" i="2" s="1"/>
  <c r="Y2012" i="2" s="1"/>
  <c r="Z2012" i="2" s="1"/>
  <c r="W1996" i="2"/>
  <c r="X1996" i="2" s="1"/>
  <c r="Y1996" i="2" s="1"/>
  <c r="Z1996" i="2" s="1"/>
  <c r="W1948" i="2"/>
  <c r="X1948" i="2" s="1"/>
  <c r="Y1948" i="2" s="1"/>
  <c r="Z1948" i="2" s="1"/>
  <c r="W1900" i="2"/>
  <c r="X1900" i="2" s="1"/>
  <c r="Y1900" i="2" s="1"/>
  <c r="Z1900" i="2" s="1"/>
  <c r="W1884" i="2"/>
  <c r="X1884" i="2" s="1"/>
  <c r="Y1884" i="2" s="1"/>
  <c r="Z1884" i="2" s="1"/>
  <c r="W1860" i="2"/>
  <c r="X1860" i="2" s="1"/>
  <c r="Y1860" i="2" s="1"/>
  <c r="Z1860" i="2" s="1"/>
  <c r="W1836" i="2"/>
  <c r="X1836" i="2" s="1"/>
  <c r="Y1836" i="2" s="1"/>
  <c r="Z1836" i="2" s="1"/>
  <c r="W1820" i="2"/>
  <c r="X1820" i="2" s="1"/>
  <c r="Y1820" i="2" s="1"/>
  <c r="Z1820" i="2" s="1"/>
  <c r="W1804" i="2"/>
  <c r="X1804" i="2" s="1"/>
  <c r="Y1804" i="2" s="1"/>
  <c r="Z1804" i="2" s="1"/>
  <c r="W1788" i="2"/>
  <c r="X1788" i="2" s="1"/>
  <c r="Y1788" i="2" s="1"/>
  <c r="Z1788" i="2" s="1"/>
  <c r="W1764" i="2"/>
  <c r="X1764" i="2" s="1"/>
  <c r="Y1764" i="2" s="1"/>
  <c r="Z1764" i="2" s="1"/>
  <c r="W1748" i="2"/>
  <c r="X1748" i="2" s="1"/>
  <c r="Y1748" i="2" s="1"/>
  <c r="Z1748" i="2" s="1"/>
  <c r="W1732" i="2"/>
  <c r="X1732" i="2" s="1"/>
  <c r="Y1732" i="2" s="1"/>
  <c r="Z1732" i="2" s="1"/>
  <c r="W1708" i="2"/>
  <c r="X1708" i="2" s="1"/>
  <c r="Y1708" i="2" s="1"/>
  <c r="Z1708" i="2" s="1"/>
  <c r="W1684" i="2"/>
  <c r="X1684" i="2" s="1"/>
  <c r="Y1684" i="2" s="1"/>
  <c r="Z1684" i="2" s="1"/>
  <c r="W1223" i="2"/>
  <c r="X1223" i="2" s="1"/>
  <c r="Y1223" i="2" s="1"/>
  <c r="Z1223" i="2" s="1"/>
  <c r="W1198" i="2"/>
  <c r="X1198" i="2" s="1"/>
  <c r="Y1198" i="2" s="1"/>
  <c r="Z1198" i="2" s="1"/>
  <c r="W1288" i="2"/>
  <c r="X1288" i="2" s="1"/>
  <c r="Y1288" i="2" s="1"/>
  <c r="Z1288" i="2" s="1"/>
  <c r="W1271" i="2"/>
  <c r="X1271" i="2" s="1"/>
  <c r="Y1271" i="2" s="1"/>
  <c r="Z1271" i="2" s="1"/>
  <c r="W1254" i="2"/>
  <c r="X1254" i="2" s="1"/>
  <c r="Y1254" i="2" s="1"/>
  <c r="Z1254" i="2" s="1"/>
  <c r="W1227" i="2"/>
  <c r="X1227" i="2" s="1"/>
  <c r="Y1227" i="2" s="1"/>
  <c r="Z1227" i="2" s="1"/>
  <c r="W1210" i="2"/>
  <c r="X1210" i="2" s="1"/>
  <c r="Y1210" i="2" s="1"/>
  <c r="Z1210" i="2" s="1"/>
  <c r="W1194" i="2"/>
  <c r="X1194" i="2" s="1"/>
  <c r="Y1194" i="2" s="1"/>
  <c r="Z1194" i="2" s="1"/>
  <c r="W1177" i="2"/>
  <c r="X1177" i="2" s="1"/>
  <c r="Y1177" i="2" s="1"/>
  <c r="Z1177" i="2" s="1"/>
  <c r="W1160" i="2"/>
  <c r="X1160" i="2" s="1"/>
  <c r="Y1160" i="2" s="1"/>
  <c r="Z1160" i="2" s="1"/>
  <c r="W1295" i="2"/>
  <c r="X1295" i="2" s="1"/>
  <c r="Y1295" i="2" s="1"/>
  <c r="Z1295" i="2" s="1"/>
  <c r="W1279" i="2"/>
  <c r="X1279" i="2" s="1"/>
  <c r="Y1279" i="2" s="1"/>
  <c r="Z1279" i="2" s="1"/>
  <c r="W1262" i="2"/>
  <c r="X1262" i="2" s="1"/>
  <c r="Y1262" i="2" s="1"/>
  <c r="Z1262" i="2" s="1"/>
  <c r="W1243" i="2"/>
  <c r="X1243" i="2" s="1"/>
  <c r="Y1243" i="2" s="1"/>
  <c r="Z1243" i="2" s="1"/>
  <c r="W1226" i="2"/>
  <c r="X1226" i="2" s="1"/>
  <c r="Y1226" i="2" s="1"/>
  <c r="Z1226" i="2" s="1"/>
  <c r="W1209" i="2"/>
  <c r="X1209" i="2" s="1"/>
  <c r="Y1209" i="2" s="1"/>
  <c r="Z1209" i="2" s="1"/>
  <c r="W1192" i="2"/>
  <c r="X1192" i="2" s="1"/>
  <c r="Y1192" i="2" s="1"/>
  <c r="Z1192" i="2" s="1"/>
  <c r="W1176" i="2"/>
  <c r="X1176" i="2" s="1"/>
  <c r="Y1176" i="2" s="1"/>
  <c r="Z1176" i="2" s="1"/>
  <c r="W1159" i="2"/>
  <c r="X1159" i="2" s="1"/>
  <c r="Y1159" i="2" s="1"/>
  <c r="Z1159" i="2" s="1"/>
  <c r="W265" i="2"/>
  <c r="X265" i="2" s="1"/>
  <c r="Y265" i="2" s="1"/>
  <c r="Z265" i="2" s="1"/>
  <c r="W207" i="2"/>
  <c r="X207" i="2" s="1"/>
  <c r="Y207" i="2" s="1"/>
  <c r="Z207" i="2" s="1"/>
  <c r="W155" i="2"/>
  <c r="X155" i="2" s="1"/>
  <c r="Y155" i="2" s="1"/>
  <c r="Z155" i="2" s="1"/>
  <c r="W97" i="2"/>
  <c r="X97" i="2" s="1"/>
  <c r="Y97" i="2" s="1"/>
  <c r="Z97" i="2" s="1"/>
  <c r="W62" i="2"/>
  <c r="X62" i="2" s="1"/>
  <c r="Y62" i="2" s="1"/>
  <c r="Z62" i="2" s="1"/>
  <c r="W2392" i="2"/>
  <c r="X2392" i="2" s="1"/>
  <c r="Y2392" i="2" s="1"/>
  <c r="Z2392" i="2" s="1"/>
  <c r="W2001" i="2"/>
  <c r="X2001" i="2" s="1"/>
  <c r="Y2001" i="2" s="1"/>
  <c r="Z2001" i="2" s="1"/>
  <c r="Z1809" i="2"/>
  <c r="W1136" i="2"/>
  <c r="X1136" i="2" s="1"/>
  <c r="Y1136" i="2" s="1"/>
  <c r="Z1136" i="2" s="1"/>
  <c r="W1103" i="2"/>
  <c r="X1103" i="2" s="1"/>
  <c r="Y1103" i="2" s="1"/>
  <c r="Z1103" i="2" s="1"/>
  <c r="W1067" i="2"/>
  <c r="X1067" i="2" s="1"/>
  <c r="Y1067" i="2" s="1"/>
  <c r="Z1067" i="2" s="1"/>
  <c r="W1033" i="2"/>
  <c r="X1033" i="2" s="1"/>
  <c r="Y1033" i="2" s="1"/>
  <c r="Z1033" i="2" s="1"/>
  <c r="Z561" i="2"/>
  <c r="W1519" i="2"/>
  <c r="X1519" i="2" s="1"/>
  <c r="Y1519" i="2" s="1"/>
  <c r="Z1519" i="2" s="1"/>
  <c r="W243" i="2"/>
  <c r="X243" i="2" s="1"/>
  <c r="Y243" i="2" s="1"/>
  <c r="Z243" i="2" s="1"/>
  <c r="W189" i="2"/>
  <c r="X189" i="2" s="1"/>
  <c r="Y189" i="2" s="1"/>
  <c r="Z189" i="2" s="1"/>
  <c r="W132" i="2"/>
  <c r="X132" i="2" s="1"/>
  <c r="Y132" i="2" s="1"/>
  <c r="Z132" i="2" s="1"/>
  <c r="W79" i="2"/>
  <c r="X79" i="2" s="1"/>
  <c r="Y79" i="2" s="1"/>
  <c r="Z79" i="2" s="1"/>
  <c r="W1514" i="2"/>
  <c r="X1514" i="2" s="1"/>
  <c r="Y1514" i="2" s="1"/>
  <c r="Z1514" i="2" s="1"/>
  <c r="W2241" i="2"/>
  <c r="X2241" i="2" s="1"/>
  <c r="Y2241" i="2" s="1"/>
  <c r="Z2241" i="2" s="1"/>
  <c r="W1705" i="2"/>
  <c r="X1705" i="2" s="1"/>
  <c r="Y1705" i="2" s="1"/>
  <c r="Z1705" i="2" s="1"/>
  <c r="W671" i="2"/>
  <c r="X671" i="2" s="1"/>
  <c r="Y671" i="2" s="1"/>
  <c r="Z671" i="2" s="1"/>
  <c r="W550" i="2"/>
  <c r="X550" i="2" s="1"/>
  <c r="Y550" i="2" s="1"/>
  <c r="Z550" i="2" s="1"/>
  <c r="W282" i="2"/>
  <c r="X282" i="2" s="1"/>
  <c r="Y282" i="2" s="1"/>
  <c r="Z282" i="2" s="1"/>
  <c r="W226" i="2"/>
  <c r="X226" i="2" s="1"/>
  <c r="Y226" i="2" s="1"/>
  <c r="Z226" i="2" s="1"/>
  <c r="W171" i="2"/>
  <c r="X171" i="2" s="1"/>
  <c r="Y171" i="2" s="1"/>
  <c r="Z171" i="2" s="1"/>
  <c r="W115" i="2"/>
  <c r="X115" i="2" s="1"/>
  <c r="Y115" i="2" s="1"/>
  <c r="Z115" i="2" s="1"/>
  <c r="W45" i="2"/>
  <c r="X45" i="2" s="1"/>
  <c r="Y45" i="2" s="1"/>
  <c r="Z45" i="2" s="1"/>
  <c r="W1434" i="2"/>
  <c r="X1434" i="2" s="1"/>
  <c r="Y1434" i="2" s="1"/>
  <c r="Z1434" i="2" s="1"/>
  <c r="W2512" i="2"/>
  <c r="X2512" i="2" s="1"/>
  <c r="Y2512" i="2" s="1"/>
  <c r="Z2512" i="2" s="1"/>
  <c r="W2464" i="2"/>
  <c r="X2464" i="2" s="1"/>
  <c r="Y2464" i="2" s="1"/>
  <c r="Z2464" i="2" s="1"/>
  <c r="W1416" i="2"/>
  <c r="X1416" i="2" s="1"/>
  <c r="Y1416" i="2" s="1"/>
  <c r="Z1416" i="2" s="1"/>
  <c r="W654" i="2"/>
  <c r="X654" i="2" s="1"/>
  <c r="Y654" i="2" s="1"/>
  <c r="Z654" i="2" s="1"/>
  <c r="W618" i="2"/>
  <c r="X618" i="2" s="1"/>
  <c r="Y618" i="2" s="1"/>
  <c r="Z618" i="2" s="1"/>
  <c r="W493" i="2"/>
  <c r="X493" i="2" s="1"/>
  <c r="Y493" i="2" s="1"/>
  <c r="Z493" i="2" s="1"/>
  <c r="W2676" i="2"/>
  <c r="X2676" i="2" s="1"/>
  <c r="Y2676" i="2" s="1"/>
  <c r="Z2676" i="2" s="1"/>
  <c r="W2660" i="2"/>
  <c r="X2660" i="2" s="1"/>
  <c r="Y2660" i="2" s="1"/>
  <c r="Z2660" i="2" s="1"/>
  <c r="W2644" i="2"/>
  <c r="X2644" i="2" s="1"/>
  <c r="Y2644" i="2" s="1"/>
  <c r="Z2644" i="2" s="1"/>
  <c r="W2628" i="2"/>
  <c r="X2628" i="2" s="1"/>
  <c r="Y2628" i="2" s="1"/>
  <c r="Z2628" i="2" s="1"/>
  <c r="W2612" i="2"/>
  <c r="X2612" i="2" s="1"/>
  <c r="Y2612" i="2" s="1"/>
  <c r="Z2612" i="2" s="1"/>
  <c r="W2596" i="2"/>
  <c r="X2596" i="2" s="1"/>
  <c r="Y2596" i="2" s="1"/>
  <c r="Z2596" i="2" s="1"/>
  <c r="W2572" i="2"/>
  <c r="X2572" i="2" s="1"/>
  <c r="Y2572" i="2" s="1"/>
  <c r="Z2572" i="2" s="1"/>
  <c r="W2551" i="2"/>
  <c r="X2551" i="2" s="1"/>
  <c r="Y2551" i="2" s="1"/>
  <c r="Z2551" i="2" s="1"/>
  <c r="W2535" i="2"/>
  <c r="X2535" i="2" s="1"/>
  <c r="Y2535" i="2" s="1"/>
  <c r="Z2535" i="2" s="1"/>
  <c r="W2519" i="2"/>
  <c r="X2519" i="2" s="1"/>
  <c r="Y2519" i="2" s="1"/>
  <c r="Z2519" i="2" s="1"/>
  <c r="W2487" i="2"/>
  <c r="X2487" i="2" s="1"/>
  <c r="Y2487" i="2" s="1"/>
  <c r="Z2487" i="2" s="1"/>
  <c r="W2455" i="2"/>
  <c r="X2455" i="2" s="1"/>
  <c r="Y2455" i="2" s="1"/>
  <c r="Z2455" i="2" s="1"/>
  <c r="W2415" i="2"/>
  <c r="X2415" i="2" s="1"/>
  <c r="Y2415" i="2" s="1"/>
  <c r="Z2415" i="2" s="1"/>
  <c r="W2383" i="2"/>
  <c r="X2383" i="2" s="1"/>
  <c r="Y2383" i="2" s="1"/>
  <c r="Z2383" i="2" s="1"/>
  <c r="W2367" i="2"/>
  <c r="X2367" i="2" s="1"/>
  <c r="Y2367" i="2" s="1"/>
  <c r="Z2367" i="2" s="1"/>
  <c r="W2343" i="2"/>
  <c r="X2343" i="2" s="1"/>
  <c r="Y2343" i="2" s="1"/>
  <c r="Z2343" i="2" s="1"/>
  <c r="W2327" i="2"/>
  <c r="X2327" i="2" s="1"/>
  <c r="Y2327" i="2" s="1"/>
  <c r="Z2327" i="2" s="1"/>
  <c r="W2272" i="2"/>
  <c r="X2272" i="2" s="1"/>
  <c r="Y2272" i="2" s="1"/>
  <c r="Z2272" i="2" s="1"/>
  <c r="W2256" i="2"/>
  <c r="X2256" i="2" s="1"/>
  <c r="Y2256" i="2" s="1"/>
  <c r="Z2256" i="2" s="1"/>
  <c r="W2240" i="2"/>
  <c r="X2240" i="2" s="1"/>
  <c r="Y2240" i="2" s="1"/>
  <c r="Z2240" i="2" s="1"/>
  <c r="W2192" i="2"/>
  <c r="X2192" i="2" s="1"/>
  <c r="Y2192" i="2" s="1"/>
  <c r="Z2192" i="2" s="1"/>
  <c r="W2176" i="2"/>
  <c r="X2176" i="2" s="1"/>
  <c r="Y2176" i="2" s="1"/>
  <c r="Z2176" i="2" s="1"/>
  <c r="W2160" i="2"/>
  <c r="X2160" i="2" s="1"/>
  <c r="Y2160" i="2" s="1"/>
  <c r="Z2160" i="2" s="1"/>
  <c r="W2144" i="2"/>
  <c r="X2144" i="2" s="1"/>
  <c r="Y2144" i="2" s="1"/>
  <c r="Z2144" i="2" s="1"/>
  <c r="W2128" i="2"/>
  <c r="X2128" i="2" s="1"/>
  <c r="Y2128" i="2" s="1"/>
  <c r="Z2128" i="2" s="1"/>
  <c r="W2112" i="2"/>
  <c r="X2112" i="2" s="1"/>
  <c r="Y2112" i="2" s="1"/>
  <c r="Z2112" i="2" s="1"/>
  <c r="W2080" i="2"/>
  <c r="X2080" i="2" s="1"/>
  <c r="Y2080" i="2" s="1"/>
  <c r="Z2080" i="2" s="1"/>
  <c r="W2056" i="2"/>
  <c r="X2056" i="2" s="1"/>
  <c r="Y2056" i="2" s="1"/>
  <c r="Z2056" i="2" s="1"/>
  <c r="W2040" i="2"/>
  <c r="X2040" i="2" s="1"/>
  <c r="Y2040" i="2" s="1"/>
  <c r="Z2040" i="2" s="1"/>
  <c r="W2016" i="2"/>
  <c r="X2016" i="2" s="1"/>
  <c r="Y2016" i="2" s="1"/>
  <c r="Z2016" i="2" s="1"/>
  <c r="W2000" i="2"/>
  <c r="X2000" i="2" s="1"/>
  <c r="Y2000" i="2" s="1"/>
  <c r="Z2000" i="2" s="1"/>
  <c r="W1944" i="2"/>
  <c r="X1944" i="2" s="1"/>
  <c r="Y1944" i="2" s="1"/>
  <c r="Z1944" i="2" s="1"/>
  <c r="W1928" i="2"/>
  <c r="X1928" i="2" s="1"/>
  <c r="Y1928" i="2" s="1"/>
  <c r="Z1928" i="2" s="1"/>
  <c r="W1912" i="2"/>
  <c r="X1912" i="2" s="1"/>
  <c r="Y1912" i="2" s="1"/>
  <c r="Z1912" i="2" s="1"/>
  <c r="W1896" i="2"/>
  <c r="X1896" i="2" s="1"/>
  <c r="Y1896" i="2" s="1"/>
  <c r="Z1896" i="2" s="1"/>
  <c r="W1880" i="2"/>
  <c r="X1880" i="2" s="1"/>
  <c r="Y1880" i="2" s="1"/>
  <c r="Z1880" i="2" s="1"/>
  <c r="W1816" i="2"/>
  <c r="X1816" i="2" s="1"/>
  <c r="Y1816" i="2" s="1"/>
  <c r="Z1816" i="2" s="1"/>
  <c r="W1800" i="2"/>
  <c r="X1800" i="2" s="1"/>
  <c r="Y1800" i="2" s="1"/>
  <c r="Z1800" i="2" s="1"/>
  <c r="W1784" i="2"/>
  <c r="X1784" i="2" s="1"/>
  <c r="Y1784" i="2" s="1"/>
  <c r="Z1784" i="2" s="1"/>
  <c r="W1760" i="2"/>
  <c r="X1760" i="2" s="1"/>
  <c r="Y1760" i="2" s="1"/>
  <c r="Z1760" i="2" s="1"/>
  <c r="W1744" i="2"/>
  <c r="X1744" i="2" s="1"/>
  <c r="Y1744" i="2" s="1"/>
  <c r="Z1744" i="2" s="1"/>
  <c r="W1728" i="2"/>
  <c r="X1728" i="2" s="1"/>
  <c r="Y1728" i="2" s="1"/>
  <c r="Z1728" i="2" s="1"/>
  <c r="W1712" i="2"/>
  <c r="X1712" i="2" s="1"/>
  <c r="Y1712" i="2" s="1"/>
  <c r="Z1712" i="2" s="1"/>
  <c r="W1680" i="2"/>
  <c r="X1680" i="2" s="1"/>
  <c r="Y1680" i="2" s="1"/>
  <c r="Z1680" i="2" s="1"/>
  <c r="W1664" i="2"/>
  <c r="X1664" i="2" s="1"/>
  <c r="Y1664" i="2" s="1"/>
  <c r="Z1664" i="2" s="1"/>
  <c r="W1648" i="2"/>
  <c r="X1648" i="2" s="1"/>
  <c r="Y1648" i="2" s="1"/>
  <c r="Z1648" i="2" s="1"/>
  <c r="W1632" i="2"/>
  <c r="X1632" i="2" s="1"/>
  <c r="Y1632" i="2" s="1"/>
  <c r="Z1632" i="2" s="1"/>
  <c r="W1617" i="2"/>
  <c r="X1617" i="2" s="1"/>
  <c r="Y1617" i="2" s="1"/>
  <c r="Z1617" i="2" s="1"/>
  <c r="W1601" i="2"/>
  <c r="X1601" i="2" s="1"/>
  <c r="Y1601" i="2" s="1"/>
  <c r="Z1601" i="2" s="1"/>
  <c r="W1585" i="2"/>
  <c r="X1585" i="2" s="1"/>
  <c r="Y1585" i="2" s="1"/>
  <c r="Z1585" i="2" s="1"/>
  <c r="W1569" i="2"/>
  <c r="X1569" i="2" s="1"/>
  <c r="Y1569" i="2" s="1"/>
  <c r="Z1569" i="2" s="1"/>
  <c r="W1553" i="2"/>
  <c r="X1553" i="2" s="1"/>
  <c r="Y1553" i="2" s="1"/>
  <c r="Z1553" i="2" s="1"/>
  <c r="W1537" i="2"/>
  <c r="X1537" i="2" s="1"/>
  <c r="Y1537" i="2" s="1"/>
  <c r="Z1537" i="2" s="1"/>
  <c r="W1521" i="2"/>
  <c r="X1521" i="2" s="1"/>
  <c r="Y1521" i="2" s="1"/>
  <c r="Z1521" i="2" s="1"/>
  <c r="W1465" i="2"/>
  <c r="X1465" i="2" s="1"/>
  <c r="Y1465" i="2" s="1"/>
  <c r="Z1465" i="2" s="1"/>
  <c r="W1449" i="2"/>
  <c r="X1449" i="2" s="1"/>
  <c r="Y1449" i="2" s="1"/>
  <c r="Z1449" i="2" s="1"/>
  <c r="W1433" i="2"/>
  <c r="X1433" i="2" s="1"/>
  <c r="Y1433" i="2" s="1"/>
  <c r="Z1433" i="2" s="1"/>
  <c r="W1401" i="2"/>
  <c r="X1401" i="2" s="1"/>
  <c r="Y1401" i="2" s="1"/>
  <c r="Z1401" i="2" s="1"/>
  <c r="W1384" i="2"/>
  <c r="X1384" i="2" s="1"/>
  <c r="Y1384" i="2" s="1"/>
  <c r="Z1384" i="2" s="1"/>
  <c r="W1367" i="2"/>
  <c r="X1367" i="2" s="1"/>
  <c r="Y1367" i="2" s="1"/>
  <c r="Z1367" i="2" s="1"/>
  <c r="W1350" i="2"/>
  <c r="X1350" i="2" s="1"/>
  <c r="Y1350" i="2" s="1"/>
  <c r="Z1350" i="2" s="1"/>
  <c r="W1334" i="2"/>
  <c r="X1334" i="2" s="1"/>
  <c r="Y1334" i="2" s="1"/>
  <c r="Z1334" i="2" s="1"/>
  <c r="W1317" i="2"/>
  <c r="X1317" i="2" s="1"/>
  <c r="Y1317" i="2" s="1"/>
  <c r="Z1317" i="2" s="1"/>
  <c r="W1289" i="2"/>
  <c r="X1289" i="2" s="1"/>
  <c r="Y1289" i="2" s="1"/>
  <c r="Z1289" i="2" s="1"/>
  <c r="W1272" i="2"/>
  <c r="X1272" i="2" s="1"/>
  <c r="Y1272" i="2" s="1"/>
  <c r="Z1272" i="2" s="1"/>
  <c r="W1255" i="2"/>
  <c r="X1255" i="2" s="1"/>
  <c r="Y1255" i="2" s="1"/>
  <c r="Z1255" i="2" s="1"/>
  <c r="W1237" i="2"/>
  <c r="X1237" i="2" s="1"/>
  <c r="Y1237" i="2" s="1"/>
  <c r="Z1237" i="2" s="1"/>
  <c r="W1220" i="2"/>
  <c r="X1220" i="2" s="1"/>
  <c r="Y1220" i="2" s="1"/>
  <c r="Z1220" i="2" s="1"/>
  <c r="W1203" i="2"/>
  <c r="X1203" i="2" s="1"/>
  <c r="Y1203" i="2" s="1"/>
  <c r="Z1203" i="2" s="1"/>
  <c r="W1186" i="2"/>
  <c r="X1186" i="2" s="1"/>
  <c r="Y1186" i="2" s="1"/>
  <c r="Z1186" i="2" s="1"/>
  <c r="W1170" i="2"/>
  <c r="X1170" i="2" s="1"/>
  <c r="Y1170" i="2" s="1"/>
  <c r="Z1170" i="2" s="1"/>
  <c r="W1153" i="2"/>
  <c r="X1153" i="2" s="1"/>
  <c r="Y1153" i="2" s="1"/>
  <c r="Z1153" i="2" s="1"/>
  <c r="W1129" i="2"/>
  <c r="X1129" i="2" s="1"/>
  <c r="Y1129" i="2" s="1"/>
  <c r="Z1129" i="2" s="1"/>
  <c r="W1112" i="2"/>
  <c r="X1112" i="2" s="1"/>
  <c r="Y1112" i="2" s="1"/>
  <c r="Z1112" i="2" s="1"/>
  <c r="W1096" i="2"/>
  <c r="X1096" i="2" s="1"/>
  <c r="Y1096" i="2" s="1"/>
  <c r="Z1096" i="2" s="1"/>
  <c r="W1077" i="2"/>
  <c r="X1077" i="2" s="1"/>
  <c r="Y1077" i="2" s="1"/>
  <c r="Z1077" i="2" s="1"/>
  <c r="W1060" i="2"/>
  <c r="X1060" i="2" s="1"/>
  <c r="Y1060" i="2" s="1"/>
  <c r="Z1060" i="2" s="1"/>
  <c r="W1043" i="2"/>
  <c r="X1043" i="2" s="1"/>
  <c r="Y1043" i="2" s="1"/>
  <c r="Z1043" i="2" s="1"/>
  <c r="W1026" i="2"/>
  <c r="X1026" i="2" s="1"/>
  <c r="Y1026" i="2" s="1"/>
  <c r="Z1026" i="2" s="1"/>
  <c r="W1010" i="2"/>
  <c r="X1010" i="2" s="1"/>
  <c r="Y1010" i="2" s="1"/>
  <c r="Z1010" i="2" s="1"/>
  <c r="W987" i="2"/>
  <c r="X987" i="2" s="1"/>
  <c r="Y987" i="2" s="1"/>
  <c r="Z987" i="2" s="1"/>
  <c r="W970" i="2"/>
  <c r="X970" i="2" s="1"/>
  <c r="Y970" i="2" s="1"/>
  <c r="Z970" i="2" s="1"/>
  <c r="W953" i="2"/>
  <c r="X953" i="2" s="1"/>
  <c r="Y953" i="2" s="1"/>
  <c r="Z953" i="2" s="1"/>
  <c r="W934" i="2"/>
  <c r="X934" i="2" s="1"/>
  <c r="Y934" i="2" s="1"/>
  <c r="Z934" i="2" s="1"/>
  <c r="W917" i="2"/>
  <c r="X917" i="2" s="1"/>
  <c r="Y917" i="2" s="1"/>
  <c r="Z917" i="2" s="1"/>
  <c r="W900" i="2"/>
  <c r="X900" i="2" s="1"/>
  <c r="Y900" i="2" s="1"/>
  <c r="Z900" i="2" s="1"/>
  <c r="W884" i="2"/>
  <c r="X884" i="2" s="1"/>
  <c r="Y884" i="2" s="1"/>
  <c r="Z884" i="2" s="1"/>
  <c r="W860" i="2"/>
  <c r="X860" i="2" s="1"/>
  <c r="Y860" i="2" s="1"/>
  <c r="Z860" i="2" s="1"/>
  <c r="W842" i="2"/>
  <c r="X842" i="2" s="1"/>
  <c r="Y842" i="2" s="1"/>
  <c r="Z842" i="2" s="1"/>
  <c r="W824" i="2"/>
  <c r="X824" i="2" s="1"/>
  <c r="Y824" i="2" s="1"/>
  <c r="Z824" i="2" s="1"/>
  <c r="W806" i="2"/>
  <c r="X806" i="2" s="1"/>
  <c r="Y806" i="2" s="1"/>
  <c r="Z806" i="2" s="1"/>
  <c r="W789" i="2"/>
  <c r="X789" i="2" s="1"/>
  <c r="Y789" i="2" s="1"/>
  <c r="Z789" i="2" s="1"/>
  <c r="W772" i="2"/>
  <c r="X772" i="2" s="1"/>
  <c r="Y772" i="2" s="1"/>
  <c r="Z772" i="2" s="1"/>
  <c r="W749" i="2"/>
  <c r="X749" i="2" s="1"/>
  <c r="Y749" i="2" s="1"/>
  <c r="Z749" i="2" s="1"/>
  <c r="W731" i="2"/>
  <c r="X731" i="2" s="1"/>
  <c r="Y731" i="2" s="1"/>
  <c r="Z731" i="2" s="1"/>
  <c r="W696" i="2"/>
  <c r="X696" i="2" s="1"/>
  <c r="Y696" i="2" s="1"/>
  <c r="Z696" i="2" s="1"/>
  <c r="W681" i="2"/>
  <c r="X681" i="2" s="1"/>
  <c r="Y681" i="2" s="1"/>
  <c r="Z681" i="2" s="1"/>
  <c r="W656" i="2"/>
  <c r="X656" i="2" s="1"/>
  <c r="Y656" i="2" s="1"/>
  <c r="Z656" i="2" s="1"/>
  <c r="W639" i="2"/>
  <c r="X639" i="2" s="1"/>
  <c r="Y639" i="2" s="1"/>
  <c r="Z639" i="2" s="1"/>
  <c r="W621" i="2"/>
  <c r="X621" i="2" s="1"/>
  <c r="Y621" i="2" s="1"/>
  <c r="Z621" i="2" s="1"/>
  <c r="W603" i="2"/>
  <c r="X603" i="2" s="1"/>
  <c r="Y603" i="2" s="1"/>
  <c r="Z603" i="2" s="1"/>
  <c r="W586" i="2"/>
  <c r="X586" i="2" s="1"/>
  <c r="Y586" i="2" s="1"/>
  <c r="Z586" i="2" s="1"/>
  <c r="W570" i="2"/>
  <c r="X570" i="2" s="1"/>
  <c r="Y570" i="2" s="1"/>
  <c r="Z570" i="2" s="1"/>
  <c r="W554" i="2"/>
  <c r="X554" i="2" s="1"/>
  <c r="Y554" i="2" s="1"/>
  <c r="Z554" i="2" s="1"/>
  <c r="W530" i="2"/>
  <c r="X530" i="2" s="1"/>
  <c r="Y530" i="2" s="1"/>
  <c r="Z530" i="2" s="1"/>
  <c r="W513" i="2"/>
  <c r="X513" i="2" s="1"/>
  <c r="Y513" i="2" s="1"/>
  <c r="Z513" i="2" s="1"/>
  <c r="W496" i="2"/>
  <c r="X496" i="2" s="1"/>
  <c r="Y496" i="2" s="1"/>
  <c r="Z496" i="2" s="1"/>
  <c r="W478" i="2"/>
  <c r="X478" i="2" s="1"/>
  <c r="Y478" i="2" s="1"/>
  <c r="Z478" i="2" s="1"/>
  <c r="W461" i="2"/>
  <c r="X461" i="2" s="1"/>
  <c r="Y461" i="2" s="1"/>
  <c r="Z461" i="2" s="1"/>
  <c r="W444" i="2"/>
  <c r="X444" i="2" s="1"/>
  <c r="Y444" i="2" s="1"/>
  <c r="Z444" i="2" s="1"/>
  <c r="W427" i="2"/>
  <c r="X427" i="2" s="1"/>
  <c r="Y427" i="2" s="1"/>
  <c r="Z427" i="2" s="1"/>
  <c r="W410" i="2"/>
  <c r="X410" i="2" s="1"/>
  <c r="Y410" i="2" s="1"/>
  <c r="Z410" i="2" s="1"/>
  <c r="W385" i="2"/>
  <c r="X385" i="2" s="1"/>
  <c r="Y385" i="2" s="1"/>
  <c r="Z385" i="2" s="1"/>
  <c r="W368" i="2"/>
  <c r="X368" i="2" s="1"/>
  <c r="Y368" i="2" s="1"/>
  <c r="Z368" i="2" s="1"/>
  <c r="W349" i="2"/>
  <c r="X349" i="2" s="1"/>
  <c r="Y349" i="2" s="1"/>
  <c r="Z349" i="2" s="1"/>
  <c r="W331" i="2"/>
  <c r="X331" i="2" s="1"/>
  <c r="Y331" i="2" s="1"/>
  <c r="Z331" i="2" s="1"/>
  <c r="W315" i="2"/>
  <c r="X315" i="2" s="1"/>
  <c r="Y315" i="2" s="1"/>
  <c r="Z315" i="2" s="1"/>
  <c r="W298" i="2"/>
  <c r="X298" i="2" s="1"/>
  <c r="Y298" i="2" s="1"/>
  <c r="Z298" i="2" s="1"/>
  <c r="W280" i="2"/>
  <c r="X280" i="2" s="1"/>
  <c r="Y280" i="2" s="1"/>
  <c r="Z280" i="2" s="1"/>
  <c r="W263" i="2"/>
  <c r="X263" i="2" s="1"/>
  <c r="Y263" i="2" s="1"/>
  <c r="Z263" i="2" s="1"/>
  <c r="W241" i="2"/>
  <c r="X241" i="2" s="1"/>
  <c r="Y241" i="2" s="1"/>
  <c r="Z241" i="2" s="1"/>
  <c r="W224" i="2"/>
  <c r="X224" i="2" s="1"/>
  <c r="Y224" i="2" s="1"/>
  <c r="Z224" i="2" s="1"/>
  <c r="W205" i="2"/>
  <c r="X205" i="2" s="1"/>
  <c r="Y205" i="2" s="1"/>
  <c r="Z205" i="2" s="1"/>
  <c r="W186" i="2"/>
  <c r="X186" i="2" s="1"/>
  <c r="Y186" i="2" s="1"/>
  <c r="Z186" i="2" s="1"/>
  <c r="W169" i="2"/>
  <c r="X169" i="2" s="1"/>
  <c r="Y169" i="2" s="1"/>
  <c r="Z169" i="2" s="1"/>
  <c r="W2569" i="2"/>
  <c r="X2569" i="2" s="1"/>
  <c r="Y2569" i="2" s="1"/>
  <c r="Z2569" i="2" s="1"/>
  <c r="W1668" i="2"/>
  <c r="X1668" i="2" s="1"/>
  <c r="Y1668" i="2" s="1"/>
  <c r="Z1668" i="2" s="1"/>
  <c r="W1652" i="2"/>
  <c r="X1652" i="2" s="1"/>
  <c r="Y1652" i="2" s="1"/>
  <c r="Z1652" i="2" s="1"/>
  <c r="W1636" i="2"/>
  <c r="X1636" i="2" s="1"/>
  <c r="Y1636" i="2" s="1"/>
  <c r="Z1636" i="2" s="1"/>
  <c r="W1620" i="2"/>
  <c r="X1620" i="2" s="1"/>
  <c r="Y1620" i="2" s="1"/>
  <c r="Z1620" i="2" s="1"/>
  <c r="W1597" i="2"/>
  <c r="X1597" i="2" s="1"/>
  <c r="Y1597" i="2" s="1"/>
  <c r="Z1597" i="2" s="1"/>
  <c r="W1581" i="2"/>
  <c r="X1581" i="2" s="1"/>
  <c r="Y1581" i="2" s="1"/>
  <c r="Z1581" i="2" s="1"/>
  <c r="W1549" i="2"/>
  <c r="X1549" i="2" s="1"/>
  <c r="Y1549" i="2" s="1"/>
  <c r="Z1549" i="2" s="1"/>
  <c r="W1533" i="2"/>
  <c r="X1533" i="2" s="1"/>
  <c r="Y1533" i="2" s="1"/>
  <c r="Z1533" i="2" s="1"/>
  <c r="W1517" i="2"/>
  <c r="X1517" i="2" s="1"/>
  <c r="Y1517" i="2" s="1"/>
  <c r="Z1517" i="2" s="1"/>
  <c r="W1501" i="2"/>
  <c r="X1501" i="2" s="1"/>
  <c r="Y1501" i="2" s="1"/>
  <c r="Z1501" i="2" s="1"/>
  <c r="W1477" i="2"/>
  <c r="X1477" i="2" s="1"/>
  <c r="Y1477" i="2" s="1"/>
  <c r="Z1477" i="2" s="1"/>
  <c r="W1453" i="2"/>
  <c r="X1453" i="2" s="1"/>
  <c r="Y1453" i="2" s="1"/>
  <c r="Z1453" i="2" s="1"/>
  <c r="W1437" i="2"/>
  <c r="X1437" i="2" s="1"/>
  <c r="Y1437" i="2" s="1"/>
  <c r="Z1437" i="2" s="1"/>
  <c r="W1421" i="2"/>
  <c r="X1421" i="2" s="1"/>
  <c r="Y1421" i="2" s="1"/>
  <c r="Z1421" i="2" s="1"/>
  <c r="W1405" i="2"/>
  <c r="X1405" i="2" s="1"/>
  <c r="Y1405" i="2" s="1"/>
  <c r="Z1405" i="2" s="1"/>
  <c r="W1388" i="2"/>
  <c r="X1388" i="2" s="1"/>
  <c r="Y1388" i="2" s="1"/>
  <c r="Z1388" i="2" s="1"/>
  <c r="W1371" i="2"/>
  <c r="X1371" i="2" s="1"/>
  <c r="Y1371" i="2" s="1"/>
  <c r="Z1371" i="2" s="1"/>
  <c r="W1354" i="2"/>
  <c r="X1354" i="2" s="1"/>
  <c r="Y1354" i="2" s="1"/>
  <c r="Z1354" i="2" s="1"/>
  <c r="W1338" i="2"/>
  <c r="X1338" i="2" s="1"/>
  <c r="Y1338" i="2" s="1"/>
  <c r="Z1338" i="2" s="1"/>
  <c r="W1322" i="2"/>
  <c r="X1322" i="2" s="1"/>
  <c r="Y1322" i="2" s="1"/>
  <c r="Z1322" i="2" s="1"/>
  <c r="W1293" i="2"/>
  <c r="X1293" i="2" s="1"/>
  <c r="Y1293" i="2" s="1"/>
  <c r="Z1293" i="2" s="1"/>
  <c r="W1277" i="2"/>
  <c r="X1277" i="2" s="1"/>
  <c r="Y1277" i="2" s="1"/>
  <c r="Z1277" i="2" s="1"/>
  <c r="W1260" i="2"/>
  <c r="X1260" i="2" s="1"/>
  <c r="Y1260" i="2" s="1"/>
  <c r="Z1260" i="2" s="1"/>
  <c r="W1241" i="2"/>
  <c r="X1241" i="2" s="1"/>
  <c r="Y1241" i="2" s="1"/>
  <c r="Z1241" i="2" s="1"/>
  <c r="W1224" i="2"/>
  <c r="X1224" i="2" s="1"/>
  <c r="Y1224" i="2" s="1"/>
  <c r="Z1224" i="2" s="1"/>
  <c r="W1207" i="2"/>
  <c r="X1207" i="2" s="1"/>
  <c r="Y1207" i="2" s="1"/>
  <c r="Z1207" i="2" s="1"/>
  <c r="W1190" i="2"/>
  <c r="X1190" i="2" s="1"/>
  <c r="Y1190" i="2" s="1"/>
  <c r="Z1190" i="2" s="1"/>
  <c r="W1174" i="2"/>
  <c r="X1174" i="2" s="1"/>
  <c r="Y1174" i="2" s="1"/>
  <c r="Z1174" i="2" s="1"/>
  <c r="W1157" i="2"/>
  <c r="X1157" i="2" s="1"/>
  <c r="Y1157" i="2" s="1"/>
  <c r="Z1157" i="2" s="1"/>
  <c r="W1125" i="2"/>
  <c r="X1125" i="2" s="1"/>
  <c r="Y1125" i="2" s="1"/>
  <c r="Z1125" i="2" s="1"/>
  <c r="W2679" i="2"/>
  <c r="X2679" i="2" s="1"/>
  <c r="Y2679" i="2" s="1"/>
  <c r="Z2679" i="2" s="1"/>
  <c r="W201" i="2"/>
  <c r="X201" i="2" s="1"/>
  <c r="Y201" i="2" s="1"/>
  <c r="Z201" i="2" s="1"/>
  <c r="W2671" i="2"/>
  <c r="X2671" i="2" s="1"/>
  <c r="Y2671" i="2" s="1"/>
  <c r="Z2671" i="2" s="1"/>
  <c r="W2639" i="2"/>
  <c r="X2639" i="2" s="1"/>
  <c r="Y2639" i="2" s="1"/>
  <c r="Z2639" i="2" s="1"/>
  <c r="W2615" i="2"/>
  <c r="X2615" i="2" s="1"/>
  <c r="Y2615" i="2" s="1"/>
  <c r="Z2615" i="2" s="1"/>
  <c r="W2599" i="2"/>
  <c r="X2599" i="2" s="1"/>
  <c r="Y2599" i="2" s="1"/>
  <c r="Z2599" i="2" s="1"/>
  <c r="W2583" i="2"/>
  <c r="X2583" i="2" s="1"/>
  <c r="Y2583" i="2" s="1"/>
  <c r="Z2583" i="2" s="1"/>
  <c r="W2538" i="2"/>
  <c r="X2538" i="2" s="1"/>
  <c r="Y2538" i="2" s="1"/>
  <c r="Z2538" i="2" s="1"/>
  <c r="W2522" i="2"/>
  <c r="X2522" i="2" s="1"/>
  <c r="Y2522" i="2" s="1"/>
  <c r="Z2522" i="2" s="1"/>
  <c r="W2498" i="2"/>
  <c r="X2498" i="2" s="1"/>
  <c r="Y2498" i="2" s="1"/>
  <c r="Z2498" i="2" s="1"/>
  <c r="W2466" i="2"/>
  <c r="X2466" i="2" s="1"/>
  <c r="Y2466" i="2" s="1"/>
  <c r="Z2466" i="2" s="1"/>
  <c r="W2450" i="2"/>
  <c r="X2450" i="2" s="1"/>
  <c r="Y2450" i="2" s="1"/>
  <c r="Z2450" i="2" s="1"/>
  <c r="W2426" i="2"/>
  <c r="X2426" i="2" s="1"/>
  <c r="Y2426" i="2" s="1"/>
  <c r="Z2426" i="2" s="1"/>
  <c r="W2410" i="2"/>
  <c r="X2410" i="2" s="1"/>
  <c r="Y2410" i="2" s="1"/>
  <c r="Z2410" i="2" s="1"/>
  <c r="W2394" i="2"/>
  <c r="X2394" i="2" s="1"/>
  <c r="Y2394" i="2" s="1"/>
  <c r="Z2394" i="2" s="1"/>
  <c r="W2378" i="2"/>
  <c r="X2378" i="2" s="1"/>
  <c r="Y2378" i="2" s="1"/>
  <c r="Z2378" i="2" s="1"/>
  <c r="W2362" i="2"/>
  <c r="X2362" i="2" s="1"/>
  <c r="Y2362" i="2" s="1"/>
  <c r="Z2362" i="2" s="1"/>
  <c r="W2330" i="2"/>
  <c r="X2330" i="2" s="1"/>
  <c r="Y2330" i="2" s="1"/>
  <c r="Z2330" i="2" s="1"/>
  <c r="W2275" i="2"/>
  <c r="X2275" i="2" s="1"/>
  <c r="Y2275" i="2" s="1"/>
  <c r="Z2275" i="2" s="1"/>
  <c r="W2259" i="2"/>
  <c r="X2259" i="2" s="1"/>
  <c r="Y2259" i="2" s="1"/>
  <c r="Z2259" i="2" s="1"/>
  <c r="W2203" i="2"/>
  <c r="X2203" i="2" s="1"/>
  <c r="Y2203" i="2" s="1"/>
  <c r="Z2203" i="2" s="1"/>
  <c r="W2171" i="2"/>
  <c r="X2171" i="2" s="1"/>
  <c r="Y2171" i="2" s="1"/>
  <c r="Z2171" i="2" s="1"/>
  <c r="W2155" i="2"/>
  <c r="X2155" i="2" s="1"/>
  <c r="Y2155" i="2" s="1"/>
  <c r="Z2155" i="2" s="1"/>
  <c r="W2139" i="2"/>
  <c r="X2139" i="2" s="1"/>
  <c r="Y2139" i="2" s="1"/>
  <c r="Z2139" i="2" s="1"/>
  <c r="W2115" i="2"/>
  <c r="X2115" i="2" s="1"/>
  <c r="Y2115" i="2" s="1"/>
  <c r="Z2115" i="2" s="1"/>
  <c r="W2099" i="2"/>
  <c r="X2099" i="2" s="1"/>
  <c r="Y2099" i="2" s="1"/>
  <c r="Z2099" i="2" s="1"/>
  <c r="W2083" i="2"/>
  <c r="X2083" i="2" s="1"/>
  <c r="Y2083" i="2" s="1"/>
  <c r="Z2083" i="2" s="1"/>
  <c r="W2067" i="2"/>
  <c r="X2067" i="2" s="1"/>
  <c r="Y2067" i="2" s="1"/>
  <c r="Z2067" i="2" s="1"/>
  <c r="W2051" i="2"/>
  <c r="X2051" i="2" s="1"/>
  <c r="Y2051" i="2" s="1"/>
  <c r="Z2051" i="2" s="1"/>
  <c r="W2019" i="2"/>
  <c r="X2019" i="2" s="1"/>
  <c r="Y2019" i="2" s="1"/>
  <c r="Z2019" i="2" s="1"/>
  <c r="W1955" i="2"/>
  <c r="X1955" i="2" s="1"/>
  <c r="Y1955" i="2" s="1"/>
  <c r="Z1955" i="2" s="1"/>
  <c r="W1939" i="2"/>
  <c r="X1939" i="2" s="1"/>
  <c r="Y1939" i="2" s="1"/>
  <c r="Z1939" i="2" s="1"/>
  <c r="W1923" i="2"/>
  <c r="X1923" i="2" s="1"/>
  <c r="Y1923" i="2" s="1"/>
  <c r="Z1923" i="2" s="1"/>
  <c r="W1891" i="2"/>
  <c r="X1891" i="2" s="1"/>
  <c r="Y1891" i="2" s="1"/>
  <c r="Z1891" i="2" s="1"/>
  <c r="W1875" i="2"/>
  <c r="X1875" i="2" s="1"/>
  <c r="Y1875" i="2" s="1"/>
  <c r="Z1875" i="2" s="1"/>
  <c r="W1859" i="2"/>
  <c r="X1859" i="2" s="1"/>
  <c r="Y1859" i="2" s="1"/>
  <c r="Z1859" i="2" s="1"/>
  <c r="W1835" i="2"/>
  <c r="X1835" i="2" s="1"/>
  <c r="Y1835" i="2" s="1"/>
  <c r="Z1835" i="2" s="1"/>
  <c r="W1819" i="2"/>
  <c r="X1819" i="2" s="1"/>
  <c r="Y1819" i="2" s="1"/>
  <c r="Z1819" i="2" s="1"/>
  <c r="W1803" i="2"/>
  <c r="X1803" i="2" s="1"/>
  <c r="Y1803" i="2" s="1"/>
  <c r="Z1803" i="2" s="1"/>
  <c r="W1771" i="2"/>
  <c r="X1771" i="2" s="1"/>
  <c r="Y1771" i="2" s="1"/>
  <c r="Z1771" i="2" s="1"/>
  <c r="W1755" i="2"/>
  <c r="X1755" i="2" s="1"/>
  <c r="Y1755" i="2" s="1"/>
  <c r="Z1755" i="2" s="1"/>
  <c r="W1707" i="2"/>
  <c r="X1707" i="2" s="1"/>
  <c r="Y1707" i="2" s="1"/>
  <c r="Z1707" i="2" s="1"/>
  <c r="W1691" i="2"/>
  <c r="X1691" i="2" s="1"/>
  <c r="Y1691" i="2" s="1"/>
  <c r="Z1691" i="2" s="1"/>
  <c r="W1675" i="2"/>
  <c r="X1675" i="2" s="1"/>
  <c r="Y1675" i="2" s="1"/>
  <c r="Z1675" i="2" s="1"/>
  <c r="W1659" i="2"/>
  <c r="X1659" i="2" s="1"/>
  <c r="Y1659" i="2" s="1"/>
  <c r="Z1659" i="2" s="1"/>
  <c r="W1643" i="2"/>
  <c r="X1643" i="2" s="1"/>
  <c r="Y1643" i="2" s="1"/>
  <c r="Z1643" i="2" s="1"/>
  <c r="W1619" i="2"/>
  <c r="X1619" i="2" s="1"/>
  <c r="Y1619" i="2" s="1"/>
  <c r="Z1619" i="2" s="1"/>
  <c r="W1596" i="2"/>
  <c r="X1596" i="2" s="1"/>
  <c r="Y1596" i="2" s="1"/>
  <c r="Z1596" i="2" s="1"/>
  <c r="W1580" i="2"/>
  <c r="X1580" i="2" s="1"/>
  <c r="Y1580" i="2" s="1"/>
  <c r="Z1580" i="2" s="1"/>
  <c r="W1564" i="2"/>
  <c r="X1564" i="2" s="1"/>
  <c r="Y1564" i="2" s="1"/>
  <c r="Z1564" i="2" s="1"/>
  <c r="W1540" i="2"/>
  <c r="X1540" i="2" s="1"/>
  <c r="Y1540" i="2" s="1"/>
  <c r="Z1540" i="2" s="1"/>
  <c r="W1524" i="2"/>
  <c r="X1524" i="2" s="1"/>
  <c r="Y1524" i="2" s="1"/>
  <c r="Z1524" i="2" s="1"/>
  <c r="W1500" i="2"/>
  <c r="X1500" i="2" s="1"/>
  <c r="Y1500" i="2" s="1"/>
  <c r="Z1500" i="2" s="1"/>
  <c r="W1484" i="2"/>
  <c r="X1484" i="2" s="1"/>
  <c r="Y1484" i="2" s="1"/>
  <c r="Z1484" i="2" s="1"/>
  <c r="W1468" i="2"/>
  <c r="X1468" i="2" s="1"/>
  <c r="Y1468" i="2" s="1"/>
  <c r="Z1468" i="2" s="1"/>
  <c r="W1444" i="2"/>
  <c r="X1444" i="2" s="1"/>
  <c r="Y1444" i="2" s="1"/>
  <c r="Z1444" i="2" s="1"/>
  <c r="W1428" i="2"/>
  <c r="X1428" i="2" s="1"/>
  <c r="Y1428" i="2" s="1"/>
  <c r="Z1428" i="2" s="1"/>
  <c r="W1412" i="2"/>
  <c r="X1412" i="2" s="1"/>
  <c r="Y1412" i="2" s="1"/>
  <c r="Z1412" i="2" s="1"/>
  <c r="W1396" i="2"/>
  <c r="X1396" i="2" s="1"/>
  <c r="Y1396" i="2" s="1"/>
  <c r="Z1396" i="2" s="1"/>
  <c r="W1379" i="2"/>
  <c r="X1379" i="2" s="1"/>
  <c r="Y1379" i="2" s="1"/>
  <c r="Z1379" i="2" s="1"/>
  <c r="W1362" i="2"/>
  <c r="X1362" i="2" s="1"/>
  <c r="Y1362" i="2" s="1"/>
  <c r="Z1362" i="2" s="1"/>
  <c r="W1345" i="2"/>
  <c r="X1345" i="2" s="1"/>
  <c r="Y1345" i="2" s="1"/>
  <c r="Z1345" i="2" s="1"/>
  <c r="W1329" i="2"/>
  <c r="X1329" i="2" s="1"/>
  <c r="Y1329" i="2" s="1"/>
  <c r="Z1329" i="2" s="1"/>
  <c r="W1312" i="2"/>
  <c r="X1312" i="2" s="1"/>
  <c r="Y1312" i="2" s="1"/>
  <c r="Z1312" i="2" s="1"/>
  <c r="W1284" i="2"/>
  <c r="X1284" i="2" s="1"/>
  <c r="Y1284" i="2" s="1"/>
  <c r="Z1284" i="2" s="1"/>
  <c r="W1267" i="2"/>
  <c r="X1267" i="2" s="1"/>
  <c r="Y1267" i="2" s="1"/>
  <c r="Z1267" i="2" s="1"/>
  <c r="W1240" i="2"/>
  <c r="X1240" i="2" s="1"/>
  <c r="Y1240" i="2" s="1"/>
  <c r="Z1240" i="2" s="1"/>
  <c r="W1215" i="2"/>
  <c r="X1215" i="2" s="1"/>
  <c r="Y1215" i="2" s="1"/>
  <c r="Z1215" i="2" s="1"/>
  <c r="W1165" i="2"/>
  <c r="X1165" i="2" s="1"/>
  <c r="Y1165" i="2" s="1"/>
  <c r="Z1165" i="2" s="1"/>
  <c r="W1029" i="2"/>
  <c r="X1029" i="2" s="1"/>
  <c r="Y1029" i="2" s="1"/>
  <c r="Z1029" i="2" s="1"/>
  <c r="W973" i="2"/>
  <c r="X973" i="2" s="1"/>
  <c r="Y973" i="2" s="1"/>
  <c r="Z973" i="2" s="1"/>
  <c r="W921" i="2"/>
  <c r="X921" i="2" s="1"/>
  <c r="Y921" i="2" s="1"/>
  <c r="Z921" i="2" s="1"/>
  <c r="W870" i="2"/>
  <c r="X870" i="2" s="1"/>
  <c r="Y870" i="2" s="1"/>
  <c r="Z870" i="2" s="1"/>
  <c r="W801" i="2"/>
  <c r="X801" i="2" s="1"/>
  <c r="Y801" i="2" s="1"/>
  <c r="Z801" i="2" s="1"/>
  <c r="W744" i="2"/>
  <c r="X744" i="2" s="1"/>
  <c r="Y744" i="2" s="1"/>
  <c r="Z744" i="2" s="1"/>
  <c r="W691" i="2"/>
  <c r="X691" i="2" s="1"/>
  <c r="Y691" i="2" s="1"/>
  <c r="Z691" i="2" s="1"/>
  <c r="W643" i="2"/>
  <c r="X643" i="2" s="1"/>
  <c r="Y643" i="2" s="1"/>
  <c r="Z643" i="2" s="1"/>
  <c r="W598" i="2"/>
  <c r="X598" i="2" s="1"/>
  <c r="Y598" i="2" s="1"/>
  <c r="Z598" i="2" s="1"/>
  <c r="W540" i="2"/>
  <c r="X540" i="2" s="1"/>
  <c r="Y540" i="2" s="1"/>
  <c r="Z540" i="2" s="1"/>
  <c r="W438" i="2"/>
  <c r="X438" i="2" s="1"/>
  <c r="Y438" i="2" s="1"/>
  <c r="Z438" i="2" s="1"/>
  <c r="W309" i="2"/>
  <c r="X309" i="2" s="1"/>
  <c r="Y309" i="2" s="1"/>
  <c r="Z309" i="2" s="1"/>
  <c r="W208" i="2"/>
  <c r="X208" i="2" s="1"/>
  <c r="Y208" i="2" s="1"/>
  <c r="Z208" i="2" s="1"/>
  <c r="W705" i="2"/>
  <c r="X705" i="2" s="1"/>
  <c r="Y705" i="2" s="1"/>
  <c r="Z705" i="2" s="1"/>
  <c r="W546" i="2"/>
  <c r="X546" i="2" s="1"/>
  <c r="Y546" i="2" s="1"/>
  <c r="Z546" i="2" s="1"/>
  <c r="W369" i="2"/>
  <c r="X369" i="2" s="1"/>
  <c r="Y369" i="2" s="1"/>
  <c r="Z369" i="2" s="1"/>
  <c r="W233" i="2"/>
  <c r="X233" i="2" s="1"/>
  <c r="Y233" i="2" s="1"/>
  <c r="Z233" i="2" s="1"/>
  <c r="W2663" i="2"/>
  <c r="X2663" i="2" s="1"/>
  <c r="Y2663" i="2" s="1"/>
  <c r="Z2663" i="2" s="1"/>
  <c r="W2647" i="2"/>
  <c r="X2647" i="2" s="1"/>
  <c r="Y2647" i="2" s="1"/>
  <c r="Z2647" i="2" s="1"/>
  <c r="W2623" i="2"/>
  <c r="X2623" i="2" s="1"/>
  <c r="Y2623" i="2" s="1"/>
  <c r="Z2623" i="2" s="1"/>
  <c r="W2607" i="2"/>
  <c r="X2607" i="2" s="1"/>
  <c r="Y2607" i="2" s="1"/>
  <c r="Z2607" i="2" s="1"/>
  <c r="W2591" i="2"/>
  <c r="X2591" i="2" s="1"/>
  <c r="Y2591" i="2" s="1"/>
  <c r="Z2591" i="2" s="1"/>
  <c r="W2530" i="2"/>
  <c r="X2530" i="2" s="1"/>
  <c r="Y2530" i="2" s="1"/>
  <c r="Z2530" i="2" s="1"/>
  <c r="W2490" i="2"/>
  <c r="X2490" i="2" s="1"/>
  <c r="Y2490" i="2" s="1"/>
  <c r="Z2490" i="2" s="1"/>
  <c r="W2474" i="2"/>
  <c r="X2474" i="2" s="1"/>
  <c r="Y2474" i="2" s="1"/>
  <c r="Z2474" i="2" s="1"/>
  <c r="W2458" i="2"/>
  <c r="X2458" i="2" s="1"/>
  <c r="Y2458" i="2" s="1"/>
  <c r="Z2458" i="2" s="1"/>
  <c r="W2418" i="2"/>
  <c r="X2418" i="2" s="1"/>
  <c r="Y2418" i="2" s="1"/>
  <c r="Z2418" i="2" s="1"/>
  <c r="W2402" i="2"/>
  <c r="X2402" i="2" s="1"/>
  <c r="Y2402" i="2" s="1"/>
  <c r="Z2402" i="2" s="1"/>
  <c r="W2386" i="2"/>
  <c r="X2386" i="2" s="1"/>
  <c r="Y2386" i="2" s="1"/>
  <c r="Z2386" i="2" s="1"/>
  <c r="W2370" i="2"/>
  <c r="X2370" i="2" s="1"/>
  <c r="Y2370" i="2" s="1"/>
  <c r="Z2370" i="2" s="1"/>
  <c r="W2354" i="2"/>
  <c r="X2354" i="2" s="1"/>
  <c r="Y2354" i="2" s="1"/>
  <c r="Z2354" i="2" s="1"/>
  <c r="W2338" i="2"/>
  <c r="X2338" i="2" s="1"/>
  <c r="Y2338" i="2" s="1"/>
  <c r="Z2338" i="2" s="1"/>
  <c r="W2322" i="2"/>
  <c r="X2322" i="2" s="1"/>
  <c r="Y2322" i="2" s="1"/>
  <c r="Z2322" i="2" s="1"/>
  <c r="W2267" i="2"/>
  <c r="X2267" i="2" s="1"/>
  <c r="Y2267" i="2" s="1"/>
  <c r="Z2267" i="2" s="1"/>
  <c r="W2251" i="2"/>
  <c r="X2251" i="2" s="1"/>
  <c r="Y2251" i="2" s="1"/>
  <c r="Z2251" i="2" s="1"/>
  <c r="W2227" i="2"/>
  <c r="X2227" i="2" s="1"/>
  <c r="Y2227" i="2" s="1"/>
  <c r="Z2227" i="2" s="1"/>
  <c r="W2211" i="2"/>
  <c r="X2211" i="2" s="1"/>
  <c r="Y2211" i="2" s="1"/>
  <c r="Z2211" i="2" s="1"/>
  <c r="W2195" i="2"/>
  <c r="X2195" i="2" s="1"/>
  <c r="Y2195" i="2" s="1"/>
  <c r="Z2195" i="2" s="1"/>
  <c r="W2179" i="2"/>
  <c r="X2179" i="2" s="1"/>
  <c r="Y2179" i="2" s="1"/>
  <c r="Z2179" i="2" s="1"/>
  <c r="W2163" i="2"/>
  <c r="X2163" i="2" s="1"/>
  <c r="Y2163" i="2" s="1"/>
  <c r="Z2163" i="2" s="1"/>
  <c r="W2147" i="2"/>
  <c r="X2147" i="2" s="1"/>
  <c r="Y2147" i="2" s="1"/>
  <c r="Z2147" i="2" s="1"/>
  <c r="W2131" i="2"/>
  <c r="X2131" i="2" s="1"/>
  <c r="Y2131" i="2" s="1"/>
  <c r="Z2131" i="2" s="1"/>
  <c r="W2107" i="2"/>
  <c r="X2107" i="2" s="1"/>
  <c r="Y2107" i="2" s="1"/>
  <c r="Z2107" i="2" s="1"/>
  <c r="W2091" i="2"/>
  <c r="X2091" i="2" s="1"/>
  <c r="Y2091" i="2" s="1"/>
  <c r="Z2091" i="2" s="1"/>
  <c r="W2075" i="2"/>
  <c r="X2075" i="2" s="1"/>
  <c r="Y2075" i="2" s="1"/>
  <c r="Z2075" i="2" s="1"/>
  <c r="W2059" i="2"/>
  <c r="X2059" i="2" s="1"/>
  <c r="Y2059" i="2" s="1"/>
  <c r="Z2059" i="2" s="1"/>
  <c r="W2027" i="2"/>
  <c r="X2027" i="2" s="1"/>
  <c r="Y2027" i="2" s="1"/>
  <c r="Z2027" i="2" s="1"/>
  <c r="W2011" i="2"/>
  <c r="X2011" i="2" s="1"/>
  <c r="Y2011" i="2" s="1"/>
  <c r="Z2011" i="2" s="1"/>
  <c r="W1947" i="2"/>
  <c r="X1947" i="2" s="1"/>
  <c r="Y1947" i="2" s="1"/>
  <c r="Z1947" i="2" s="1"/>
  <c r="W1931" i="2"/>
  <c r="X1931" i="2" s="1"/>
  <c r="Y1931" i="2" s="1"/>
  <c r="Z1931" i="2" s="1"/>
  <c r="W1899" i="2"/>
  <c r="X1899" i="2" s="1"/>
  <c r="Y1899" i="2" s="1"/>
  <c r="Z1899" i="2" s="1"/>
  <c r="W1883" i="2"/>
  <c r="X1883" i="2" s="1"/>
  <c r="Y1883" i="2" s="1"/>
  <c r="Z1883" i="2" s="1"/>
  <c r="W1867" i="2"/>
  <c r="X1867" i="2" s="1"/>
  <c r="Y1867" i="2" s="1"/>
  <c r="Z1867" i="2" s="1"/>
  <c r="W1843" i="2"/>
  <c r="X1843" i="2" s="1"/>
  <c r="Y1843" i="2" s="1"/>
  <c r="Z1843" i="2" s="1"/>
  <c r="W1811" i="2"/>
  <c r="X1811" i="2" s="1"/>
  <c r="Y1811" i="2" s="1"/>
  <c r="Z1811" i="2" s="1"/>
  <c r="W1763" i="2"/>
  <c r="X1763" i="2" s="1"/>
  <c r="Y1763" i="2" s="1"/>
  <c r="Z1763" i="2" s="1"/>
  <c r="W1747" i="2"/>
  <c r="X1747" i="2" s="1"/>
  <c r="Y1747" i="2" s="1"/>
  <c r="Z1747" i="2" s="1"/>
  <c r="W1731" i="2"/>
  <c r="X1731" i="2" s="1"/>
  <c r="Y1731" i="2" s="1"/>
  <c r="Z1731" i="2" s="1"/>
  <c r="W1699" i="2"/>
  <c r="X1699" i="2" s="1"/>
  <c r="Y1699" i="2" s="1"/>
  <c r="Z1699" i="2" s="1"/>
  <c r="W1683" i="2"/>
  <c r="X1683" i="2" s="1"/>
  <c r="Y1683" i="2" s="1"/>
  <c r="Z1683" i="2" s="1"/>
  <c r="W1667" i="2"/>
  <c r="X1667" i="2" s="1"/>
  <c r="Y1667" i="2" s="1"/>
  <c r="Z1667" i="2" s="1"/>
  <c r="W1651" i="2"/>
  <c r="X1651" i="2" s="1"/>
  <c r="Y1651" i="2" s="1"/>
  <c r="Z1651" i="2" s="1"/>
  <c r="W1635" i="2"/>
  <c r="X1635" i="2" s="1"/>
  <c r="Y1635" i="2" s="1"/>
  <c r="Z1635" i="2" s="1"/>
  <c r="W1604" i="2"/>
  <c r="X1604" i="2" s="1"/>
  <c r="Y1604" i="2" s="1"/>
  <c r="Z1604" i="2" s="1"/>
  <c r="W1588" i="2"/>
  <c r="X1588" i="2" s="1"/>
  <c r="Y1588" i="2" s="1"/>
  <c r="Z1588" i="2" s="1"/>
  <c r="W1572" i="2"/>
  <c r="X1572" i="2" s="1"/>
  <c r="Y1572" i="2" s="1"/>
  <c r="Z1572" i="2" s="1"/>
  <c r="W1532" i="2"/>
  <c r="X1532" i="2" s="1"/>
  <c r="Y1532" i="2" s="1"/>
  <c r="Z1532" i="2" s="1"/>
  <c r="W1516" i="2"/>
  <c r="X1516" i="2" s="1"/>
  <c r="Y1516" i="2" s="1"/>
  <c r="Z1516" i="2" s="1"/>
  <c r="W1492" i="2"/>
  <c r="X1492" i="2" s="1"/>
  <c r="Y1492" i="2" s="1"/>
  <c r="Z1492" i="2" s="1"/>
  <c r="W1476" i="2"/>
  <c r="X1476" i="2" s="1"/>
  <c r="Y1476" i="2" s="1"/>
  <c r="Z1476" i="2" s="1"/>
  <c r="W1460" i="2"/>
  <c r="X1460" i="2" s="1"/>
  <c r="Y1460" i="2" s="1"/>
  <c r="Z1460" i="2" s="1"/>
  <c r="W1436" i="2"/>
  <c r="X1436" i="2" s="1"/>
  <c r="Y1436" i="2" s="1"/>
  <c r="Z1436" i="2" s="1"/>
  <c r="W1420" i="2"/>
  <c r="X1420" i="2" s="1"/>
  <c r="Y1420" i="2" s="1"/>
  <c r="Z1420" i="2" s="1"/>
  <c r="W1387" i="2"/>
  <c r="X1387" i="2" s="1"/>
  <c r="Y1387" i="2" s="1"/>
  <c r="Z1387" i="2" s="1"/>
  <c r="W1370" i="2"/>
  <c r="X1370" i="2" s="1"/>
  <c r="Y1370" i="2" s="1"/>
  <c r="Z1370" i="2" s="1"/>
  <c r="W1353" i="2"/>
  <c r="X1353" i="2" s="1"/>
  <c r="Y1353" i="2" s="1"/>
  <c r="Z1353" i="2" s="1"/>
  <c r="W1337" i="2"/>
  <c r="X1337" i="2" s="1"/>
  <c r="Y1337" i="2" s="1"/>
  <c r="Z1337" i="2" s="1"/>
  <c r="W1321" i="2"/>
  <c r="X1321" i="2" s="1"/>
  <c r="Y1321" i="2" s="1"/>
  <c r="Z1321" i="2" s="1"/>
  <c r="W1292" i="2"/>
  <c r="X1292" i="2" s="1"/>
  <c r="Y1292" i="2" s="1"/>
  <c r="Z1292" i="2" s="1"/>
  <c r="W1275" i="2"/>
  <c r="X1275" i="2" s="1"/>
  <c r="Y1275" i="2" s="1"/>
  <c r="Z1275" i="2" s="1"/>
  <c r="W1249" i="2"/>
  <c r="X1249" i="2" s="1"/>
  <c r="Y1249" i="2" s="1"/>
  <c r="Z1249" i="2" s="1"/>
  <c r="W1232" i="2"/>
  <c r="X1232" i="2" s="1"/>
  <c r="Y1232" i="2" s="1"/>
  <c r="Z1232" i="2" s="1"/>
  <c r="W1189" i="2"/>
  <c r="X1189" i="2" s="1"/>
  <c r="Y1189" i="2" s="1"/>
  <c r="Z1189" i="2" s="1"/>
  <c r="W1115" i="2"/>
  <c r="X1115" i="2" s="1"/>
  <c r="Y1115" i="2" s="1"/>
  <c r="Z1115" i="2" s="1"/>
  <c r="W1063" i="2"/>
  <c r="X1063" i="2" s="1"/>
  <c r="Y1063" i="2" s="1"/>
  <c r="Z1063" i="2" s="1"/>
  <c r="W1004" i="2"/>
  <c r="X1004" i="2" s="1"/>
  <c r="Y1004" i="2" s="1"/>
  <c r="Z1004" i="2" s="1"/>
  <c r="W946" i="2"/>
  <c r="X946" i="2" s="1"/>
  <c r="Y946" i="2" s="1"/>
  <c r="Z946" i="2" s="1"/>
  <c r="W895" i="2"/>
  <c r="X895" i="2" s="1"/>
  <c r="Y895" i="2" s="1"/>
  <c r="Z895" i="2" s="1"/>
  <c r="W837" i="2"/>
  <c r="X837" i="2" s="1"/>
  <c r="Y837" i="2" s="1"/>
  <c r="Z837" i="2" s="1"/>
  <c r="W775" i="2"/>
  <c r="X775" i="2" s="1"/>
  <c r="Y775" i="2" s="1"/>
  <c r="Z775" i="2" s="1"/>
  <c r="W716" i="2"/>
  <c r="X716" i="2" s="1"/>
  <c r="Y716" i="2" s="1"/>
  <c r="Z716" i="2" s="1"/>
  <c r="W659" i="2"/>
  <c r="X659" i="2" s="1"/>
  <c r="Y659" i="2" s="1"/>
  <c r="Z659" i="2" s="1"/>
  <c r="W616" i="2"/>
  <c r="X616" i="2" s="1"/>
  <c r="Y616" i="2" s="1"/>
  <c r="Z616" i="2" s="1"/>
  <c r="W573" i="2"/>
  <c r="X573" i="2" s="1"/>
  <c r="Y573" i="2" s="1"/>
  <c r="Z573" i="2" s="1"/>
  <c r="W499" i="2"/>
  <c r="X499" i="2" s="1"/>
  <c r="Y499" i="2" s="1"/>
  <c r="Z499" i="2" s="1"/>
  <c r="W379" i="2"/>
  <c r="X379" i="2" s="1"/>
  <c r="Y379" i="2" s="1"/>
  <c r="Z379" i="2" s="1"/>
  <c r="W266" i="2"/>
  <c r="X266" i="2" s="1"/>
  <c r="Y266" i="2" s="1"/>
  <c r="Z266" i="2" s="1"/>
  <c r="W876" i="2"/>
  <c r="X876" i="2" s="1"/>
  <c r="Y876" i="2" s="1"/>
  <c r="Z876" i="2" s="1"/>
  <c r="W622" i="2"/>
  <c r="X622" i="2" s="1"/>
  <c r="Y622" i="2" s="1"/>
  <c r="Z622" i="2" s="1"/>
  <c r="W453" i="2"/>
  <c r="X453" i="2" s="1"/>
  <c r="Y453" i="2" s="1"/>
  <c r="Z453" i="2" s="1"/>
  <c r="W307" i="2"/>
  <c r="X307" i="2" s="1"/>
  <c r="Y307" i="2" s="1"/>
  <c r="Z307" i="2" s="1"/>
  <c r="W178" i="2"/>
  <c r="X178" i="2" s="1"/>
  <c r="Y178" i="2" s="1"/>
  <c r="Z178" i="2" s="1"/>
  <c r="W2529" i="2"/>
  <c r="X2529" i="2" s="1"/>
  <c r="Y2529" i="2" s="1"/>
  <c r="Z2529" i="2" s="1"/>
  <c r="W2489" i="2"/>
  <c r="X2489" i="2" s="1"/>
  <c r="Y2489" i="2" s="1"/>
  <c r="Z2489" i="2" s="1"/>
  <c r="W2417" i="2"/>
  <c r="X2417" i="2" s="1"/>
  <c r="Y2417" i="2" s="1"/>
  <c r="Z2417" i="2" s="1"/>
  <c r="W2329" i="2"/>
  <c r="X2329" i="2" s="1"/>
  <c r="Y2329" i="2" s="1"/>
  <c r="Z2329" i="2" s="1"/>
  <c r="W2258" i="2"/>
  <c r="X2258" i="2" s="1"/>
  <c r="Y2258" i="2" s="1"/>
  <c r="Z2258" i="2" s="1"/>
  <c r="W2226" i="2"/>
  <c r="X2226" i="2" s="1"/>
  <c r="Y2226" i="2" s="1"/>
  <c r="Z2226" i="2" s="1"/>
  <c r="W2018" i="2"/>
  <c r="X2018" i="2" s="1"/>
  <c r="Y2018" i="2" s="1"/>
  <c r="Z2018" i="2" s="1"/>
  <c r="W1898" i="2"/>
  <c r="X1898" i="2" s="1"/>
  <c r="Y1898" i="2" s="1"/>
  <c r="Z1898" i="2" s="1"/>
  <c r="W1778" i="2"/>
  <c r="X1778" i="2" s="1"/>
  <c r="Y1778" i="2" s="1"/>
  <c r="Z1778" i="2" s="1"/>
  <c r="W1714" i="2"/>
  <c r="X1714" i="2" s="1"/>
  <c r="Y1714" i="2" s="1"/>
  <c r="Z1714" i="2" s="1"/>
  <c r="W1352" i="2"/>
  <c r="X1352" i="2" s="1"/>
  <c r="Y1352" i="2" s="1"/>
  <c r="Z1352" i="2" s="1"/>
  <c r="W1336" i="2"/>
  <c r="X1336" i="2" s="1"/>
  <c r="Y1336" i="2" s="1"/>
  <c r="Z1336" i="2" s="1"/>
  <c r="W1320" i="2"/>
  <c r="X1320" i="2" s="1"/>
  <c r="Y1320" i="2" s="1"/>
  <c r="Z1320" i="2" s="1"/>
  <c r="W1291" i="2"/>
  <c r="X1291" i="2" s="1"/>
  <c r="Y1291" i="2" s="1"/>
  <c r="Z1291" i="2" s="1"/>
  <c r="W1239" i="2"/>
  <c r="X1239" i="2" s="1"/>
  <c r="Y1239" i="2" s="1"/>
  <c r="Z1239" i="2" s="1"/>
  <c r="W1222" i="2"/>
  <c r="X1222" i="2" s="1"/>
  <c r="Y1222" i="2" s="1"/>
  <c r="Z1222" i="2" s="1"/>
  <c r="W1205" i="2"/>
  <c r="X1205" i="2" s="1"/>
  <c r="Y1205" i="2" s="1"/>
  <c r="Z1205" i="2" s="1"/>
  <c r="W1188" i="2"/>
  <c r="X1188" i="2" s="1"/>
  <c r="Y1188" i="2" s="1"/>
  <c r="Z1188" i="2" s="1"/>
  <c r="W1172" i="2"/>
  <c r="X1172" i="2" s="1"/>
  <c r="Y1172" i="2" s="1"/>
  <c r="Z1172" i="2" s="1"/>
  <c r="W1155" i="2"/>
  <c r="X1155" i="2" s="1"/>
  <c r="Y1155" i="2" s="1"/>
  <c r="Z1155" i="2" s="1"/>
  <c r="W1123" i="2"/>
  <c r="X1123" i="2" s="1"/>
  <c r="Y1123" i="2" s="1"/>
  <c r="Z1123" i="2" s="1"/>
  <c r="W1106" i="2"/>
  <c r="X1106" i="2" s="1"/>
  <c r="Y1106" i="2" s="1"/>
  <c r="Z1106" i="2" s="1"/>
  <c r="W1089" i="2"/>
  <c r="X1089" i="2" s="1"/>
  <c r="Y1089" i="2" s="1"/>
  <c r="Z1089" i="2" s="1"/>
  <c r="W1071" i="2"/>
  <c r="X1071" i="2" s="1"/>
  <c r="Y1071" i="2" s="1"/>
  <c r="Z1071" i="2" s="1"/>
  <c r="W1054" i="2"/>
  <c r="X1054" i="2" s="1"/>
  <c r="Y1054" i="2" s="1"/>
  <c r="Z1054" i="2" s="1"/>
  <c r="W1037" i="2"/>
  <c r="X1037" i="2" s="1"/>
  <c r="Y1037" i="2" s="1"/>
  <c r="Z1037" i="2" s="1"/>
  <c r="W1020" i="2"/>
  <c r="X1020" i="2" s="1"/>
  <c r="Y1020" i="2" s="1"/>
  <c r="Z1020" i="2" s="1"/>
  <c r="W1003" i="2"/>
  <c r="X1003" i="2" s="1"/>
  <c r="Y1003" i="2" s="1"/>
  <c r="Z1003" i="2" s="1"/>
  <c r="W981" i="2"/>
  <c r="X981" i="2" s="1"/>
  <c r="Y981" i="2" s="1"/>
  <c r="Z981" i="2" s="1"/>
  <c r="W964" i="2"/>
  <c r="X964" i="2" s="1"/>
  <c r="Y964" i="2" s="1"/>
  <c r="Z964" i="2" s="1"/>
  <c r="W945" i="2"/>
  <c r="X945" i="2" s="1"/>
  <c r="Y945" i="2" s="1"/>
  <c r="Z945" i="2" s="1"/>
  <c r="W928" i="2"/>
  <c r="X928" i="2" s="1"/>
  <c r="Y928" i="2" s="1"/>
  <c r="Z928" i="2" s="1"/>
  <c r="W911" i="2"/>
  <c r="X911" i="2" s="1"/>
  <c r="Y911" i="2" s="1"/>
  <c r="Z911" i="2" s="1"/>
  <c r="W894" i="2"/>
  <c r="X894" i="2" s="1"/>
  <c r="Y894" i="2" s="1"/>
  <c r="Z894" i="2" s="1"/>
  <c r="W878" i="2"/>
  <c r="X878" i="2" s="1"/>
  <c r="Y878" i="2" s="1"/>
  <c r="Z878" i="2" s="1"/>
  <c r="W854" i="2"/>
  <c r="X854" i="2" s="1"/>
  <c r="Y854" i="2" s="1"/>
  <c r="Z854" i="2" s="1"/>
  <c r="W836" i="2"/>
  <c r="X836" i="2" s="1"/>
  <c r="Y836" i="2" s="1"/>
  <c r="Z836" i="2" s="1"/>
  <c r="W817" i="2"/>
  <c r="X817" i="2" s="1"/>
  <c r="Y817" i="2" s="1"/>
  <c r="Z817" i="2" s="1"/>
  <c r="W799" i="2"/>
  <c r="X799" i="2" s="1"/>
  <c r="Y799" i="2" s="1"/>
  <c r="Z799" i="2" s="1"/>
  <c r="W783" i="2"/>
  <c r="X783" i="2" s="1"/>
  <c r="Y783" i="2" s="1"/>
  <c r="Z783" i="2" s="1"/>
  <c r="W761" i="2"/>
  <c r="X761" i="2" s="1"/>
  <c r="Y761" i="2" s="1"/>
  <c r="Z761" i="2" s="1"/>
  <c r="W743" i="2"/>
  <c r="X743" i="2" s="1"/>
  <c r="Y743" i="2" s="1"/>
  <c r="Z743" i="2" s="1"/>
  <c r="W724" i="2"/>
  <c r="X724" i="2" s="1"/>
  <c r="Y724" i="2" s="1"/>
  <c r="Z724" i="2" s="1"/>
  <c r="W706" i="2"/>
  <c r="X706" i="2" s="1"/>
  <c r="Y706" i="2" s="1"/>
  <c r="Z706" i="2" s="1"/>
  <c r="W689" i="2"/>
  <c r="X689" i="2" s="1"/>
  <c r="Y689" i="2" s="1"/>
  <c r="Z689" i="2" s="1"/>
  <c r="W667" i="2"/>
  <c r="X667" i="2" s="1"/>
  <c r="Y667" i="2" s="1"/>
  <c r="Z667" i="2" s="1"/>
  <c r="W650" i="2"/>
  <c r="X650" i="2" s="1"/>
  <c r="Y650" i="2" s="1"/>
  <c r="Z650" i="2" s="1"/>
  <c r="W633" i="2"/>
  <c r="X633" i="2" s="1"/>
  <c r="Y633" i="2" s="1"/>
  <c r="Z633" i="2" s="1"/>
  <c r="W615" i="2"/>
  <c r="X615" i="2" s="1"/>
  <c r="Y615" i="2" s="1"/>
  <c r="Z615" i="2" s="1"/>
  <c r="W597" i="2"/>
  <c r="X597" i="2" s="1"/>
  <c r="Y597" i="2" s="1"/>
  <c r="Z597" i="2" s="1"/>
  <c r="W580" i="2"/>
  <c r="X580" i="2" s="1"/>
  <c r="Y580" i="2" s="1"/>
  <c r="Z580" i="2" s="1"/>
  <c r="W564" i="2"/>
  <c r="X564" i="2" s="1"/>
  <c r="Y564" i="2" s="1"/>
  <c r="Z564" i="2" s="1"/>
  <c r="W547" i="2"/>
  <c r="X547" i="2" s="1"/>
  <c r="Y547" i="2" s="1"/>
  <c r="Z547" i="2" s="1"/>
  <c r="W524" i="2"/>
  <c r="X524" i="2" s="1"/>
  <c r="Y524" i="2" s="1"/>
  <c r="Z524" i="2" s="1"/>
  <c r="W507" i="2"/>
  <c r="X507" i="2" s="1"/>
  <c r="Y507" i="2" s="1"/>
  <c r="Z507" i="2" s="1"/>
  <c r="W489" i="2"/>
  <c r="X489" i="2" s="1"/>
  <c r="Y489" i="2" s="1"/>
  <c r="Z489" i="2" s="1"/>
  <c r="W471" i="2"/>
  <c r="X471" i="2" s="1"/>
  <c r="Y471" i="2" s="1"/>
  <c r="Z471" i="2" s="1"/>
  <c r="W454" i="2"/>
  <c r="X454" i="2" s="1"/>
  <c r="Y454" i="2" s="1"/>
  <c r="Z454" i="2" s="1"/>
  <c r="W437" i="2"/>
  <c r="X437" i="2" s="1"/>
  <c r="Y437" i="2" s="1"/>
  <c r="Z437" i="2" s="1"/>
  <c r="W421" i="2"/>
  <c r="X421" i="2" s="1"/>
  <c r="Y421" i="2" s="1"/>
  <c r="Z421" i="2" s="1"/>
  <c r="W404" i="2"/>
  <c r="X404" i="2" s="1"/>
  <c r="Y404" i="2" s="1"/>
  <c r="Z404" i="2" s="1"/>
  <c r="W378" i="2"/>
  <c r="X378" i="2" s="1"/>
  <c r="Y378" i="2" s="1"/>
  <c r="Z378" i="2" s="1"/>
  <c r="W360" i="2"/>
  <c r="X360" i="2" s="1"/>
  <c r="Y360" i="2" s="1"/>
  <c r="Z360" i="2" s="1"/>
  <c r="W342" i="2"/>
  <c r="X342" i="2" s="1"/>
  <c r="Y342" i="2" s="1"/>
  <c r="Z342" i="2" s="1"/>
  <c r="W325" i="2"/>
  <c r="X325" i="2" s="1"/>
  <c r="Y325" i="2" s="1"/>
  <c r="Z325" i="2" s="1"/>
  <c r="W308" i="2"/>
  <c r="X308" i="2" s="1"/>
  <c r="Y308" i="2" s="1"/>
  <c r="Z308" i="2" s="1"/>
  <c r="W274" i="2"/>
  <c r="X274" i="2" s="1"/>
  <c r="Y274" i="2" s="1"/>
  <c r="Z274" i="2" s="1"/>
  <c r="W197" i="2"/>
  <c r="X197" i="2" s="1"/>
  <c r="Y197" i="2" s="1"/>
  <c r="Z197" i="2" s="1"/>
  <c r="W1610" i="2"/>
  <c r="X1610" i="2" s="1"/>
  <c r="Y1610" i="2" s="1"/>
  <c r="Z1610" i="2" s="1"/>
  <c r="W1594" i="2"/>
  <c r="X1594" i="2" s="1"/>
  <c r="Y1594" i="2" s="1"/>
  <c r="Z1594" i="2" s="1"/>
  <c r="W1562" i="2"/>
  <c r="X1562" i="2" s="1"/>
  <c r="Y1562" i="2" s="1"/>
  <c r="Z1562" i="2" s="1"/>
  <c r="W1546" i="2"/>
  <c r="X1546" i="2" s="1"/>
  <c r="Y1546" i="2" s="1"/>
  <c r="Z1546" i="2" s="1"/>
  <c r="W1522" i="2"/>
  <c r="X1522" i="2" s="1"/>
  <c r="Y1522" i="2" s="1"/>
  <c r="Z1522" i="2" s="1"/>
  <c r="W1506" i="2"/>
  <c r="X1506" i="2" s="1"/>
  <c r="Y1506" i="2" s="1"/>
  <c r="Z1506" i="2" s="1"/>
  <c r="W1490" i="2"/>
  <c r="X1490" i="2" s="1"/>
  <c r="Y1490" i="2" s="1"/>
  <c r="Z1490" i="2" s="1"/>
  <c r="W1458" i="2"/>
  <c r="X1458" i="2" s="1"/>
  <c r="Y1458" i="2" s="1"/>
  <c r="Z1458" i="2" s="1"/>
  <c r="W1410" i="2"/>
  <c r="X1410" i="2" s="1"/>
  <c r="Y1410" i="2" s="1"/>
  <c r="Z1410" i="2" s="1"/>
  <c r="W1394" i="2"/>
  <c r="X1394" i="2" s="1"/>
  <c r="Y1394" i="2" s="1"/>
  <c r="Z1394" i="2" s="1"/>
  <c r="W1376" i="2"/>
  <c r="X1376" i="2" s="1"/>
  <c r="Y1376" i="2" s="1"/>
  <c r="Z1376" i="2" s="1"/>
  <c r="W1360" i="2"/>
  <c r="X1360" i="2" s="1"/>
  <c r="Y1360" i="2" s="1"/>
  <c r="Z1360" i="2" s="1"/>
  <c r="W1343" i="2"/>
  <c r="X1343" i="2" s="1"/>
  <c r="Y1343" i="2" s="1"/>
  <c r="Z1343" i="2" s="1"/>
  <c r="W1327" i="2"/>
  <c r="X1327" i="2" s="1"/>
  <c r="Y1327" i="2" s="1"/>
  <c r="Z1327" i="2" s="1"/>
  <c r="W1310" i="2"/>
  <c r="X1310" i="2" s="1"/>
  <c r="Y1310" i="2" s="1"/>
  <c r="Z1310" i="2" s="1"/>
  <c r="W1282" i="2"/>
  <c r="X1282" i="2" s="1"/>
  <c r="Y1282" i="2" s="1"/>
  <c r="Z1282" i="2" s="1"/>
  <c r="W1265" i="2"/>
  <c r="X1265" i="2" s="1"/>
  <c r="Y1265" i="2" s="1"/>
  <c r="Z1265" i="2" s="1"/>
  <c r="W1246" i="2"/>
  <c r="X1246" i="2" s="1"/>
  <c r="Y1246" i="2" s="1"/>
  <c r="Z1246" i="2" s="1"/>
  <c r="W1229" i="2"/>
  <c r="X1229" i="2" s="1"/>
  <c r="Y1229" i="2" s="1"/>
  <c r="Z1229" i="2" s="1"/>
  <c r="W1212" i="2"/>
  <c r="X1212" i="2" s="1"/>
  <c r="Y1212" i="2" s="1"/>
  <c r="Z1212" i="2" s="1"/>
  <c r="W1196" i="2"/>
  <c r="X1196" i="2" s="1"/>
  <c r="Y1196" i="2" s="1"/>
  <c r="Z1196" i="2" s="1"/>
  <c r="W1179" i="2"/>
  <c r="X1179" i="2" s="1"/>
  <c r="Y1179" i="2" s="1"/>
  <c r="Z1179" i="2" s="1"/>
  <c r="W1163" i="2"/>
  <c r="X1163" i="2" s="1"/>
  <c r="Y1163" i="2" s="1"/>
  <c r="Z1163" i="2" s="1"/>
  <c r="W1130" i="2"/>
  <c r="X1130" i="2" s="1"/>
  <c r="Y1130" i="2" s="1"/>
  <c r="Z1130" i="2" s="1"/>
  <c r="W1113" i="2"/>
  <c r="X1113" i="2" s="1"/>
  <c r="Y1113" i="2" s="1"/>
  <c r="Z1113" i="2" s="1"/>
  <c r="W1097" i="2"/>
  <c r="X1097" i="2" s="1"/>
  <c r="Y1097" i="2" s="1"/>
  <c r="Z1097" i="2" s="1"/>
  <c r="W1078" i="2"/>
  <c r="X1078" i="2" s="1"/>
  <c r="Y1078" i="2" s="1"/>
  <c r="Z1078" i="2" s="1"/>
  <c r="W1061" i="2"/>
  <c r="X1061" i="2" s="1"/>
  <c r="Y1061" i="2" s="1"/>
  <c r="Z1061" i="2" s="1"/>
  <c r="W1044" i="2"/>
  <c r="X1044" i="2" s="1"/>
  <c r="Y1044" i="2" s="1"/>
  <c r="Z1044" i="2" s="1"/>
  <c r="W1027" i="2"/>
  <c r="X1027" i="2" s="1"/>
  <c r="Y1027" i="2" s="1"/>
  <c r="Z1027" i="2" s="1"/>
  <c r="W1011" i="2"/>
  <c r="X1011" i="2" s="1"/>
  <c r="Y1011" i="2" s="1"/>
  <c r="Z1011" i="2" s="1"/>
  <c r="W988" i="2"/>
  <c r="X988" i="2" s="1"/>
  <c r="Y988" i="2" s="1"/>
  <c r="Z988" i="2" s="1"/>
  <c r="W971" i="2"/>
  <c r="X971" i="2" s="1"/>
  <c r="Y971" i="2" s="1"/>
  <c r="Z971" i="2" s="1"/>
  <c r="W954" i="2"/>
  <c r="X954" i="2" s="1"/>
  <c r="Y954" i="2" s="1"/>
  <c r="Z954" i="2" s="1"/>
  <c r="W935" i="2"/>
  <c r="X935" i="2" s="1"/>
  <c r="Y935" i="2" s="1"/>
  <c r="Z935" i="2" s="1"/>
  <c r="W918" i="2"/>
  <c r="X918" i="2" s="1"/>
  <c r="Y918" i="2" s="1"/>
  <c r="Z918" i="2" s="1"/>
  <c r="W868" i="2"/>
  <c r="X868" i="2" s="1"/>
  <c r="Y868" i="2" s="1"/>
  <c r="Z868" i="2" s="1"/>
  <c r="W834" i="2"/>
  <c r="X834" i="2" s="1"/>
  <c r="Y834" i="2" s="1"/>
  <c r="Z834" i="2" s="1"/>
  <c r="W816" i="2"/>
  <c r="X816" i="2" s="1"/>
  <c r="Y816" i="2" s="1"/>
  <c r="Z816" i="2" s="1"/>
  <c r="W798" i="2"/>
  <c r="X798" i="2" s="1"/>
  <c r="Y798" i="2" s="1"/>
  <c r="Z798" i="2" s="1"/>
  <c r="W782" i="2"/>
  <c r="X782" i="2" s="1"/>
  <c r="Y782" i="2" s="1"/>
  <c r="Z782" i="2" s="1"/>
  <c r="W760" i="2"/>
  <c r="X760" i="2" s="1"/>
  <c r="Y760" i="2" s="1"/>
  <c r="Z760" i="2" s="1"/>
  <c r="W732" i="2"/>
  <c r="X732" i="2" s="1"/>
  <c r="Y732" i="2" s="1"/>
  <c r="Z732" i="2" s="1"/>
  <c r="W632" i="2"/>
  <c r="X632" i="2" s="1"/>
  <c r="Y632" i="2" s="1"/>
  <c r="Z632" i="2" s="1"/>
  <c r="W563" i="2"/>
  <c r="X563" i="2" s="1"/>
  <c r="Y563" i="2" s="1"/>
  <c r="Z563" i="2" s="1"/>
  <c r="W462" i="2"/>
  <c r="X462" i="2" s="1"/>
  <c r="Y462" i="2" s="1"/>
  <c r="Z462" i="2" s="1"/>
  <c r="W386" i="2"/>
  <c r="X386" i="2" s="1"/>
  <c r="Y386" i="2" s="1"/>
  <c r="Z386" i="2" s="1"/>
  <c r="W316" i="2"/>
  <c r="X316" i="2" s="1"/>
  <c r="Y316" i="2" s="1"/>
  <c r="Z316" i="2" s="1"/>
  <c r="W242" i="2"/>
  <c r="X242" i="2" s="1"/>
  <c r="Y242" i="2" s="1"/>
  <c r="Z242" i="2" s="1"/>
  <c r="W2677" i="2"/>
  <c r="X2677" i="2" s="1"/>
  <c r="Y2677" i="2" s="1"/>
  <c r="Z2677" i="2" s="1"/>
  <c r="W2661" i="2"/>
  <c r="X2661" i="2" s="1"/>
  <c r="Y2661" i="2" s="1"/>
  <c r="Z2661" i="2" s="1"/>
  <c r="W2645" i="2"/>
  <c r="X2645" i="2" s="1"/>
  <c r="Y2645" i="2" s="1"/>
  <c r="Z2645" i="2" s="1"/>
  <c r="W2613" i="2"/>
  <c r="X2613" i="2" s="1"/>
  <c r="Y2613" i="2" s="1"/>
  <c r="Z2613" i="2" s="1"/>
  <c r="W2597" i="2"/>
  <c r="X2597" i="2" s="1"/>
  <c r="Y2597" i="2" s="1"/>
  <c r="Z2597" i="2" s="1"/>
  <c r="W2581" i="2"/>
  <c r="X2581" i="2" s="1"/>
  <c r="Y2581" i="2" s="1"/>
  <c r="Z2581" i="2" s="1"/>
  <c r="W2560" i="2"/>
  <c r="X2560" i="2" s="1"/>
  <c r="Y2560" i="2" s="1"/>
  <c r="Z2560" i="2" s="1"/>
  <c r="W2544" i="2"/>
  <c r="X2544" i="2" s="1"/>
  <c r="Y2544" i="2" s="1"/>
  <c r="Z2544" i="2" s="1"/>
  <c r="W2520" i="2"/>
  <c r="X2520" i="2" s="1"/>
  <c r="Y2520" i="2" s="1"/>
  <c r="Z2520" i="2" s="1"/>
  <c r="W2504" i="2"/>
  <c r="X2504" i="2" s="1"/>
  <c r="Y2504" i="2" s="1"/>
  <c r="Z2504" i="2" s="1"/>
  <c r="W2472" i="2"/>
  <c r="X2472" i="2" s="1"/>
  <c r="Y2472" i="2" s="1"/>
  <c r="Z2472" i="2" s="1"/>
  <c r="W2456" i="2"/>
  <c r="X2456" i="2" s="1"/>
  <c r="Y2456" i="2" s="1"/>
  <c r="Z2456" i="2" s="1"/>
  <c r="W2432" i="2"/>
  <c r="X2432" i="2" s="1"/>
  <c r="Y2432" i="2" s="1"/>
  <c r="Z2432" i="2" s="1"/>
  <c r="W2400" i="2"/>
  <c r="X2400" i="2" s="1"/>
  <c r="Y2400" i="2" s="1"/>
  <c r="Z2400" i="2" s="1"/>
  <c r="W2384" i="2"/>
  <c r="X2384" i="2" s="1"/>
  <c r="Y2384" i="2" s="1"/>
  <c r="Z2384" i="2" s="1"/>
  <c r="W2344" i="2"/>
  <c r="X2344" i="2" s="1"/>
  <c r="Y2344" i="2" s="1"/>
  <c r="Z2344" i="2" s="1"/>
  <c r="W2328" i="2"/>
  <c r="X2328" i="2" s="1"/>
  <c r="Y2328" i="2" s="1"/>
  <c r="Z2328" i="2" s="1"/>
  <c r="W2273" i="2"/>
  <c r="X2273" i="2" s="1"/>
  <c r="Y2273" i="2" s="1"/>
  <c r="Z2273" i="2" s="1"/>
  <c r="W2233" i="2"/>
  <c r="X2233" i="2" s="1"/>
  <c r="Y2233" i="2" s="1"/>
  <c r="Z2233" i="2" s="1"/>
  <c r="W2217" i="2"/>
  <c r="X2217" i="2" s="1"/>
  <c r="Y2217" i="2" s="1"/>
  <c r="Z2217" i="2" s="1"/>
  <c r="W2201" i="2"/>
  <c r="X2201" i="2" s="1"/>
  <c r="Y2201" i="2" s="1"/>
  <c r="Z2201" i="2" s="1"/>
  <c r="W2185" i="2"/>
  <c r="X2185" i="2" s="1"/>
  <c r="Y2185" i="2" s="1"/>
  <c r="Z2185" i="2" s="1"/>
  <c r="W2169" i="2"/>
  <c r="X2169" i="2" s="1"/>
  <c r="Y2169" i="2" s="1"/>
  <c r="Z2169" i="2" s="1"/>
  <c r="W2153" i="2"/>
  <c r="X2153" i="2" s="1"/>
  <c r="Y2153" i="2" s="1"/>
  <c r="Z2153" i="2" s="1"/>
  <c r="W2137" i="2"/>
  <c r="X2137" i="2" s="1"/>
  <c r="Y2137" i="2" s="1"/>
  <c r="Z2137" i="2" s="1"/>
  <c r="W2121" i="2"/>
  <c r="X2121" i="2" s="1"/>
  <c r="Y2121" i="2" s="1"/>
  <c r="Z2121" i="2" s="1"/>
  <c r="W2089" i="2"/>
  <c r="X2089" i="2" s="1"/>
  <c r="Y2089" i="2" s="1"/>
  <c r="Z2089" i="2" s="1"/>
  <c r="W2073" i="2"/>
  <c r="X2073" i="2" s="1"/>
  <c r="Y2073" i="2" s="1"/>
  <c r="Z2073" i="2" s="1"/>
  <c r="W2057" i="2"/>
  <c r="X2057" i="2" s="1"/>
  <c r="Y2057" i="2" s="1"/>
  <c r="Z2057" i="2" s="1"/>
  <c r="W2041" i="2"/>
  <c r="X2041" i="2" s="1"/>
  <c r="Y2041" i="2" s="1"/>
  <c r="Z2041" i="2" s="1"/>
  <c r="W2025" i="2"/>
  <c r="X2025" i="2" s="1"/>
  <c r="Y2025" i="2" s="1"/>
  <c r="Z2025" i="2" s="1"/>
  <c r="W2009" i="2"/>
  <c r="X2009" i="2" s="1"/>
  <c r="Y2009" i="2" s="1"/>
  <c r="Z2009" i="2" s="1"/>
  <c r="W1953" i="2"/>
  <c r="X1953" i="2" s="1"/>
  <c r="Y1953" i="2" s="1"/>
  <c r="Z1953" i="2" s="1"/>
  <c r="W1937" i="2"/>
  <c r="X1937" i="2" s="1"/>
  <c r="Y1937" i="2" s="1"/>
  <c r="Z1937" i="2" s="1"/>
  <c r="W1921" i="2"/>
  <c r="X1921" i="2" s="1"/>
  <c r="Y1921" i="2" s="1"/>
  <c r="Z1921" i="2" s="1"/>
  <c r="W1905" i="2"/>
  <c r="X1905" i="2" s="1"/>
  <c r="Y1905" i="2" s="1"/>
  <c r="Z1905" i="2" s="1"/>
  <c r="W1889" i="2"/>
  <c r="X1889" i="2" s="1"/>
  <c r="Y1889" i="2" s="1"/>
  <c r="Z1889" i="2" s="1"/>
  <c r="W1857" i="2"/>
  <c r="X1857" i="2" s="1"/>
  <c r="Y1857" i="2" s="1"/>
  <c r="Z1857" i="2" s="1"/>
  <c r="W1833" i="2"/>
  <c r="X1833" i="2" s="1"/>
  <c r="Y1833" i="2" s="1"/>
  <c r="Z1833" i="2" s="1"/>
  <c r="W976" i="2"/>
  <c r="X976" i="2" s="1"/>
  <c r="Y976" i="2" s="1"/>
  <c r="Z976" i="2" s="1"/>
  <c r="W959" i="2"/>
  <c r="X959" i="2" s="1"/>
  <c r="Y959" i="2" s="1"/>
  <c r="Z959" i="2" s="1"/>
  <c r="W941" i="2"/>
  <c r="X941" i="2" s="1"/>
  <c r="Y941" i="2" s="1"/>
  <c r="Z941" i="2" s="1"/>
  <c r="W924" i="2"/>
  <c r="X924" i="2" s="1"/>
  <c r="Y924" i="2" s="1"/>
  <c r="Z924" i="2" s="1"/>
  <c r="W907" i="2"/>
  <c r="X907" i="2" s="1"/>
  <c r="Y907" i="2" s="1"/>
  <c r="Z907" i="2" s="1"/>
  <c r="W890" i="2"/>
  <c r="X890" i="2" s="1"/>
  <c r="Y890" i="2" s="1"/>
  <c r="Z890" i="2" s="1"/>
  <c r="W873" i="2"/>
  <c r="X873" i="2" s="1"/>
  <c r="Y873" i="2" s="1"/>
  <c r="Z873" i="2" s="1"/>
  <c r="W849" i="2"/>
  <c r="X849" i="2" s="1"/>
  <c r="Y849" i="2" s="1"/>
  <c r="Z849" i="2" s="1"/>
  <c r="W830" i="2"/>
  <c r="X830" i="2" s="1"/>
  <c r="Y830" i="2" s="1"/>
  <c r="Z830" i="2" s="1"/>
  <c r="W812" i="2"/>
  <c r="X812" i="2" s="1"/>
  <c r="Y812" i="2" s="1"/>
  <c r="Z812" i="2" s="1"/>
  <c r="W795" i="2"/>
  <c r="X795" i="2" s="1"/>
  <c r="Y795" i="2" s="1"/>
  <c r="Z795" i="2" s="1"/>
  <c r="W778" i="2"/>
  <c r="X778" i="2" s="1"/>
  <c r="Y778" i="2" s="1"/>
  <c r="Z778" i="2" s="1"/>
  <c r="W756" i="2"/>
  <c r="X756" i="2" s="1"/>
  <c r="Y756" i="2" s="1"/>
  <c r="Z756" i="2" s="1"/>
  <c r="W737" i="2"/>
  <c r="X737" i="2" s="1"/>
  <c r="Y737" i="2" s="1"/>
  <c r="Z737" i="2" s="1"/>
  <c r="W720" i="2"/>
  <c r="X720" i="2" s="1"/>
  <c r="Y720" i="2" s="1"/>
  <c r="Z720" i="2" s="1"/>
  <c r="W702" i="2"/>
  <c r="X702" i="2" s="1"/>
  <c r="Y702" i="2" s="1"/>
  <c r="Z702" i="2" s="1"/>
  <c r="W685" i="2"/>
  <c r="X685" i="2" s="1"/>
  <c r="Y685" i="2" s="1"/>
  <c r="Z685" i="2" s="1"/>
  <c r="W663" i="2"/>
  <c r="X663" i="2" s="1"/>
  <c r="Y663" i="2" s="1"/>
  <c r="Z663" i="2" s="1"/>
  <c r="W646" i="2"/>
  <c r="X646" i="2" s="1"/>
  <c r="Y646" i="2" s="1"/>
  <c r="Z646" i="2" s="1"/>
  <c r="W628" i="2"/>
  <c r="X628" i="2" s="1"/>
  <c r="Y628" i="2" s="1"/>
  <c r="Z628" i="2" s="1"/>
  <c r="W610" i="2"/>
  <c r="X610" i="2" s="1"/>
  <c r="Y610" i="2" s="1"/>
  <c r="Z610" i="2" s="1"/>
  <c r="W593" i="2"/>
  <c r="X593" i="2" s="1"/>
  <c r="Y593" i="2" s="1"/>
  <c r="Z593" i="2" s="1"/>
  <c r="W576" i="2"/>
  <c r="X576" i="2" s="1"/>
  <c r="Y576" i="2" s="1"/>
  <c r="Z576" i="2" s="1"/>
  <c r="W560" i="2"/>
  <c r="X560" i="2" s="1"/>
  <c r="Y560" i="2" s="1"/>
  <c r="Z560" i="2" s="1"/>
  <c r="W543" i="2"/>
  <c r="X543" i="2" s="1"/>
  <c r="Y543" i="2" s="1"/>
  <c r="Z543" i="2" s="1"/>
  <c r="W519" i="2"/>
  <c r="X519" i="2" s="1"/>
  <c r="Y519" i="2" s="1"/>
  <c r="Z519" i="2" s="1"/>
  <c r="W503" i="2"/>
  <c r="X503" i="2" s="1"/>
  <c r="Y503" i="2" s="1"/>
  <c r="Z503" i="2" s="1"/>
  <c r="W484" i="2"/>
  <c r="X484" i="2" s="1"/>
  <c r="Y484" i="2" s="1"/>
  <c r="Z484" i="2" s="1"/>
  <c r="W467" i="2"/>
  <c r="X467" i="2" s="1"/>
  <c r="Y467" i="2" s="1"/>
  <c r="Z467" i="2" s="1"/>
  <c r="W450" i="2"/>
  <c r="X450" i="2" s="1"/>
  <c r="Y450" i="2" s="1"/>
  <c r="Z450" i="2" s="1"/>
  <c r="W433" i="2"/>
  <c r="X433" i="2" s="1"/>
  <c r="Y433" i="2" s="1"/>
  <c r="Z433" i="2" s="1"/>
  <c r="W417" i="2"/>
  <c r="X417" i="2" s="1"/>
  <c r="Y417" i="2" s="1"/>
  <c r="Z417" i="2" s="1"/>
  <c r="W391" i="2"/>
  <c r="X391" i="2" s="1"/>
  <c r="Y391" i="2" s="1"/>
  <c r="Z391" i="2" s="1"/>
  <c r="W374" i="2"/>
  <c r="X374" i="2" s="1"/>
  <c r="Y374" i="2" s="1"/>
  <c r="Z374" i="2" s="1"/>
  <c r="W356" i="2"/>
  <c r="X356" i="2" s="1"/>
  <c r="Y356" i="2" s="1"/>
  <c r="Z356" i="2" s="1"/>
  <c r="W338" i="2"/>
  <c r="X338" i="2" s="1"/>
  <c r="Y338" i="2" s="1"/>
  <c r="Z338" i="2" s="1"/>
  <c r="W321" i="2"/>
  <c r="X321" i="2" s="1"/>
  <c r="Y321" i="2" s="1"/>
  <c r="Z321" i="2" s="1"/>
  <c r="W304" i="2"/>
  <c r="X304" i="2" s="1"/>
  <c r="Y304" i="2" s="1"/>
  <c r="Z304" i="2" s="1"/>
  <c r="W286" i="2"/>
  <c r="X286" i="2" s="1"/>
  <c r="Y286" i="2" s="1"/>
  <c r="Z286" i="2" s="1"/>
  <c r="W269" i="2"/>
  <c r="X269" i="2" s="1"/>
  <c r="Y269" i="2" s="1"/>
  <c r="Z269" i="2" s="1"/>
  <c r="W247" i="2"/>
  <c r="X247" i="2" s="1"/>
  <c r="Y247" i="2" s="1"/>
  <c r="Z247" i="2" s="1"/>
  <c r="W230" i="2"/>
  <c r="X230" i="2" s="1"/>
  <c r="Y230" i="2" s="1"/>
  <c r="Z230" i="2" s="1"/>
  <c r="W175" i="2"/>
  <c r="X175" i="2" s="1"/>
  <c r="Y175" i="2" s="1"/>
  <c r="Z175" i="2" s="1"/>
  <c r="W159" i="2"/>
  <c r="X159" i="2" s="1"/>
  <c r="Y159" i="2" s="1"/>
  <c r="Z159" i="2" s="1"/>
  <c r="W102" i="2"/>
  <c r="X102" i="2" s="1"/>
  <c r="Y102" i="2" s="1"/>
  <c r="Z102" i="2" s="1"/>
  <c r="W84" i="2"/>
  <c r="X84" i="2" s="1"/>
  <c r="Y84" i="2" s="1"/>
  <c r="Z84" i="2" s="1"/>
  <c r="W33" i="2"/>
  <c r="X33" i="2" s="1"/>
  <c r="Y33" i="2" s="1"/>
  <c r="Z33" i="2" s="1"/>
  <c r="W794" i="2"/>
  <c r="X794" i="2" s="1"/>
  <c r="Y794" i="2" s="1"/>
  <c r="Z794" i="2" s="1"/>
  <c r="W592" i="2"/>
  <c r="X592" i="2" s="1"/>
  <c r="Y592" i="2" s="1"/>
  <c r="Z592" i="2" s="1"/>
  <c r="W501" i="2"/>
  <c r="X501" i="2" s="1"/>
  <c r="Y501" i="2" s="1"/>
  <c r="Z501" i="2" s="1"/>
  <c r="W474" i="2"/>
  <c r="X474" i="2" s="1"/>
  <c r="Y474" i="2" s="1"/>
  <c r="Z474" i="2" s="1"/>
  <c r="W449" i="2"/>
  <c r="X449" i="2" s="1"/>
  <c r="Y449" i="2" s="1"/>
  <c r="Z449" i="2" s="1"/>
  <c r="W424" i="2"/>
  <c r="X424" i="2" s="1"/>
  <c r="Y424" i="2" s="1"/>
  <c r="Z424" i="2" s="1"/>
  <c r="W390" i="2"/>
  <c r="X390" i="2" s="1"/>
  <c r="Y390" i="2" s="1"/>
  <c r="Z390" i="2" s="1"/>
  <c r="W285" i="2"/>
  <c r="X285" i="2" s="1"/>
  <c r="Y285" i="2" s="1"/>
  <c r="Z285" i="2" s="1"/>
  <c r="W260" i="2"/>
  <c r="X260" i="2" s="1"/>
  <c r="Y260" i="2" s="1"/>
  <c r="Z260" i="2" s="1"/>
  <c r="W229" i="2"/>
  <c r="X229" i="2" s="1"/>
  <c r="Y229" i="2" s="1"/>
  <c r="Z229" i="2" s="1"/>
  <c r="W202" i="2"/>
  <c r="X202" i="2" s="1"/>
  <c r="Y202" i="2" s="1"/>
  <c r="Z202" i="2" s="1"/>
  <c r="W174" i="2"/>
  <c r="X174" i="2" s="1"/>
  <c r="Y174" i="2" s="1"/>
  <c r="Z174" i="2" s="1"/>
  <c r="W158" i="2"/>
  <c r="X158" i="2" s="1"/>
  <c r="Y158" i="2" s="1"/>
  <c r="Z158" i="2" s="1"/>
  <c r="W126" i="2"/>
  <c r="X126" i="2" s="1"/>
  <c r="Y126" i="2" s="1"/>
  <c r="Z126" i="2" s="1"/>
  <c r="W101" i="2"/>
  <c r="X101" i="2" s="1"/>
  <c r="Y101" i="2" s="1"/>
  <c r="Z101" i="2" s="1"/>
  <c r="W83" i="2"/>
  <c r="X83" i="2" s="1"/>
  <c r="Y83" i="2" s="1"/>
  <c r="Z83" i="2" s="1"/>
  <c r="W56" i="2"/>
  <c r="X56" i="2" s="1"/>
  <c r="Y56" i="2" s="1"/>
  <c r="Z56" i="2" s="1"/>
  <c r="W32" i="2"/>
  <c r="X32" i="2" s="1"/>
  <c r="Y32" i="2" s="1"/>
  <c r="Z32" i="2" s="1"/>
  <c r="Y8" i="2"/>
  <c r="W581" i="2"/>
  <c r="X581" i="2" s="1"/>
  <c r="Y581" i="2" s="1"/>
  <c r="Z581" i="2" s="1"/>
  <c r="W490" i="2"/>
  <c r="X490" i="2" s="1"/>
  <c r="Y490" i="2" s="1"/>
  <c r="Z490" i="2" s="1"/>
  <c r="W430" i="2"/>
  <c r="X430" i="2" s="1"/>
  <c r="Y430" i="2" s="1"/>
  <c r="Z430" i="2" s="1"/>
  <c r="W388" i="2"/>
  <c r="X388" i="2" s="1"/>
  <c r="Y388" i="2" s="1"/>
  <c r="Z388" i="2" s="1"/>
  <c r="W343" i="2"/>
  <c r="X343" i="2" s="1"/>
  <c r="Y343" i="2" s="1"/>
  <c r="Z343" i="2" s="1"/>
  <c r="W301" i="2"/>
  <c r="X301" i="2" s="1"/>
  <c r="Y301" i="2" s="1"/>
  <c r="Z301" i="2" s="1"/>
  <c r="W227" i="2"/>
  <c r="X227" i="2" s="1"/>
  <c r="Y227" i="2" s="1"/>
  <c r="Z227" i="2" s="1"/>
  <c r="W172" i="2"/>
  <c r="X172" i="2" s="1"/>
  <c r="Y172" i="2" s="1"/>
  <c r="Z172" i="2" s="1"/>
  <c r="W89" i="2"/>
  <c r="X89" i="2" s="1"/>
  <c r="Y89" i="2" s="1"/>
  <c r="Z89" i="2" s="1"/>
  <c r="W902" i="2"/>
  <c r="X902" i="2" s="1"/>
  <c r="Y902" i="2" s="1"/>
  <c r="Z902" i="2" s="1"/>
  <c r="W688" i="2"/>
  <c r="X688" i="2" s="1"/>
  <c r="Y688" i="2" s="1"/>
  <c r="Z688" i="2" s="1"/>
  <c r="W640" i="2"/>
  <c r="X640" i="2" s="1"/>
  <c r="Y640" i="2" s="1"/>
  <c r="Z640" i="2" s="1"/>
  <c r="W555" i="2"/>
  <c r="X555" i="2" s="1"/>
  <c r="Y555" i="2" s="1"/>
  <c r="Z555" i="2" s="1"/>
  <c r="W436" i="2"/>
  <c r="X436" i="2" s="1"/>
  <c r="Y436" i="2" s="1"/>
  <c r="Z436" i="2" s="1"/>
  <c r="W359" i="2"/>
  <c r="X359" i="2" s="1"/>
  <c r="Y359" i="2" s="1"/>
  <c r="Z359" i="2" s="1"/>
  <c r="W289" i="2"/>
  <c r="X289" i="2" s="1"/>
  <c r="Y289" i="2" s="1"/>
  <c r="Z289" i="2" s="1"/>
  <c r="W206" i="2"/>
  <c r="X206" i="2" s="1"/>
  <c r="Y206" i="2" s="1"/>
  <c r="Z206" i="2" s="1"/>
  <c r="W114" i="2"/>
  <c r="X114" i="2" s="1"/>
  <c r="Y114" i="2" s="1"/>
  <c r="Z114" i="2" s="1"/>
  <c r="W44" i="2"/>
  <c r="X44" i="2" s="1"/>
  <c r="Y44" i="2" s="1"/>
  <c r="Z44" i="2" s="1"/>
  <c r="W2675" i="2"/>
  <c r="X2675" i="2" s="1"/>
  <c r="Y2675" i="2" s="1"/>
  <c r="Z2675" i="2" s="1"/>
  <c r="W2659" i="2"/>
  <c r="X2659" i="2" s="1"/>
  <c r="Y2659" i="2" s="1"/>
  <c r="Z2659" i="2" s="1"/>
  <c r="W2619" i="2"/>
  <c r="X2619" i="2" s="1"/>
  <c r="Y2619" i="2" s="1"/>
  <c r="Z2619" i="2" s="1"/>
  <c r="W2595" i="2"/>
  <c r="X2595" i="2" s="1"/>
  <c r="Y2595" i="2" s="1"/>
  <c r="Z2595" i="2" s="1"/>
  <c r="W2579" i="2"/>
  <c r="X2579" i="2" s="1"/>
  <c r="Y2579" i="2" s="1"/>
  <c r="Z2579" i="2" s="1"/>
  <c r="W2558" i="2"/>
  <c r="X2558" i="2" s="1"/>
  <c r="Y2558" i="2" s="1"/>
  <c r="Z2558" i="2" s="1"/>
  <c r="W2542" i="2"/>
  <c r="X2542" i="2" s="1"/>
  <c r="Y2542" i="2" s="1"/>
  <c r="Z2542" i="2" s="1"/>
  <c r="W2526" i="2"/>
  <c r="X2526" i="2" s="1"/>
  <c r="Y2526" i="2" s="1"/>
  <c r="Z2526" i="2" s="1"/>
  <c r="W2510" i="2"/>
  <c r="X2510" i="2" s="1"/>
  <c r="Y2510" i="2" s="1"/>
  <c r="Z2510" i="2" s="1"/>
  <c r="W2478" i="2"/>
  <c r="X2478" i="2" s="1"/>
  <c r="Y2478" i="2" s="1"/>
  <c r="Z2478" i="2" s="1"/>
  <c r="W2462" i="2"/>
  <c r="X2462" i="2" s="1"/>
  <c r="Y2462" i="2" s="1"/>
  <c r="Z2462" i="2" s="1"/>
  <c r="W2398" i="2"/>
  <c r="X2398" i="2" s="1"/>
  <c r="Y2398" i="2" s="1"/>
  <c r="Z2398" i="2" s="1"/>
  <c r="W2382" i="2"/>
  <c r="X2382" i="2" s="1"/>
  <c r="Y2382" i="2" s="1"/>
  <c r="Z2382" i="2" s="1"/>
  <c r="W2350" i="2"/>
  <c r="X2350" i="2" s="1"/>
  <c r="Y2350" i="2" s="1"/>
  <c r="Z2350" i="2" s="1"/>
  <c r="W2334" i="2"/>
  <c r="X2334" i="2" s="1"/>
  <c r="Y2334" i="2" s="1"/>
  <c r="Z2334" i="2" s="1"/>
  <c r="W2263" i="2"/>
  <c r="X2263" i="2" s="1"/>
  <c r="Y2263" i="2" s="1"/>
  <c r="Z2263" i="2" s="1"/>
  <c r="W2247" i="2"/>
  <c r="X2247" i="2" s="1"/>
  <c r="Y2247" i="2" s="1"/>
  <c r="Z2247" i="2" s="1"/>
  <c r="W2231" i="2"/>
  <c r="X2231" i="2" s="1"/>
  <c r="Y2231" i="2" s="1"/>
  <c r="Z2231" i="2" s="1"/>
  <c r="W2215" i="2"/>
  <c r="X2215" i="2" s="1"/>
  <c r="Y2215" i="2" s="1"/>
  <c r="Z2215" i="2" s="1"/>
  <c r="W2199" i="2"/>
  <c r="X2199" i="2" s="1"/>
  <c r="Y2199" i="2" s="1"/>
  <c r="Z2199" i="2" s="1"/>
  <c r="W2183" i="2"/>
  <c r="X2183" i="2" s="1"/>
  <c r="Y2183" i="2" s="1"/>
  <c r="Z2183" i="2" s="1"/>
  <c r="W2159" i="2"/>
  <c r="X2159" i="2" s="1"/>
  <c r="Y2159" i="2" s="1"/>
  <c r="Z2159" i="2" s="1"/>
  <c r="W2469" i="2"/>
  <c r="X2469" i="2" s="1"/>
  <c r="Y2469" i="2" s="1"/>
  <c r="Z2469" i="2" s="1"/>
  <c r="W2389" i="2"/>
  <c r="X2389" i="2" s="1"/>
  <c r="Y2389" i="2" s="1"/>
  <c r="Z2389" i="2" s="1"/>
  <c r="W2182" i="2"/>
  <c r="X2182" i="2" s="1"/>
  <c r="Y2182" i="2" s="1"/>
  <c r="Z2182" i="2" s="1"/>
  <c r="W2094" i="2"/>
  <c r="X2094" i="2" s="1"/>
  <c r="Y2094" i="2" s="1"/>
  <c r="Z2094" i="2" s="1"/>
  <c r="W1654" i="2"/>
  <c r="X1654" i="2" s="1"/>
  <c r="Y1654" i="2" s="1"/>
  <c r="Z1654" i="2" s="1"/>
  <c r="W1638" i="2"/>
  <c r="X1638" i="2" s="1"/>
  <c r="Y1638" i="2" s="1"/>
  <c r="Z1638" i="2" s="1"/>
  <c r="W1583" i="2"/>
  <c r="X1583" i="2" s="1"/>
  <c r="Y1583" i="2" s="1"/>
  <c r="Z1583" i="2" s="1"/>
  <c r="W2556" i="2"/>
  <c r="X2556" i="2" s="1"/>
  <c r="Y2556" i="2" s="1"/>
  <c r="Z2556" i="2" s="1"/>
  <c r="W2444" i="2"/>
  <c r="X2444" i="2" s="1"/>
  <c r="Y2444" i="2" s="1"/>
  <c r="Z2444" i="2" s="1"/>
  <c r="W2348" i="2"/>
  <c r="X2348" i="2" s="1"/>
  <c r="Y2348" i="2" s="1"/>
  <c r="Z2348" i="2" s="1"/>
  <c r="W2324" i="2"/>
  <c r="X2324" i="2" s="1"/>
  <c r="Y2324" i="2" s="1"/>
  <c r="Z2324" i="2" s="1"/>
  <c r="W2269" i="2"/>
  <c r="X2269" i="2" s="1"/>
  <c r="Y2269" i="2" s="1"/>
  <c r="Z2269" i="2" s="1"/>
  <c r="W2157" i="2"/>
  <c r="X2157" i="2" s="1"/>
  <c r="Y2157" i="2" s="1"/>
  <c r="Z2157" i="2" s="1"/>
  <c r="W2141" i="2"/>
  <c r="X2141" i="2" s="1"/>
  <c r="Y2141" i="2" s="1"/>
  <c r="Z2141" i="2" s="1"/>
  <c r="W2085" i="2"/>
  <c r="X2085" i="2" s="1"/>
  <c r="Y2085" i="2" s="1"/>
  <c r="Z2085" i="2" s="1"/>
  <c r="W2069" i="2"/>
  <c r="X2069" i="2" s="1"/>
  <c r="Y2069" i="2" s="1"/>
  <c r="Z2069" i="2" s="1"/>
  <c r="W1621" i="2"/>
  <c r="X1621" i="2" s="1"/>
  <c r="Y1621" i="2" s="1"/>
  <c r="Z1621" i="2" s="1"/>
  <c r="W1574" i="2"/>
  <c r="X1574" i="2" s="1"/>
  <c r="Y1574" i="2" s="1"/>
  <c r="Z1574" i="2" s="1"/>
  <c r="W636" i="2"/>
  <c r="X636" i="2" s="1"/>
  <c r="Y636" i="2" s="1"/>
  <c r="Z636" i="2" s="1"/>
  <c r="W583" i="2"/>
  <c r="X583" i="2" s="1"/>
  <c r="Y583" i="2" s="1"/>
  <c r="Z583" i="2" s="1"/>
  <c r="W337" i="2"/>
  <c r="X337" i="2" s="1"/>
  <c r="Y337" i="2" s="1"/>
  <c r="Z337" i="2" s="1"/>
  <c r="W2539" i="2"/>
  <c r="X2539" i="2" s="1"/>
  <c r="Y2539" i="2" s="1"/>
  <c r="Z2539" i="2" s="1"/>
  <c r="W2507" i="2"/>
  <c r="X2507" i="2" s="1"/>
  <c r="Y2507" i="2" s="1"/>
  <c r="Z2507" i="2" s="1"/>
  <c r="W2355" i="2"/>
  <c r="X2355" i="2" s="1"/>
  <c r="Y2355" i="2" s="1"/>
  <c r="Z2355" i="2" s="1"/>
  <c r="W2323" i="2"/>
  <c r="X2323" i="2" s="1"/>
  <c r="Y2323" i="2" s="1"/>
  <c r="Z2323" i="2" s="1"/>
  <c r="W2268" i="2"/>
  <c r="X2268" i="2" s="1"/>
  <c r="Y2268" i="2" s="1"/>
  <c r="Z2268" i="2" s="1"/>
  <c r="W1924" i="2"/>
  <c r="X1924" i="2" s="1"/>
  <c r="Y1924" i="2" s="1"/>
  <c r="Z1924" i="2" s="1"/>
  <c r="W649" i="2"/>
  <c r="X649" i="2" s="1"/>
  <c r="Y649" i="2" s="1"/>
  <c r="Z649" i="2" s="1"/>
  <c r="W571" i="2"/>
  <c r="X571" i="2" s="1"/>
  <c r="Y571" i="2" s="1"/>
  <c r="Z571" i="2" s="1"/>
  <c r="W487" i="2"/>
  <c r="X487" i="2" s="1"/>
  <c r="Y487" i="2" s="1"/>
  <c r="Z487" i="2" s="1"/>
  <c r="W411" i="2"/>
  <c r="X411" i="2" s="1"/>
  <c r="Y411" i="2" s="1"/>
  <c r="Z411" i="2" s="1"/>
  <c r="W281" i="2"/>
  <c r="X281" i="2" s="1"/>
  <c r="Y281" i="2" s="1"/>
  <c r="Z281" i="2" s="1"/>
  <c r="W196" i="2"/>
  <c r="X196" i="2" s="1"/>
  <c r="Y196" i="2" s="1"/>
  <c r="Z196" i="2" s="1"/>
  <c r="W122" i="2"/>
  <c r="X122" i="2" s="1"/>
  <c r="Y122" i="2" s="1"/>
  <c r="Z122" i="2" s="1"/>
  <c r="W36" i="2"/>
  <c r="X36" i="2" s="1"/>
  <c r="Y36" i="2" s="1"/>
  <c r="Z36" i="2" s="1"/>
  <c r="W1202" i="2"/>
  <c r="X1202" i="2" s="1"/>
  <c r="Y1202" i="2" s="1"/>
  <c r="Z1202" i="2" s="1"/>
  <c r="W1169" i="2"/>
  <c r="X1169" i="2" s="1"/>
  <c r="Y1169" i="2" s="1"/>
  <c r="Z1169" i="2" s="1"/>
  <c r="W1128" i="2"/>
  <c r="X1128" i="2" s="1"/>
  <c r="Y1128" i="2" s="1"/>
  <c r="Z1128" i="2" s="1"/>
  <c r="W1095" i="2"/>
  <c r="X1095" i="2" s="1"/>
  <c r="Y1095" i="2" s="1"/>
  <c r="Z1095" i="2" s="1"/>
  <c r="W1059" i="2"/>
  <c r="X1059" i="2" s="1"/>
  <c r="Y1059" i="2" s="1"/>
  <c r="Z1059" i="2" s="1"/>
  <c r="W1025" i="2"/>
  <c r="X1025" i="2" s="1"/>
  <c r="Y1025" i="2" s="1"/>
  <c r="Z1025" i="2" s="1"/>
  <c r="W1108" i="2"/>
  <c r="X1108" i="2" s="1"/>
  <c r="Y1108" i="2" s="1"/>
  <c r="Z1108" i="2" s="1"/>
  <c r="W1091" i="2"/>
  <c r="X1091" i="2" s="1"/>
  <c r="Y1091" i="2" s="1"/>
  <c r="Z1091" i="2" s="1"/>
  <c r="W1073" i="2"/>
  <c r="X1073" i="2" s="1"/>
  <c r="Y1073" i="2" s="1"/>
  <c r="Z1073" i="2" s="1"/>
  <c r="W1056" i="2"/>
  <c r="X1056" i="2" s="1"/>
  <c r="Y1056" i="2" s="1"/>
  <c r="Z1056" i="2" s="1"/>
  <c r="W1039" i="2"/>
  <c r="X1039" i="2" s="1"/>
  <c r="Y1039" i="2" s="1"/>
  <c r="Z1039" i="2" s="1"/>
  <c r="W1022" i="2"/>
  <c r="X1022" i="2" s="1"/>
  <c r="Y1022" i="2" s="1"/>
  <c r="Z1022" i="2" s="1"/>
  <c r="W1005" i="2"/>
  <c r="X1005" i="2" s="1"/>
  <c r="Y1005" i="2" s="1"/>
  <c r="Z1005" i="2" s="1"/>
  <c r="W983" i="2"/>
  <c r="X983" i="2" s="1"/>
  <c r="Y983" i="2" s="1"/>
  <c r="Z983" i="2" s="1"/>
  <c r="W966" i="2"/>
  <c r="X966" i="2" s="1"/>
  <c r="Y966" i="2" s="1"/>
  <c r="Z966" i="2" s="1"/>
  <c r="W947" i="2"/>
  <c r="X947" i="2" s="1"/>
  <c r="Y947" i="2" s="1"/>
  <c r="Z947" i="2" s="1"/>
  <c r="W930" i="2"/>
  <c r="X930" i="2" s="1"/>
  <c r="Y930" i="2" s="1"/>
  <c r="Z930" i="2" s="1"/>
  <c r="W913" i="2"/>
  <c r="X913" i="2" s="1"/>
  <c r="Y913" i="2" s="1"/>
  <c r="Z913" i="2" s="1"/>
  <c r="W896" i="2"/>
  <c r="X896" i="2" s="1"/>
  <c r="Y896" i="2" s="1"/>
  <c r="Z896" i="2" s="1"/>
  <c r="W880" i="2"/>
  <c r="X880" i="2" s="1"/>
  <c r="Y880" i="2" s="1"/>
  <c r="Z880" i="2" s="1"/>
  <c r="W856" i="2"/>
  <c r="X856" i="2" s="1"/>
  <c r="Y856" i="2" s="1"/>
  <c r="Z856" i="2" s="1"/>
  <c r="W828" i="2"/>
  <c r="X828" i="2" s="1"/>
  <c r="Y828" i="2" s="1"/>
  <c r="Z828" i="2" s="1"/>
  <c r="W810" i="2"/>
  <c r="X810" i="2" s="1"/>
  <c r="Y810" i="2" s="1"/>
  <c r="Z810" i="2" s="1"/>
  <c r="W793" i="2"/>
  <c r="X793" i="2" s="1"/>
  <c r="Y793" i="2" s="1"/>
  <c r="Z793" i="2" s="1"/>
  <c r="W776" i="2"/>
  <c r="X776" i="2" s="1"/>
  <c r="Y776" i="2" s="1"/>
  <c r="Z776" i="2" s="1"/>
  <c r="W754" i="2"/>
  <c r="X754" i="2" s="1"/>
  <c r="Y754" i="2" s="1"/>
  <c r="Z754" i="2" s="1"/>
  <c r="W735" i="2"/>
  <c r="X735" i="2" s="1"/>
  <c r="Y735" i="2" s="1"/>
  <c r="Z735" i="2" s="1"/>
  <c r="W717" i="2"/>
  <c r="X717" i="2" s="1"/>
  <c r="Y717" i="2" s="1"/>
  <c r="Z717" i="2" s="1"/>
  <c r="W700" i="2"/>
  <c r="X700" i="2" s="1"/>
  <c r="Y700" i="2" s="1"/>
  <c r="Z700" i="2" s="1"/>
  <c r="W683" i="2"/>
  <c r="X683" i="2" s="1"/>
  <c r="Y683" i="2" s="1"/>
  <c r="Z683" i="2" s="1"/>
  <c r="W661" i="2"/>
  <c r="X661" i="2" s="1"/>
  <c r="Y661" i="2" s="1"/>
  <c r="Z661" i="2" s="1"/>
  <c r="W635" i="2"/>
  <c r="X635" i="2" s="1"/>
  <c r="Y635" i="2" s="1"/>
  <c r="Z635" i="2" s="1"/>
  <c r="W617" i="2"/>
  <c r="X617" i="2" s="1"/>
  <c r="Y617" i="2" s="1"/>
  <c r="Z617" i="2" s="1"/>
  <c r="W599" i="2"/>
  <c r="X599" i="2" s="1"/>
  <c r="Y599" i="2" s="1"/>
  <c r="Z599" i="2" s="1"/>
  <c r="W582" i="2"/>
  <c r="X582" i="2" s="1"/>
  <c r="Y582" i="2" s="1"/>
  <c r="Z582" i="2" s="1"/>
  <c r="W566" i="2"/>
  <c r="X566" i="2" s="1"/>
  <c r="Y566" i="2" s="1"/>
  <c r="Z566" i="2" s="1"/>
  <c r="W549" i="2"/>
  <c r="X549" i="2" s="1"/>
  <c r="Y549" i="2" s="1"/>
  <c r="Z549" i="2" s="1"/>
  <c r="W526" i="2"/>
  <c r="X526" i="2" s="1"/>
  <c r="Y526" i="2" s="1"/>
  <c r="Z526" i="2" s="1"/>
  <c r="W509" i="2"/>
  <c r="X509" i="2" s="1"/>
  <c r="Y509" i="2" s="1"/>
  <c r="Z509" i="2" s="1"/>
  <c r="W491" i="2"/>
  <c r="X491" i="2" s="1"/>
  <c r="Y491" i="2" s="1"/>
  <c r="Z491" i="2" s="1"/>
  <c r="W363" i="2"/>
  <c r="X363" i="2" s="1"/>
  <c r="Y363" i="2" s="1"/>
  <c r="Z363" i="2" s="1"/>
  <c r="W344" i="2"/>
  <c r="X344" i="2" s="1"/>
  <c r="Y344" i="2" s="1"/>
  <c r="Z344" i="2" s="1"/>
  <c r="W327" i="2"/>
  <c r="X327" i="2" s="1"/>
  <c r="Y327" i="2" s="1"/>
  <c r="Z327" i="2" s="1"/>
  <c r="W310" i="2"/>
  <c r="X310" i="2" s="1"/>
  <c r="Y310" i="2" s="1"/>
  <c r="Z310" i="2" s="1"/>
  <c r="W292" i="2"/>
  <c r="X292" i="2" s="1"/>
  <c r="Y292" i="2" s="1"/>
  <c r="Z292" i="2" s="1"/>
  <c r="W276" i="2"/>
  <c r="X276" i="2" s="1"/>
  <c r="Y276" i="2" s="1"/>
  <c r="Z276" i="2" s="1"/>
  <c r="W259" i="2"/>
  <c r="X259" i="2" s="1"/>
  <c r="Y259" i="2" s="1"/>
  <c r="Z259" i="2" s="1"/>
  <c r="W237" i="2"/>
  <c r="X237" i="2" s="1"/>
  <c r="Y237" i="2" s="1"/>
  <c r="Z237" i="2" s="1"/>
  <c r="W219" i="2"/>
  <c r="X219" i="2" s="1"/>
  <c r="Y219" i="2" s="1"/>
  <c r="Z219" i="2" s="1"/>
  <c r="W191" i="2"/>
  <c r="X191" i="2" s="1"/>
  <c r="Y191" i="2" s="1"/>
  <c r="Z191" i="2" s="1"/>
  <c r="W1206" i="2"/>
  <c r="X1206" i="2" s="1"/>
  <c r="Y1206" i="2" s="1"/>
  <c r="Z1206" i="2" s="1"/>
  <c r="W1181" i="2"/>
  <c r="X1181" i="2" s="1"/>
  <c r="Y1181" i="2" s="1"/>
  <c r="Z1181" i="2" s="1"/>
  <c r="W1124" i="2"/>
  <c r="X1124" i="2" s="1"/>
  <c r="Y1124" i="2" s="1"/>
  <c r="Z1124" i="2" s="1"/>
  <c r="Z165" i="2"/>
  <c r="W161" i="2"/>
  <c r="X161" i="2" s="1"/>
  <c r="Y161" i="2" s="1"/>
  <c r="Z161" i="2" s="1"/>
  <c r="W138" i="2"/>
  <c r="X138" i="2" s="1"/>
  <c r="Y138" i="2" s="1"/>
  <c r="Z138" i="2" s="1"/>
  <c r="W121" i="2"/>
  <c r="X121" i="2" s="1"/>
  <c r="Y121" i="2" s="1"/>
  <c r="Z121" i="2" s="1"/>
  <c r="W104" i="2"/>
  <c r="X104" i="2" s="1"/>
  <c r="Y104" i="2" s="1"/>
  <c r="Z104" i="2" s="1"/>
  <c r="W156" i="2"/>
  <c r="X156" i="2" s="1"/>
  <c r="Y156" i="2" s="1"/>
  <c r="Z156" i="2" s="1"/>
  <c r="W54" i="2"/>
  <c r="X54" i="2" s="1"/>
  <c r="Y54" i="2" s="1"/>
  <c r="Z54" i="2" s="1"/>
  <c r="W19" i="2"/>
  <c r="X19" i="2" s="1"/>
  <c r="Y19" i="2" s="1"/>
  <c r="Z19" i="2" s="1"/>
  <c r="W152" i="2"/>
  <c r="X152" i="2" s="1"/>
  <c r="Y152" i="2" s="1"/>
  <c r="Z152" i="2" s="1"/>
  <c r="W130" i="2"/>
  <c r="X130" i="2" s="1"/>
  <c r="Y130" i="2" s="1"/>
  <c r="Z130" i="2" s="1"/>
  <c r="W113" i="2"/>
  <c r="X113" i="2" s="1"/>
  <c r="Y113" i="2" s="1"/>
  <c r="Z113" i="2" s="1"/>
  <c r="W95" i="2"/>
  <c r="X95" i="2" s="1"/>
  <c r="Y95" i="2" s="1"/>
  <c r="Z95" i="2" s="1"/>
  <c r="W77" i="2"/>
  <c r="X77" i="2" s="1"/>
  <c r="Y77" i="2" s="1"/>
  <c r="Z77" i="2" s="1"/>
  <c r="W60" i="2"/>
  <c r="X60" i="2" s="1"/>
  <c r="Y60" i="2" s="1"/>
  <c r="Z60" i="2" s="1"/>
  <c r="W43" i="2"/>
  <c r="X43" i="2" s="1"/>
  <c r="Y43" i="2" s="1"/>
  <c r="Z43" i="2" s="1"/>
  <c r="W27" i="2"/>
  <c r="X27" i="2" s="1"/>
  <c r="Y27" i="2" s="1"/>
  <c r="Z27" i="2" s="1"/>
  <c r="Z35" i="2"/>
  <c r="W167" i="2"/>
  <c r="X167" i="2" s="1"/>
  <c r="Y167" i="2" s="1"/>
  <c r="Z167" i="2" s="1"/>
  <c r="W92" i="2"/>
  <c r="X92" i="2" s="1"/>
  <c r="Y92" i="2" s="1"/>
  <c r="Z92" i="2" s="1"/>
  <c r="W109" i="2"/>
  <c r="X109" i="2" s="1"/>
  <c r="Y109" i="2" s="1"/>
  <c r="Z109" i="2" s="1"/>
  <c r="W48" i="2"/>
  <c r="X48" i="2" s="1"/>
  <c r="Y48" i="2" s="1"/>
  <c r="Z48" i="2" s="1"/>
  <c r="W71" i="2"/>
  <c r="X71" i="2" s="1"/>
  <c r="Y71" i="2" s="1"/>
  <c r="Z71" i="2" s="1"/>
  <c r="W61" i="2"/>
  <c r="X61" i="2" s="1"/>
  <c r="Y61" i="2" s="1"/>
  <c r="Z61" i="2" s="1"/>
  <c r="W99" i="2"/>
  <c r="X99" i="2" s="1"/>
  <c r="Y99" i="2" s="1"/>
  <c r="Z99" i="2" s="1"/>
  <c r="W22" i="2"/>
  <c r="X22" i="2" s="1"/>
  <c r="Y22" i="2" s="1"/>
  <c r="Z22" i="2" s="1"/>
  <c r="W96" i="2"/>
  <c r="X96" i="2" s="1"/>
  <c r="Y96" i="2" s="1"/>
  <c r="Z96" i="2" s="1"/>
  <c r="W123" i="2"/>
  <c r="X123" i="2" s="1"/>
  <c r="Y123" i="2" s="1"/>
  <c r="Z123" i="2" s="1"/>
  <c r="W53" i="2"/>
  <c r="X53" i="2" s="1"/>
  <c r="Y53" i="2" s="1"/>
  <c r="Z53" i="2" s="1"/>
  <c r="W37" i="2"/>
  <c r="X37" i="2" s="1"/>
  <c r="Y37" i="2" s="1"/>
  <c r="Z37" i="2" s="1"/>
  <c r="W20" i="2"/>
  <c r="X20" i="2" s="1"/>
  <c r="Y20" i="2" s="1"/>
  <c r="Z20" i="2" s="1"/>
  <c r="W131" i="2"/>
  <c r="X131" i="2" s="1"/>
  <c r="Y131" i="2" s="1"/>
  <c r="Z131" i="2" s="1"/>
  <c r="W52" i="2"/>
  <c r="X52" i="2" s="1"/>
  <c r="Y52" i="2" s="1"/>
  <c r="Z52" i="2" s="1"/>
  <c r="W2482" i="2"/>
  <c r="X2482" i="2" s="1"/>
  <c r="Y2482" i="2" s="1"/>
  <c r="Z2482" i="2" s="1"/>
  <c r="W2187" i="2"/>
  <c r="X2187" i="2" s="1"/>
  <c r="Y2187" i="2" s="1"/>
  <c r="Z2187" i="2" s="1"/>
  <c r="W2003" i="2"/>
  <c r="X2003" i="2" s="1"/>
  <c r="Y2003" i="2" s="1"/>
  <c r="Z2003" i="2" s="1"/>
  <c r="W1090" i="2"/>
  <c r="X1090" i="2" s="1"/>
  <c r="Y1090" i="2" s="1"/>
  <c r="Z1090" i="2" s="1"/>
  <c r="W1369" i="2"/>
  <c r="X1369" i="2" s="1"/>
  <c r="Y1369" i="2" s="1"/>
  <c r="Z1369" i="2" s="1"/>
  <c r="W1274" i="2"/>
  <c r="X1274" i="2" s="1"/>
  <c r="Y1274" i="2" s="1"/>
  <c r="Z1274" i="2" s="1"/>
  <c r="W1244" i="2"/>
  <c r="X1244" i="2" s="1"/>
  <c r="Y1244" i="2" s="1"/>
  <c r="Z1244" i="2" s="1"/>
  <c r="W2655" i="2"/>
  <c r="X2655" i="2" s="1"/>
  <c r="Y2655" i="2" s="1"/>
  <c r="Z2655" i="2" s="1"/>
  <c r="W2562" i="2"/>
  <c r="X2562" i="2" s="1"/>
  <c r="Y2562" i="2" s="1"/>
  <c r="Z2562" i="2" s="1"/>
  <c r="W2346" i="2"/>
  <c r="X2346" i="2" s="1"/>
  <c r="Y2346" i="2" s="1"/>
  <c r="Z2346" i="2" s="1"/>
  <c r="W2243" i="2"/>
  <c r="X2243" i="2" s="1"/>
  <c r="Y2243" i="2" s="1"/>
  <c r="Z2243" i="2" s="1"/>
  <c r="W2219" i="2"/>
  <c r="X2219" i="2" s="1"/>
  <c r="Y2219" i="2" s="1"/>
  <c r="Z2219" i="2" s="1"/>
  <c r="W2035" i="2"/>
  <c r="X2035" i="2" s="1"/>
  <c r="Y2035" i="2" s="1"/>
  <c r="Z2035" i="2" s="1"/>
  <c r="W1787" i="2"/>
  <c r="X1787" i="2" s="1"/>
  <c r="Y1787" i="2" s="1"/>
  <c r="Z1787" i="2" s="1"/>
  <c r="W1723" i="2"/>
  <c r="X1723" i="2" s="1"/>
  <c r="Y1723" i="2" s="1"/>
  <c r="Z1723" i="2" s="1"/>
  <c r="W2678" i="2"/>
  <c r="X2678" i="2" s="1"/>
  <c r="Y2678" i="2" s="1"/>
  <c r="Z2678" i="2" s="1"/>
  <c r="W2662" i="2"/>
  <c r="X2662" i="2" s="1"/>
  <c r="Y2662" i="2" s="1"/>
  <c r="Z2662" i="2" s="1"/>
  <c r="W2630" i="2"/>
  <c r="X2630" i="2" s="1"/>
  <c r="Y2630" i="2" s="1"/>
  <c r="Z2630" i="2" s="1"/>
  <c r="W2606" i="2"/>
  <c r="X2606" i="2" s="1"/>
  <c r="Y2606" i="2" s="1"/>
  <c r="Z2606" i="2" s="1"/>
  <c r="W2590" i="2"/>
  <c r="X2590" i="2" s="1"/>
  <c r="Y2590" i="2" s="1"/>
  <c r="Z2590" i="2" s="1"/>
  <c r="W2574" i="2"/>
  <c r="X2574" i="2" s="1"/>
  <c r="Y2574" i="2" s="1"/>
  <c r="Z2574" i="2" s="1"/>
  <c r="W2553" i="2"/>
  <c r="X2553" i="2" s="1"/>
  <c r="Y2553" i="2" s="1"/>
  <c r="Z2553" i="2" s="1"/>
  <c r="W2521" i="2"/>
  <c r="X2521" i="2" s="1"/>
  <c r="Y2521" i="2" s="1"/>
  <c r="Z2521" i="2" s="1"/>
  <c r="W2505" i="2"/>
  <c r="X2505" i="2" s="1"/>
  <c r="Y2505" i="2" s="1"/>
  <c r="Z2505" i="2" s="1"/>
  <c r="W2481" i="2"/>
  <c r="X2481" i="2" s="1"/>
  <c r="Y2481" i="2" s="1"/>
  <c r="Z2481" i="2" s="1"/>
  <c r="W2465" i="2"/>
  <c r="X2465" i="2" s="1"/>
  <c r="Y2465" i="2" s="1"/>
  <c r="Z2465" i="2" s="1"/>
  <c r="W2449" i="2"/>
  <c r="X2449" i="2" s="1"/>
  <c r="Y2449" i="2" s="1"/>
  <c r="Z2449" i="2" s="1"/>
  <c r="W2425" i="2"/>
  <c r="X2425" i="2" s="1"/>
  <c r="Y2425" i="2" s="1"/>
  <c r="Z2425" i="2" s="1"/>
  <c r="W2409" i="2"/>
  <c r="X2409" i="2" s="1"/>
  <c r="Y2409" i="2" s="1"/>
  <c r="Z2409" i="2" s="1"/>
  <c r="W2393" i="2"/>
  <c r="X2393" i="2" s="1"/>
  <c r="Y2393" i="2" s="1"/>
  <c r="Z2393" i="2" s="1"/>
  <c r="W2369" i="2"/>
  <c r="X2369" i="2" s="1"/>
  <c r="Y2369" i="2" s="1"/>
  <c r="Z2369" i="2" s="1"/>
  <c r="W2353" i="2"/>
  <c r="X2353" i="2" s="1"/>
  <c r="Y2353" i="2" s="1"/>
  <c r="Z2353" i="2" s="1"/>
  <c r="W2337" i="2"/>
  <c r="X2337" i="2" s="1"/>
  <c r="Y2337" i="2" s="1"/>
  <c r="Z2337" i="2" s="1"/>
  <c r="W2250" i="2"/>
  <c r="X2250" i="2" s="1"/>
  <c r="Y2250" i="2" s="1"/>
  <c r="Z2250" i="2" s="1"/>
  <c r="W2234" i="2"/>
  <c r="X2234" i="2" s="1"/>
  <c r="Y2234" i="2" s="1"/>
  <c r="Z2234" i="2" s="1"/>
  <c r="W2202" i="2"/>
  <c r="X2202" i="2" s="1"/>
  <c r="Y2202" i="2" s="1"/>
  <c r="Z2202" i="2" s="1"/>
  <c r="W2186" i="2"/>
  <c r="X2186" i="2" s="1"/>
  <c r="Y2186" i="2" s="1"/>
  <c r="Z2186" i="2" s="1"/>
  <c r="W2170" i="2"/>
  <c r="X2170" i="2" s="1"/>
  <c r="Y2170" i="2" s="1"/>
  <c r="Z2170" i="2" s="1"/>
  <c r="W2154" i="2"/>
  <c r="X2154" i="2" s="1"/>
  <c r="Y2154" i="2" s="1"/>
  <c r="Z2154" i="2" s="1"/>
  <c r="W2138" i="2"/>
  <c r="X2138" i="2" s="1"/>
  <c r="Y2138" i="2" s="1"/>
  <c r="Z2138" i="2" s="1"/>
  <c r="W2122" i="2"/>
  <c r="X2122" i="2" s="1"/>
  <c r="Y2122" i="2" s="1"/>
  <c r="Z2122" i="2" s="1"/>
  <c r="W2106" i="2"/>
  <c r="X2106" i="2" s="1"/>
  <c r="Y2106" i="2" s="1"/>
  <c r="Z2106" i="2" s="1"/>
  <c r="W2090" i="2"/>
  <c r="X2090" i="2" s="1"/>
  <c r="Y2090" i="2" s="1"/>
  <c r="Z2090" i="2" s="1"/>
  <c r="W2074" i="2"/>
  <c r="X2074" i="2" s="1"/>
  <c r="Y2074" i="2" s="1"/>
  <c r="Z2074" i="2" s="1"/>
  <c r="W2058" i="2"/>
  <c r="X2058" i="2" s="1"/>
  <c r="Y2058" i="2" s="1"/>
  <c r="Z2058" i="2" s="1"/>
  <c r="W2042" i="2"/>
  <c r="X2042" i="2" s="1"/>
  <c r="Y2042" i="2" s="1"/>
  <c r="Z2042" i="2" s="1"/>
  <c r="W1954" i="2"/>
  <c r="X1954" i="2" s="1"/>
  <c r="Y1954" i="2" s="1"/>
  <c r="Z1954" i="2" s="1"/>
  <c r="W1938" i="2"/>
  <c r="X1938" i="2" s="1"/>
  <c r="Y1938" i="2" s="1"/>
  <c r="Z1938" i="2" s="1"/>
  <c r="W1922" i="2"/>
  <c r="X1922" i="2" s="1"/>
  <c r="Y1922" i="2" s="1"/>
  <c r="Z1922" i="2" s="1"/>
  <c r="W1890" i="2"/>
  <c r="X1890" i="2" s="1"/>
  <c r="Y1890" i="2" s="1"/>
  <c r="Z1890" i="2" s="1"/>
  <c r="W1874" i="2"/>
  <c r="X1874" i="2" s="1"/>
  <c r="Y1874" i="2" s="1"/>
  <c r="Z1874" i="2" s="1"/>
  <c r="W1858" i="2"/>
  <c r="X1858" i="2" s="1"/>
  <c r="Y1858" i="2" s="1"/>
  <c r="Z1858" i="2" s="1"/>
  <c r="W1834" i="2"/>
  <c r="X1834" i="2" s="1"/>
  <c r="Y1834" i="2" s="1"/>
  <c r="Z1834" i="2" s="1"/>
  <c r="W1818" i="2"/>
  <c r="X1818" i="2" s="1"/>
  <c r="Y1818" i="2" s="1"/>
  <c r="Z1818" i="2" s="1"/>
  <c r="W1802" i="2"/>
  <c r="X1802" i="2" s="1"/>
  <c r="Y1802" i="2" s="1"/>
  <c r="Z1802" i="2" s="1"/>
  <c r="W1786" i="2"/>
  <c r="X1786" i="2" s="1"/>
  <c r="Y1786" i="2" s="1"/>
  <c r="Z1786" i="2" s="1"/>
  <c r="W1754" i="2"/>
  <c r="X1754" i="2" s="1"/>
  <c r="Y1754" i="2" s="1"/>
  <c r="Z1754" i="2" s="1"/>
  <c r="W1738" i="2"/>
  <c r="X1738" i="2" s="1"/>
  <c r="Y1738" i="2" s="1"/>
  <c r="Z1738" i="2" s="1"/>
  <c r="W1722" i="2"/>
  <c r="X1722" i="2" s="1"/>
  <c r="Y1722" i="2" s="1"/>
  <c r="Z1722" i="2" s="1"/>
  <c r="W1706" i="2"/>
  <c r="X1706" i="2" s="1"/>
  <c r="Y1706" i="2" s="1"/>
  <c r="Z1706" i="2" s="1"/>
  <c r="W1690" i="2"/>
  <c r="X1690" i="2" s="1"/>
  <c r="Y1690" i="2" s="1"/>
  <c r="Z1690" i="2" s="1"/>
  <c r="W1666" i="2"/>
  <c r="X1666" i="2" s="1"/>
  <c r="Y1666" i="2" s="1"/>
  <c r="Z1666" i="2" s="1"/>
  <c r="W1650" i="2"/>
  <c r="X1650" i="2" s="1"/>
  <c r="Y1650" i="2" s="1"/>
  <c r="Z1650" i="2" s="1"/>
  <c r="W1634" i="2"/>
  <c r="X1634" i="2" s="1"/>
  <c r="Y1634" i="2" s="1"/>
  <c r="Z1634" i="2" s="1"/>
  <c r="W1618" i="2"/>
  <c r="X1618" i="2" s="1"/>
  <c r="Y1618" i="2" s="1"/>
  <c r="Z1618" i="2" s="1"/>
  <c r="W1603" i="2"/>
  <c r="X1603" i="2" s="1"/>
  <c r="Y1603" i="2" s="1"/>
  <c r="Z1603" i="2" s="1"/>
  <c r="W1587" i="2"/>
  <c r="X1587" i="2" s="1"/>
  <c r="Y1587" i="2" s="1"/>
  <c r="Z1587" i="2" s="1"/>
  <c r="W1547" i="2"/>
  <c r="X1547" i="2" s="1"/>
  <c r="Y1547" i="2" s="1"/>
  <c r="Z1547" i="2" s="1"/>
  <c r="W1531" i="2"/>
  <c r="X1531" i="2" s="1"/>
  <c r="Y1531" i="2" s="1"/>
  <c r="Z1531" i="2" s="1"/>
  <c r="W1515" i="2"/>
  <c r="X1515" i="2" s="1"/>
  <c r="Y1515" i="2" s="1"/>
  <c r="Z1515" i="2" s="1"/>
  <c r="W1499" i="2"/>
  <c r="X1499" i="2" s="1"/>
  <c r="Y1499" i="2" s="1"/>
  <c r="Z1499" i="2" s="1"/>
  <c r="W1483" i="2"/>
  <c r="X1483" i="2" s="1"/>
  <c r="Y1483" i="2" s="1"/>
  <c r="Z1483" i="2" s="1"/>
  <c r="W1467" i="2"/>
  <c r="X1467" i="2" s="1"/>
  <c r="Y1467" i="2" s="1"/>
  <c r="Z1467" i="2" s="1"/>
  <c r="W1451" i="2"/>
  <c r="X1451" i="2" s="1"/>
  <c r="Y1451" i="2" s="1"/>
  <c r="Z1451" i="2" s="1"/>
  <c r="W1435" i="2"/>
  <c r="X1435" i="2" s="1"/>
  <c r="Y1435" i="2" s="1"/>
  <c r="Z1435" i="2" s="1"/>
  <c r="W1419" i="2"/>
  <c r="X1419" i="2" s="1"/>
  <c r="Y1419" i="2" s="1"/>
  <c r="Z1419" i="2" s="1"/>
  <c r="W1403" i="2"/>
  <c r="X1403" i="2" s="1"/>
  <c r="Y1403" i="2" s="1"/>
  <c r="Z1403" i="2" s="1"/>
  <c r="W290" i="2"/>
  <c r="X290" i="2" s="1"/>
  <c r="Y290" i="2" s="1"/>
  <c r="Z290" i="2" s="1"/>
  <c r="W251" i="2"/>
  <c r="X251" i="2" s="1"/>
  <c r="Y251" i="2" s="1"/>
  <c r="Z251" i="2" s="1"/>
  <c r="W235" i="2"/>
  <c r="X235" i="2" s="1"/>
  <c r="Y235" i="2" s="1"/>
  <c r="Z235" i="2" s="1"/>
  <c r="W217" i="2"/>
  <c r="X217" i="2" s="1"/>
  <c r="Y217" i="2" s="1"/>
  <c r="Z217" i="2" s="1"/>
  <c r="W179" i="2"/>
  <c r="X179" i="2" s="1"/>
  <c r="Y179" i="2" s="1"/>
  <c r="Z179" i="2" s="1"/>
  <c r="W163" i="2"/>
  <c r="X163" i="2" s="1"/>
  <c r="Y163" i="2" s="1"/>
  <c r="Z163" i="2" s="1"/>
  <c r="W140" i="2"/>
  <c r="X140" i="2" s="1"/>
  <c r="Y140" i="2" s="1"/>
  <c r="Z140" i="2" s="1"/>
  <c r="W106" i="2"/>
  <c r="X106" i="2" s="1"/>
  <c r="Y106" i="2" s="1"/>
  <c r="Z106" i="2" s="1"/>
  <c r="W88" i="2"/>
  <c r="X88" i="2" s="1"/>
  <c r="Y88" i="2" s="1"/>
  <c r="Z88" i="2" s="1"/>
  <c r="W70" i="2"/>
  <c r="X70" i="2" s="1"/>
  <c r="Y70" i="2" s="1"/>
  <c r="Z70" i="2" s="1"/>
  <c r="W1442" i="2"/>
  <c r="X1442" i="2" s="1"/>
  <c r="Y1442" i="2" s="1"/>
  <c r="Z1442" i="2" s="1"/>
  <c r="W1426" i="2"/>
  <c r="X1426" i="2" s="1"/>
  <c r="Y1426" i="2" s="1"/>
  <c r="Z1426" i="2" s="1"/>
  <c r="W1827" i="2"/>
  <c r="X1827" i="2" s="1"/>
  <c r="Y1827" i="2" s="1"/>
  <c r="Z1827" i="2" s="1"/>
  <c r="W1779" i="2"/>
  <c r="X1779" i="2" s="1"/>
  <c r="Y1779" i="2" s="1"/>
  <c r="Z1779" i="2" s="1"/>
  <c r="W1404" i="2"/>
  <c r="X1404" i="2" s="1"/>
  <c r="Y1404" i="2" s="1"/>
  <c r="Z1404" i="2" s="1"/>
  <c r="W1378" i="2"/>
  <c r="X1378" i="2" s="1"/>
  <c r="Y1378" i="2" s="1"/>
  <c r="Z1378" i="2" s="1"/>
  <c r="W1361" i="2"/>
  <c r="X1361" i="2" s="1"/>
  <c r="Y1361" i="2" s="1"/>
  <c r="Z1361" i="2" s="1"/>
  <c r="W1344" i="2"/>
  <c r="X1344" i="2" s="1"/>
  <c r="Y1344" i="2" s="1"/>
  <c r="Z1344" i="2" s="1"/>
  <c r="W1328" i="2"/>
  <c r="X1328" i="2" s="1"/>
  <c r="Y1328" i="2" s="1"/>
  <c r="Z1328" i="2" s="1"/>
  <c r="W1311" i="2"/>
  <c r="X1311" i="2" s="1"/>
  <c r="Y1311" i="2" s="1"/>
  <c r="Z1311" i="2" s="1"/>
  <c r="W1283" i="2"/>
  <c r="X1283" i="2" s="1"/>
  <c r="Y1283" i="2" s="1"/>
  <c r="Z1283" i="2" s="1"/>
  <c r="W1266" i="2"/>
  <c r="X1266" i="2" s="1"/>
  <c r="Y1266" i="2" s="1"/>
  <c r="Z1266" i="2" s="1"/>
  <c r="W1248" i="2"/>
  <c r="X1248" i="2" s="1"/>
  <c r="Y1248" i="2" s="1"/>
  <c r="Z1248" i="2" s="1"/>
  <c r="W1230" i="2"/>
  <c r="X1230" i="2" s="1"/>
  <c r="Y1230" i="2" s="1"/>
  <c r="Z1230" i="2" s="1"/>
  <c r="W1213" i="2"/>
  <c r="X1213" i="2" s="1"/>
  <c r="Y1213" i="2" s="1"/>
  <c r="Z1213" i="2" s="1"/>
  <c r="W1197" i="2"/>
  <c r="X1197" i="2" s="1"/>
  <c r="Y1197" i="2" s="1"/>
  <c r="Z1197" i="2" s="1"/>
  <c r="W1180" i="2"/>
  <c r="X1180" i="2" s="1"/>
  <c r="Y1180" i="2" s="1"/>
  <c r="Z1180" i="2" s="1"/>
  <c r="W1164" i="2"/>
  <c r="X1164" i="2" s="1"/>
  <c r="Y1164" i="2" s="1"/>
  <c r="Z1164" i="2" s="1"/>
  <c r="W1131" i="2"/>
  <c r="X1131" i="2" s="1"/>
  <c r="Y1131" i="2" s="1"/>
  <c r="Z1131" i="2" s="1"/>
  <c r="W1114" i="2"/>
  <c r="X1114" i="2" s="1"/>
  <c r="Y1114" i="2" s="1"/>
  <c r="Z1114" i="2" s="1"/>
  <c r="W1098" i="2"/>
  <c r="X1098" i="2" s="1"/>
  <c r="Y1098" i="2" s="1"/>
  <c r="Z1098" i="2" s="1"/>
  <c r="W1079" i="2"/>
  <c r="X1079" i="2" s="1"/>
  <c r="Y1079" i="2" s="1"/>
  <c r="Z1079" i="2" s="1"/>
  <c r="W1062" i="2"/>
  <c r="X1062" i="2" s="1"/>
  <c r="Y1062" i="2" s="1"/>
  <c r="Z1062" i="2" s="1"/>
  <c r="W1045" i="2"/>
  <c r="X1045" i="2" s="1"/>
  <c r="Y1045" i="2" s="1"/>
  <c r="Z1045" i="2" s="1"/>
  <c r="W1028" i="2"/>
  <c r="X1028" i="2" s="1"/>
  <c r="Y1028" i="2" s="1"/>
  <c r="Z1028" i="2" s="1"/>
  <c r="W1012" i="2"/>
  <c r="X1012" i="2" s="1"/>
  <c r="Y1012" i="2" s="1"/>
  <c r="Z1012" i="2" s="1"/>
  <c r="W989" i="2"/>
  <c r="X989" i="2" s="1"/>
  <c r="Y989" i="2" s="1"/>
  <c r="Z989" i="2" s="1"/>
  <c r="W972" i="2"/>
  <c r="X972" i="2" s="1"/>
  <c r="Y972" i="2" s="1"/>
  <c r="Z972" i="2" s="1"/>
  <c r="W955" i="2"/>
  <c r="X955" i="2" s="1"/>
  <c r="Y955" i="2" s="1"/>
  <c r="Z955" i="2" s="1"/>
  <c r="W936" i="2"/>
  <c r="X936" i="2" s="1"/>
  <c r="Y936" i="2" s="1"/>
  <c r="Z936" i="2" s="1"/>
  <c r="W920" i="2"/>
  <c r="X920" i="2" s="1"/>
  <c r="Y920" i="2" s="1"/>
  <c r="Z920" i="2" s="1"/>
  <c r="W903" i="2"/>
  <c r="X903" i="2" s="1"/>
  <c r="Y903" i="2" s="1"/>
  <c r="Z903" i="2" s="1"/>
  <c r="W886" i="2"/>
  <c r="X886" i="2" s="1"/>
  <c r="Y886" i="2" s="1"/>
  <c r="Z886" i="2" s="1"/>
  <c r="W869" i="2"/>
  <c r="X869" i="2" s="1"/>
  <c r="Y869" i="2" s="1"/>
  <c r="Z869" i="2" s="1"/>
  <c r="W844" i="2"/>
  <c r="X844" i="2" s="1"/>
  <c r="Y844" i="2" s="1"/>
  <c r="Z844" i="2" s="1"/>
  <c r="W826" i="2"/>
  <c r="X826" i="2" s="1"/>
  <c r="Y826" i="2" s="1"/>
  <c r="Z826" i="2" s="1"/>
  <c r="W808" i="2"/>
  <c r="X808" i="2" s="1"/>
  <c r="Y808" i="2" s="1"/>
  <c r="Z808" i="2" s="1"/>
  <c r="W791" i="2"/>
  <c r="X791" i="2" s="1"/>
  <c r="Y791" i="2" s="1"/>
  <c r="Z791" i="2" s="1"/>
  <c r="W774" i="2"/>
  <c r="X774" i="2" s="1"/>
  <c r="Y774" i="2" s="1"/>
  <c r="Z774" i="2" s="1"/>
  <c r="W752" i="2"/>
  <c r="X752" i="2" s="1"/>
  <c r="Y752" i="2" s="1"/>
  <c r="Z752" i="2" s="1"/>
  <c r="W733" i="2"/>
  <c r="X733" i="2" s="1"/>
  <c r="Y733" i="2" s="1"/>
  <c r="Z733" i="2" s="1"/>
  <c r="W715" i="2"/>
  <c r="X715" i="2" s="1"/>
  <c r="Y715" i="2" s="1"/>
  <c r="Z715" i="2" s="1"/>
  <c r="W698" i="2"/>
  <c r="X698" i="2" s="1"/>
  <c r="Y698" i="2" s="1"/>
  <c r="Z698" i="2" s="1"/>
  <c r="W682" i="2"/>
  <c r="X682" i="2" s="1"/>
  <c r="Y682" i="2" s="1"/>
  <c r="Z682" i="2" s="1"/>
  <c r="W658" i="2"/>
  <c r="X658" i="2" s="1"/>
  <c r="Y658" i="2" s="1"/>
  <c r="Z658" i="2" s="1"/>
  <c r="W641" i="2"/>
  <c r="X641" i="2" s="1"/>
  <c r="Y641" i="2" s="1"/>
  <c r="Z641" i="2" s="1"/>
  <c r="W623" i="2"/>
  <c r="X623" i="2" s="1"/>
  <c r="Y623" i="2" s="1"/>
  <c r="Z623" i="2" s="1"/>
  <c r="W605" i="2"/>
  <c r="X605" i="2" s="1"/>
  <c r="Y605" i="2" s="1"/>
  <c r="Z605" i="2" s="1"/>
  <c r="W588" i="2"/>
  <c r="X588" i="2" s="1"/>
  <c r="Y588" i="2" s="1"/>
  <c r="Z588" i="2" s="1"/>
  <c r="W572" i="2"/>
  <c r="X572" i="2" s="1"/>
  <c r="Y572" i="2" s="1"/>
  <c r="Z572" i="2" s="1"/>
  <c r="W556" i="2"/>
  <c r="X556" i="2" s="1"/>
  <c r="Y556" i="2" s="1"/>
  <c r="Z556" i="2" s="1"/>
  <c r="W532" i="2"/>
  <c r="X532" i="2" s="1"/>
  <c r="Y532" i="2" s="1"/>
  <c r="Z532" i="2" s="1"/>
  <c r="W515" i="2"/>
  <c r="X515" i="2" s="1"/>
  <c r="Y515" i="2" s="1"/>
  <c r="Z515" i="2" s="1"/>
  <c r="W498" i="2"/>
  <c r="X498" i="2" s="1"/>
  <c r="Y498" i="2" s="1"/>
  <c r="Z498" i="2" s="1"/>
  <c r="W480" i="2"/>
  <c r="X480" i="2" s="1"/>
  <c r="Y480" i="2" s="1"/>
  <c r="Z480" i="2" s="1"/>
  <c r="W463" i="2"/>
  <c r="X463" i="2" s="1"/>
  <c r="Y463" i="2" s="1"/>
  <c r="Z463" i="2" s="1"/>
  <c r="W446" i="2"/>
  <c r="X446" i="2" s="1"/>
  <c r="Y446" i="2" s="1"/>
  <c r="Z446" i="2" s="1"/>
  <c r="W429" i="2"/>
  <c r="X429" i="2" s="1"/>
  <c r="Y429" i="2" s="1"/>
  <c r="Z429" i="2" s="1"/>
  <c r="W412" i="2"/>
  <c r="X412" i="2" s="1"/>
  <c r="Y412" i="2" s="1"/>
  <c r="Z412" i="2" s="1"/>
  <c r="W387" i="2"/>
  <c r="X387" i="2" s="1"/>
  <c r="Y387" i="2" s="1"/>
  <c r="Z387" i="2" s="1"/>
  <c r="W370" i="2"/>
  <c r="X370" i="2" s="1"/>
  <c r="Y370" i="2" s="1"/>
  <c r="Z370" i="2" s="1"/>
  <c r="W351" i="2"/>
  <c r="X351" i="2" s="1"/>
  <c r="Y351" i="2" s="1"/>
  <c r="Z351" i="2" s="1"/>
  <c r="W334" i="2"/>
  <c r="X334" i="2" s="1"/>
  <c r="Y334" i="2" s="1"/>
  <c r="Z334" i="2" s="1"/>
  <c r="W317" i="2"/>
  <c r="X317" i="2" s="1"/>
  <c r="Y317" i="2" s="1"/>
  <c r="Z317" i="2" s="1"/>
  <c r="W300" i="2"/>
  <c r="X300" i="2" s="1"/>
  <c r="Y300" i="2" s="1"/>
  <c r="Z300" i="2" s="1"/>
  <c r="W29" i="2"/>
  <c r="X29" i="2" s="1"/>
  <c r="Y29" i="2" s="1"/>
  <c r="Z29" i="2" s="1"/>
  <c r="W12" i="2"/>
  <c r="X12" i="2" s="1"/>
  <c r="Y12" i="2" s="1"/>
  <c r="Z12" i="2" s="1"/>
  <c r="W1602" i="2"/>
  <c r="X1602" i="2" s="1"/>
  <c r="Y1602" i="2" s="1"/>
  <c r="Z1602" i="2" s="1"/>
  <c r="W1586" i="2"/>
  <c r="X1586" i="2" s="1"/>
  <c r="Y1586" i="2" s="1"/>
  <c r="Z1586" i="2" s="1"/>
  <c r="W1570" i="2"/>
  <c r="X1570" i="2" s="1"/>
  <c r="Y1570" i="2" s="1"/>
  <c r="Z1570" i="2" s="1"/>
  <c r="W1554" i="2"/>
  <c r="X1554" i="2" s="1"/>
  <c r="Y1554" i="2" s="1"/>
  <c r="Z1554" i="2" s="1"/>
  <c r="W1538" i="2"/>
  <c r="X1538" i="2" s="1"/>
  <c r="Y1538" i="2" s="1"/>
  <c r="Z1538" i="2" s="1"/>
  <c r="W1498" i="2"/>
  <c r="X1498" i="2" s="1"/>
  <c r="Y1498" i="2" s="1"/>
  <c r="Z1498" i="2" s="1"/>
  <c r="W1482" i="2"/>
  <c r="X1482" i="2" s="1"/>
  <c r="Y1482" i="2" s="1"/>
  <c r="Z1482" i="2" s="1"/>
  <c r="W1466" i="2"/>
  <c r="X1466" i="2" s="1"/>
  <c r="Y1466" i="2" s="1"/>
  <c r="Z1466" i="2" s="1"/>
  <c r="W1450" i="2"/>
  <c r="X1450" i="2" s="1"/>
  <c r="Y1450" i="2" s="1"/>
  <c r="Z1450" i="2" s="1"/>
  <c r="W1418" i="2"/>
  <c r="X1418" i="2" s="1"/>
  <c r="Y1418" i="2" s="1"/>
  <c r="Z1418" i="2" s="1"/>
  <c r="W1402" i="2"/>
  <c r="X1402" i="2" s="1"/>
  <c r="Y1402" i="2" s="1"/>
  <c r="Z1402" i="2" s="1"/>
  <c r="W1385" i="2"/>
  <c r="X1385" i="2" s="1"/>
  <c r="Y1385" i="2" s="1"/>
  <c r="Z1385" i="2" s="1"/>
  <c r="W1368" i="2"/>
  <c r="X1368" i="2" s="1"/>
  <c r="Y1368" i="2" s="1"/>
  <c r="Z1368" i="2" s="1"/>
  <c r="W1351" i="2"/>
  <c r="X1351" i="2" s="1"/>
  <c r="Y1351" i="2" s="1"/>
  <c r="Z1351" i="2" s="1"/>
  <c r="W1335" i="2"/>
  <c r="X1335" i="2" s="1"/>
  <c r="Y1335" i="2" s="1"/>
  <c r="Z1335" i="2" s="1"/>
  <c r="W1319" i="2"/>
  <c r="X1319" i="2" s="1"/>
  <c r="Y1319" i="2" s="1"/>
  <c r="Z1319" i="2" s="1"/>
  <c r="W1290" i="2"/>
  <c r="X1290" i="2" s="1"/>
  <c r="Y1290" i="2" s="1"/>
  <c r="Z1290" i="2" s="1"/>
  <c r="W1273" i="2"/>
  <c r="X1273" i="2" s="1"/>
  <c r="Y1273" i="2" s="1"/>
  <c r="Z1273" i="2" s="1"/>
  <c r="W1256" i="2"/>
  <c r="X1256" i="2" s="1"/>
  <c r="Y1256" i="2" s="1"/>
  <c r="Z1256" i="2" s="1"/>
  <c r="W1238" i="2"/>
  <c r="X1238" i="2" s="1"/>
  <c r="Y1238" i="2" s="1"/>
  <c r="Z1238" i="2" s="1"/>
  <c r="W1221" i="2"/>
  <c r="X1221" i="2" s="1"/>
  <c r="Y1221" i="2" s="1"/>
  <c r="Z1221" i="2" s="1"/>
  <c r="W1204" i="2"/>
  <c r="X1204" i="2" s="1"/>
  <c r="Y1204" i="2" s="1"/>
  <c r="Z1204" i="2" s="1"/>
  <c r="W1187" i="2"/>
  <c r="X1187" i="2" s="1"/>
  <c r="Y1187" i="2" s="1"/>
  <c r="Z1187" i="2" s="1"/>
  <c r="W1171" i="2"/>
  <c r="X1171" i="2" s="1"/>
  <c r="Y1171" i="2" s="1"/>
  <c r="Z1171" i="2" s="1"/>
  <c r="W1154" i="2"/>
  <c r="X1154" i="2" s="1"/>
  <c r="Y1154" i="2" s="1"/>
  <c r="Z1154" i="2" s="1"/>
  <c r="W1122" i="2"/>
  <c r="X1122" i="2" s="1"/>
  <c r="Y1122" i="2" s="1"/>
  <c r="Z1122" i="2" s="1"/>
  <c r="W1105" i="2"/>
  <c r="X1105" i="2" s="1"/>
  <c r="Y1105" i="2" s="1"/>
  <c r="Z1105" i="2" s="1"/>
  <c r="W1088" i="2"/>
  <c r="X1088" i="2" s="1"/>
  <c r="Y1088" i="2" s="1"/>
  <c r="Z1088" i="2" s="1"/>
  <c r="W1070" i="2"/>
  <c r="X1070" i="2" s="1"/>
  <c r="Y1070" i="2" s="1"/>
  <c r="Z1070" i="2" s="1"/>
  <c r="W1053" i="2"/>
  <c r="X1053" i="2" s="1"/>
  <c r="Y1053" i="2" s="1"/>
  <c r="Z1053" i="2" s="1"/>
  <c r="W1036" i="2"/>
  <c r="X1036" i="2" s="1"/>
  <c r="Y1036" i="2" s="1"/>
  <c r="Z1036" i="2" s="1"/>
  <c r="W1019" i="2"/>
  <c r="X1019" i="2" s="1"/>
  <c r="Y1019" i="2" s="1"/>
  <c r="Z1019" i="2" s="1"/>
  <c r="W1002" i="2"/>
  <c r="X1002" i="2" s="1"/>
  <c r="Y1002" i="2" s="1"/>
  <c r="Z1002" i="2" s="1"/>
  <c r="W979" i="2"/>
  <c r="X979" i="2" s="1"/>
  <c r="Y979" i="2" s="1"/>
  <c r="Z979" i="2" s="1"/>
  <c r="W963" i="2"/>
  <c r="X963" i="2" s="1"/>
  <c r="Y963" i="2" s="1"/>
  <c r="Z963" i="2" s="1"/>
  <c r="W944" i="2"/>
  <c r="X944" i="2" s="1"/>
  <c r="Y944" i="2" s="1"/>
  <c r="Z944" i="2" s="1"/>
  <c r="W927" i="2"/>
  <c r="X927" i="2" s="1"/>
  <c r="Y927" i="2" s="1"/>
  <c r="Z927" i="2" s="1"/>
  <c r="W910" i="2"/>
  <c r="X910" i="2" s="1"/>
  <c r="Y910" i="2" s="1"/>
  <c r="Z910" i="2" s="1"/>
  <c r="W843" i="2"/>
  <c r="X843" i="2" s="1"/>
  <c r="Y843" i="2" s="1"/>
  <c r="Z843" i="2" s="1"/>
  <c r="W825" i="2"/>
  <c r="X825" i="2" s="1"/>
  <c r="Y825" i="2" s="1"/>
  <c r="Z825" i="2" s="1"/>
  <c r="W807" i="2"/>
  <c r="X807" i="2" s="1"/>
  <c r="Y807" i="2" s="1"/>
  <c r="Z807" i="2" s="1"/>
  <c r="W790" i="2"/>
  <c r="X790" i="2" s="1"/>
  <c r="Y790" i="2" s="1"/>
  <c r="Z790" i="2" s="1"/>
  <c r="W773" i="2"/>
  <c r="X773" i="2" s="1"/>
  <c r="Y773" i="2" s="1"/>
  <c r="Z773" i="2" s="1"/>
  <c r="W750" i="2"/>
  <c r="X750" i="2" s="1"/>
  <c r="Y750" i="2" s="1"/>
  <c r="Z750" i="2" s="1"/>
  <c r="W714" i="2"/>
  <c r="X714" i="2" s="1"/>
  <c r="Y714" i="2" s="1"/>
  <c r="Z714" i="2" s="1"/>
  <c r="W2119" i="2"/>
  <c r="X2119" i="2" s="1"/>
  <c r="Y2119" i="2" s="1"/>
  <c r="Z2119" i="2" s="1"/>
  <c r="W2103" i="2"/>
  <c r="X2103" i="2" s="1"/>
  <c r="Y2103" i="2" s="1"/>
  <c r="Z2103" i="2" s="1"/>
  <c r="W2087" i="2"/>
  <c r="X2087" i="2" s="1"/>
  <c r="Y2087" i="2" s="1"/>
  <c r="Z2087" i="2" s="1"/>
  <c r="W2071" i="2"/>
  <c r="X2071" i="2" s="1"/>
  <c r="Y2071" i="2" s="1"/>
  <c r="Z2071" i="2" s="1"/>
  <c r="W2047" i="2"/>
  <c r="X2047" i="2" s="1"/>
  <c r="Y2047" i="2" s="1"/>
  <c r="Z2047" i="2" s="1"/>
  <c r="W2031" i="2"/>
  <c r="X2031" i="2" s="1"/>
  <c r="Y2031" i="2" s="1"/>
  <c r="Z2031" i="2" s="1"/>
  <c r="W1959" i="2"/>
  <c r="X1959" i="2" s="1"/>
  <c r="Y1959" i="2" s="1"/>
  <c r="Z1959" i="2" s="1"/>
  <c r="W1943" i="2"/>
  <c r="X1943" i="2" s="1"/>
  <c r="Y1943" i="2" s="1"/>
  <c r="Z1943" i="2" s="1"/>
  <c r="W1927" i="2"/>
  <c r="X1927" i="2" s="1"/>
  <c r="Y1927" i="2" s="1"/>
  <c r="Z1927" i="2" s="1"/>
  <c r="W1911" i="2"/>
  <c r="X1911" i="2" s="1"/>
  <c r="Y1911" i="2" s="1"/>
  <c r="Z1911" i="2" s="1"/>
  <c r="W1895" i="2"/>
  <c r="X1895" i="2" s="1"/>
  <c r="Y1895" i="2" s="1"/>
  <c r="Z1895" i="2" s="1"/>
  <c r="W1871" i="2"/>
  <c r="X1871" i="2" s="1"/>
  <c r="Y1871" i="2" s="1"/>
  <c r="Z1871" i="2" s="1"/>
  <c r="W1855" i="2"/>
  <c r="X1855" i="2" s="1"/>
  <c r="Y1855" i="2" s="1"/>
  <c r="Z1855" i="2" s="1"/>
  <c r="Z1823" i="2"/>
  <c r="W1799" i="2"/>
  <c r="X1799" i="2" s="1"/>
  <c r="Y1799" i="2" s="1"/>
  <c r="Z1799" i="2" s="1"/>
  <c r="W1783" i="2"/>
  <c r="X1783" i="2" s="1"/>
  <c r="Y1783" i="2" s="1"/>
  <c r="Z1783" i="2" s="1"/>
  <c r="W1759" i="2"/>
  <c r="X1759" i="2" s="1"/>
  <c r="Y1759" i="2" s="1"/>
  <c r="Z1759" i="2" s="1"/>
  <c r="W1743" i="2"/>
  <c r="X1743" i="2" s="1"/>
  <c r="Y1743" i="2" s="1"/>
  <c r="Z1743" i="2" s="1"/>
  <c r="W1727" i="2"/>
  <c r="X1727" i="2" s="1"/>
  <c r="Y1727" i="2" s="1"/>
  <c r="Z1727" i="2" s="1"/>
  <c r="W1703" i="2"/>
  <c r="X1703" i="2" s="1"/>
  <c r="Y1703" i="2" s="1"/>
  <c r="Z1703" i="2" s="1"/>
  <c r="W1687" i="2"/>
  <c r="X1687" i="2" s="1"/>
  <c r="Y1687" i="2" s="1"/>
  <c r="Z1687" i="2" s="1"/>
  <c r="W1671" i="2"/>
  <c r="X1671" i="2" s="1"/>
  <c r="Y1671" i="2" s="1"/>
  <c r="Z1671" i="2" s="1"/>
  <c r="W1631" i="2"/>
  <c r="X1631" i="2" s="1"/>
  <c r="Y1631" i="2" s="1"/>
  <c r="Z1631" i="2" s="1"/>
  <c r="W1608" i="2"/>
  <c r="X1608" i="2" s="1"/>
  <c r="Y1608" i="2" s="1"/>
  <c r="Z1608" i="2" s="1"/>
  <c r="W1592" i="2"/>
  <c r="X1592" i="2" s="1"/>
  <c r="Y1592" i="2" s="1"/>
  <c r="Z1592" i="2" s="1"/>
  <c r="W1576" i="2"/>
  <c r="X1576" i="2" s="1"/>
  <c r="Y1576" i="2" s="1"/>
  <c r="Z1576" i="2" s="1"/>
  <c r="W1995" i="2"/>
  <c r="X1995" i="2" s="1"/>
  <c r="Y1995" i="2" s="1"/>
  <c r="Z1995" i="2" s="1"/>
  <c r="W1715" i="2"/>
  <c r="X1715" i="2" s="1"/>
  <c r="Y1715" i="2" s="1"/>
  <c r="Z1715" i="2" s="1"/>
  <c r="W725" i="2"/>
  <c r="X725" i="2" s="1"/>
  <c r="Y725" i="2" s="1"/>
  <c r="Z725" i="2" s="1"/>
  <c r="W2575" i="2"/>
  <c r="X2575" i="2" s="1"/>
  <c r="Y2575" i="2" s="1"/>
  <c r="Z2575" i="2" s="1"/>
  <c r="W2554" i="2"/>
  <c r="X2554" i="2" s="1"/>
  <c r="Y2554" i="2" s="1"/>
  <c r="Z2554" i="2" s="1"/>
  <c r="W2514" i="2"/>
  <c r="X2514" i="2" s="1"/>
  <c r="Y2514" i="2" s="1"/>
  <c r="Z2514" i="2" s="1"/>
  <c r="W2434" i="2"/>
  <c r="X2434" i="2" s="1"/>
  <c r="Y2434" i="2" s="1"/>
  <c r="Z2434" i="2" s="1"/>
  <c r="W2043" i="2"/>
  <c r="X2043" i="2" s="1"/>
  <c r="Y2043" i="2" s="1"/>
  <c r="Z2043" i="2" s="1"/>
  <c r="W1795" i="2"/>
  <c r="X1795" i="2" s="1"/>
  <c r="Y1795" i="2" s="1"/>
  <c r="Z1795" i="2" s="1"/>
  <c r="W1556" i="2"/>
  <c r="X1556" i="2" s="1"/>
  <c r="Y1556" i="2" s="1"/>
  <c r="Z1556" i="2" s="1"/>
  <c r="W2670" i="2"/>
  <c r="X2670" i="2" s="1"/>
  <c r="Y2670" i="2" s="1"/>
  <c r="Z2670" i="2" s="1"/>
  <c r="W2654" i="2"/>
  <c r="X2654" i="2" s="1"/>
  <c r="Y2654" i="2" s="1"/>
  <c r="Z2654" i="2" s="1"/>
  <c r="W2638" i="2"/>
  <c r="X2638" i="2" s="1"/>
  <c r="Y2638" i="2" s="1"/>
  <c r="Z2638" i="2" s="1"/>
  <c r="W2614" i="2"/>
  <c r="X2614" i="2" s="1"/>
  <c r="Y2614" i="2" s="1"/>
  <c r="Z2614" i="2" s="1"/>
  <c r="W2598" i="2"/>
  <c r="X2598" i="2" s="1"/>
  <c r="Y2598" i="2" s="1"/>
  <c r="Z2598" i="2" s="1"/>
  <c r="W2582" i="2"/>
  <c r="X2582" i="2" s="1"/>
  <c r="Y2582" i="2" s="1"/>
  <c r="Z2582" i="2" s="1"/>
  <c r="W2561" i="2"/>
  <c r="X2561" i="2" s="1"/>
  <c r="Y2561" i="2" s="1"/>
  <c r="Z2561" i="2" s="1"/>
  <c r="W2545" i="2"/>
  <c r="X2545" i="2" s="1"/>
  <c r="Y2545" i="2" s="1"/>
  <c r="Z2545" i="2" s="1"/>
  <c r="W2513" i="2"/>
  <c r="X2513" i="2" s="1"/>
  <c r="Y2513" i="2" s="1"/>
  <c r="Z2513" i="2" s="1"/>
  <c r="W2473" i="2"/>
  <c r="X2473" i="2" s="1"/>
  <c r="Y2473" i="2" s="1"/>
  <c r="Z2473" i="2" s="1"/>
  <c r="W2457" i="2"/>
  <c r="X2457" i="2" s="1"/>
  <c r="Y2457" i="2" s="1"/>
  <c r="Z2457" i="2" s="1"/>
  <c r="W2433" i="2"/>
  <c r="X2433" i="2" s="1"/>
  <c r="Y2433" i="2" s="1"/>
  <c r="Z2433" i="2" s="1"/>
  <c r="W2401" i="2"/>
  <c r="X2401" i="2" s="1"/>
  <c r="Y2401" i="2" s="1"/>
  <c r="Z2401" i="2" s="1"/>
  <c r="W2385" i="2"/>
  <c r="X2385" i="2" s="1"/>
  <c r="Y2385" i="2" s="1"/>
  <c r="Z2385" i="2" s="1"/>
  <c r="W2361" i="2"/>
  <c r="X2361" i="2" s="1"/>
  <c r="Y2361" i="2" s="1"/>
  <c r="Z2361" i="2" s="1"/>
  <c r="W2345" i="2"/>
  <c r="X2345" i="2" s="1"/>
  <c r="Y2345" i="2" s="1"/>
  <c r="Z2345" i="2" s="1"/>
  <c r="W2274" i="2"/>
  <c r="X2274" i="2" s="1"/>
  <c r="Y2274" i="2" s="1"/>
  <c r="Z2274" i="2" s="1"/>
  <c r="W2242" i="2"/>
  <c r="X2242" i="2" s="1"/>
  <c r="Y2242" i="2" s="1"/>
  <c r="Z2242" i="2" s="1"/>
  <c r="W2210" i="2"/>
  <c r="X2210" i="2" s="1"/>
  <c r="Y2210" i="2" s="1"/>
  <c r="Z2210" i="2" s="1"/>
  <c r="W2194" i="2"/>
  <c r="X2194" i="2" s="1"/>
  <c r="Y2194" i="2" s="1"/>
  <c r="Z2194" i="2" s="1"/>
  <c r="W2178" i="2"/>
  <c r="X2178" i="2" s="1"/>
  <c r="Y2178" i="2" s="1"/>
  <c r="Z2178" i="2" s="1"/>
  <c r="W2162" i="2"/>
  <c r="X2162" i="2" s="1"/>
  <c r="Y2162" i="2" s="1"/>
  <c r="Z2162" i="2" s="1"/>
  <c r="W2146" i="2"/>
  <c r="X2146" i="2" s="1"/>
  <c r="Y2146" i="2" s="1"/>
  <c r="Z2146" i="2" s="1"/>
  <c r="W2130" i="2"/>
  <c r="X2130" i="2" s="1"/>
  <c r="Y2130" i="2" s="1"/>
  <c r="Z2130" i="2" s="1"/>
  <c r="W2114" i="2"/>
  <c r="X2114" i="2" s="1"/>
  <c r="Y2114" i="2" s="1"/>
  <c r="Z2114" i="2" s="1"/>
  <c r="W2098" i="2"/>
  <c r="X2098" i="2" s="1"/>
  <c r="Y2098" i="2" s="1"/>
  <c r="Z2098" i="2" s="1"/>
  <c r="W2082" i="2"/>
  <c r="X2082" i="2" s="1"/>
  <c r="Y2082" i="2" s="1"/>
  <c r="Z2082" i="2" s="1"/>
  <c r="W2066" i="2"/>
  <c r="X2066" i="2" s="1"/>
  <c r="Y2066" i="2" s="1"/>
  <c r="Z2066" i="2" s="1"/>
  <c r="W2050" i="2"/>
  <c r="X2050" i="2" s="1"/>
  <c r="Y2050" i="2" s="1"/>
  <c r="Z2050" i="2" s="1"/>
  <c r="W2034" i="2"/>
  <c r="X2034" i="2" s="1"/>
  <c r="Y2034" i="2" s="1"/>
  <c r="Z2034" i="2" s="1"/>
  <c r="W2002" i="2"/>
  <c r="X2002" i="2" s="1"/>
  <c r="Y2002" i="2" s="1"/>
  <c r="Z2002" i="2" s="1"/>
  <c r="W1946" i="2"/>
  <c r="X1946" i="2" s="1"/>
  <c r="Y1946" i="2" s="1"/>
  <c r="Z1946" i="2" s="1"/>
  <c r="W1930" i="2"/>
  <c r="X1930" i="2" s="1"/>
  <c r="Y1930" i="2" s="1"/>
  <c r="Z1930" i="2" s="1"/>
  <c r="W1914" i="2"/>
  <c r="X1914" i="2" s="1"/>
  <c r="Y1914" i="2" s="1"/>
  <c r="Z1914" i="2" s="1"/>
  <c r="W1882" i="2"/>
  <c r="X1882" i="2" s="1"/>
  <c r="Y1882" i="2" s="1"/>
  <c r="Z1882" i="2" s="1"/>
  <c r="W1866" i="2"/>
  <c r="X1866" i="2" s="1"/>
  <c r="Y1866" i="2" s="1"/>
  <c r="Z1866" i="2" s="1"/>
  <c r="W1842" i="2"/>
  <c r="X1842" i="2" s="1"/>
  <c r="Y1842" i="2" s="1"/>
  <c r="Z1842" i="2" s="1"/>
  <c r="W1826" i="2"/>
  <c r="X1826" i="2" s="1"/>
  <c r="Y1826" i="2" s="1"/>
  <c r="Z1826" i="2" s="1"/>
  <c r="W1810" i="2"/>
  <c r="X1810" i="2" s="1"/>
  <c r="Y1810" i="2" s="1"/>
  <c r="Z1810" i="2" s="1"/>
  <c r="W1794" i="2"/>
  <c r="X1794" i="2" s="1"/>
  <c r="Y1794" i="2" s="1"/>
  <c r="Z1794" i="2" s="1"/>
  <c r="W1762" i="2"/>
  <c r="X1762" i="2" s="1"/>
  <c r="Y1762" i="2" s="1"/>
  <c r="Z1762" i="2" s="1"/>
  <c r="W1746" i="2"/>
  <c r="X1746" i="2" s="1"/>
  <c r="Y1746" i="2" s="1"/>
  <c r="Z1746" i="2" s="1"/>
  <c r="W1730" i="2"/>
  <c r="X1730" i="2" s="1"/>
  <c r="Y1730" i="2" s="1"/>
  <c r="Z1730" i="2" s="1"/>
  <c r="W1698" i="2"/>
  <c r="X1698" i="2" s="1"/>
  <c r="Y1698" i="2" s="1"/>
  <c r="Z1698" i="2" s="1"/>
  <c r="W1674" i="2"/>
  <c r="X1674" i="2" s="1"/>
  <c r="Y1674" i="2" s="1"/>
  <c r="Z1674" i="2" s="1"/>
  <c r="W1658" i="2"/>
  <c r="X1658" i="2" s="1"/>
  <c r="Y1658" i="2" s="1"/>
  <c r="Z1658" i="2" s="1"/>
  <c r="W1642" i="2"/>
  <c r="X1642" i="2" s="1"/>
  <c r="Y1642" i="2" s="1"/>
  <c r="Z1642" i="2" s="1"/>
  <c r="W1626" i="2"/>
  <c r="X1626" i="2" s="1"/>
  <c r="Y1626" i="2" s="1"/>
  <c r="Z1626" i="2" s="1"/>
  <c r="W1611" i="2"/>
  <c r="X1611" i="2" s="1"/>
  <c r="Y1611" i="2" s="1"/>
  <c r="Z1611" i="2" s="1"/>
  <c r="W1595" i="2"/>
  <c r="X1595" i="2" s="1"/>
  <c r="Y1595" i="2" s="1"/>
  <c r="Z1595" i="2" s="1"/>
  <c r="W1555" i="2"/>
  <c r="X1555" i="2" s="1"/>
  <c r="Y1555" i="2" s="1"/>
  <c r="Z1555" i="2" s="1"/>
  <c r="W1539" i="2"/>
  <c r="X1539" i="2" s="1"/>
  <c r="Y1539" i="2" s="1"/>
  <c r="Z1539" i="2" s="1"/>
  <c r="W1523" i="2"/>
  <c r="X1523" i="2" s="1"/>
  <c r="Y1523" i="2" s="1"/>
  <c r="Z1523" i="2" s="1"/>
  <c r="W1507" i="2"/>
  <c r="X1507" i="2" s="1"/>
  <c r="Y1507" i="2" s="1"/>
  <c r="Z1507" i="2" s="1"/>
  <c r="W1491" i="2"/>
  <c r="X1491" i="2" s="1"/>
  <c r="Y1491" i="2" s="1"/>
  <c r="Z1491" i="2" s="1"/>
  <c r="W1475" i="2"/>
  <c r="X1475" i="2" s="1"/>
  <c r="Y1475" i="2" s="1"/>
  <c r="Z1475" i="2" s="1"/>
  <c r="W1459" i="2"/>
  <c r="X1459" i="2" s="1"/>
  <c r="Y1459" i="2" s="1"/>
  <c r="Z1459" i="2" s="1"/>
  <c r="W1443" i="2"/>
  <c r="X1443" i="2" s="1"/>
  <c r="Y1443" i="2" s="1"/>
  <c r="Z1443" i="2" s="1"/>
  <c r="W1427" i="2"/>
  <c r="X1427" i="2" s="1"/>
  <c r="Y1427" i="2" s="1"/>
  <c r="Z1427" i="2" s="1"/>
  <c r="W1411" i="2"/>
  <c r="X1411" i="2" s="1"/>
  <c r="Y1411" i="2" s="1"/>
  <c r="Z1411" i="2" s="1"/>
  <c r="W1395" i="2"/>
  <c r="X1395" i="2" s="1"/>
  <c r="Y1395" i="2" s="1"/>
  <c r="Z1395" i="2" s="1"/>
  <c r="W2635" i="2"/>
  <c r="X2635" i="2" s="1"/>
  <c r="Y2635" i="2" s="1"/>
  <c r="Z2635" i="2" s="1"/>
  <c r="W2494" i="2"/>
  <c r="X2494" i="2" s="1"/>
  <c r="Y2494" i="2" s="1"/>
  <c r="Z2494" i="2" s="1"/>
  <c r="W2446" i="2"/>
  <c r="X2446" i="2" s="1"/>
  <c r="Y2446" i="2" s="1"/>
  <c r="Z2446" i="2" s="1"/>
  <c r="W2414" i="2"/>
  <c r="X2414" i="2" s="1"/>
  <c r="Y2414" i="2" s="1"/>
  <c r="Z2414" i="2" s="1"/>
  <c r="W2366" i="2"/>
  <c r="X2366" i="2" s="1"/>
  <c r="Y2366" i="2" s="1"/>
  <c r="Z2366" i="2" s="1"/>
  <c r="W644" i="2"/>
  <c r="X644" i="2" s="1"/>
  <c r="Y644" i="2" s="1"/>
  <c r="Z644" i="2" s="1"/>
  <c r="W1817" i="2"/>
  <c r="X1817" i="2" s="1"/>
  <c r="Y1817" i="2" s="1"/>
  <c r="Z1817" i="2" s="1"/>
  <c r="W1801" i="2"/>
  <c r="X1801" i="2" s="1"/>
  <c r="Y1801" i="2" s="1"/>
  <c r="Z1801" i="2" s="1"/>
  <c r="W1785" i="2"/>
  <c r="X1785" i="2" s="1"/>
  <c r="Y1785" i="2" s="1"/>
  <c r="Z1785" i="2" s="1"/>
  <c r="W1761" i="2"/>
  <c r="X1761" i="2" s="1"/>
  <c r="Y1761" i="2" s="1"/>
  <c r="Z1761" i="2" s="1"/>
  <c r="W1737" i="2"/>
  <c r="X1737" i="2" s="1"/>
  <c r="Y1737" i="2" s="1"/>
  <c r="Z1737" i="2" s="1"/>
  <c r="W1721" i="2"/>
  <c r="X1721" i="2" s="1"/>
  <c r="Y1721" i="2" s="1"/>
  <c r="Z1721" i="2" s="1"/>
  <c r="W1689" i="2"/>
  <c r="X1689" i="2" s="1"/>
  <c r="Y1689" i="2" s="1"/>
  <c r="Z1689" i="2" s="1"/>
  <c r="W1673" i="2"/>
  <c r="X1673" i="2" s="1"/>
  <c r="Y1673" i="2" s="1"/>
  <c r="Z1673" i="2" s="1"/>
  <c r="W1657" i="2"/>
  <c r="X1657" i="2" s="1"/>
  <c r="Y1657" i="2" s="1"/>
  <c r="Z1657" i="2" s="1"/>
  <c r="W1641" i="2"/>
  <c r="X1641" i="2" s="1"/>
  <c r="Y1641" i="2" s="1"/>
  <c r="Z1641" i="2" s="1"/>
  <c r="W1625" i="2"/>
  <c r="X1625" i="2" s="1"/>
  <c r="Y1625" i="2" s="1"/>
  <c r="Z1625" i="2" s="1"/>
  <c r="W1739" i="2"/>
  <c r="X1739" i="2" s="1"/>
  <c r="Y1739" i="2" s="1"/>
  <c r="Z1739" i="2" s="1"/>
  <c r="W1386" i="2"/>
  <c r="X1386" i="2" s="1"/>
  <c r="Y1386" i="2" s="1"/>
  <c r="Z1386" i="2" s="1"/>
  <c r="W1258" i="2"/>
  <c r="X1258" i="2" s="1"/>
  <c r="Y1258" i="2" s="1"/>
  <c r="Z1258" i="2" s="1"/>
  <c r="W1578" i="2"/>
  <c r="X1578" i="2" s="1"/>
  <c r="Y1578" i="2" s="1"/>
  <c r="Z1578" i="2" s="1"/>
  <c r="W1474" i="2"/>
  <c r="X1474" i="2" s="1"/>
  <c r="Y1474" i="2" s="1"/>
  <c r="Z1474" i="2" s="1"/>
  <c r="W2360" i="2"/>
  <c r="X2360" i="2" s="1"/>
  <c r="Y2360" i="2" s="1"/>
  <c r="Z2360" i="2" s="1"/>
  <c r="W2105" i="2"/>
  <c r="X2105" i="2" s="1"/>
  <c r="Y2105" i="2" s="1"/>
  <c r="Z2105" i="2" s="1"/>
  <c r="W2604" i="2"/>
  <c r="X2604" i="2" s="1"/>
  <c r="Y2604" i="2" s="1"/>
  <c r="Z2604" i="2" s="1"/>
  <c r="W2463" i="2"/>
  <c r="X2463" i="2" s="1"/>
  <c r="Y2463" i="2" s="1"/>
  <c r="Z2463" i="2" s="1"/>
  <c r="W2447" i="2"/>
  <c r="X2447" i="2" s="1"/>
  <c r="Y2447" i="2" s="1"/>
  <c r="Z2447" i="2" s="1"/>
  <c r="W2423" i="2"/>
  <c r="X2423" i="2" s="1"/>
  <c r="Y2423" i="2" s="1"/>
  <c r="Z2423" i="2" s="1"/>
  <c r="W2391" i="2"/>
  <c r="X2391" i="2" s="1"/>
  <c r="Y2391" i="2" s="1"/>
  <c r="Z2391" i="2" s="1"/>
  <c r="W2375" i="2"/>
  <c r="X2375" i="2" s="1"/>
  <c r="Y2375" i="2" s="1"/>
  <c r="Z2375" i="2" s="1"/>
  <c r="W2216" i="2"/>
  <c r="X2216" i="2" s="1"/>
  <c r="Y2216" i="2" s="1"/>
  <c r="Z2216" i="2" s="1"/>
  <c r="W1856" i="2"/>
  <c r="X1856" i="2" s="1"/>
  <c r="Y1856" i="2" s="1"/>
  <c r="Z1856" i="2" s="1"/>
  <c r="W1688" i="2"/>
  <c r="X1688" i="2" s="1"/>
  <c r="Y1688" i="2" s="1"/>
  <c r="Z1688" i="2" s="1"/>
  <c r="W1497" i="2"/>
  <c r="X1497" i="2" s="1"/>
  <c r="Y1497" i="2" s="1"/>
  <c r="Z1497" i="2" s="1"/>
  <c r="W722" i="2"/>
  <c r="X722" i="2" s="1"/>
  <c r="Y722" i="2" s="1"/>
  <c r="Z722" i="2" s="1"/>
  <c r="W687" i="2"/>
  <c r="X687" i="2" s="1"/>
  <c r="Y687" i="2" s="1"/>
  <c r="Z687" i="2" s="1"/>
  <c r="W173" i="2"/>
  <c r="X173" i="2" s="1"/>
  <c r="Y173" i="2" s="1"/>
  <c r="Z173" i="2" s="1"/>
  <c r="W157" i="2"/>
  <c r="X157" i="2" s="1"/>
  <c r="Y157" i="2" s="1"/>
  <c r="Z157" i="2" s="1"/>
  <c r="W134" i="2"/>
  <c r="X134" i="2" s="1"/>
  <c r="Y134" i="2" s="1"/>
  <c r="Z134" i="2" s="1"/>
  <c r="W117" i="2"/>
  <c r="X117" i="2" s="1"/>
  <c r="Y117" i="2" s="1"/>
  <c r="Z117" i="2" s="1"/>
  <c r="W100" i="2"/>
  <c r="X100" i="2" s="1"/>
  <c r="Y100" i="2" s="1"/>
  <c r="Z100" i="2" s="1"/>
  <c r="W82" i="2"/>
  <c r="X82" i="2" s="1"/>
  <c r="Y82" i="2" s="1"/>
  <c r="Z82" i="2" s="1"/>
  <c r="W64" i="2"/>
  <c r="X64" i="2" s="1"/>
  <c r="Y64" i="2" s="1"/>
  <c r="Z64" i="2" s="1"/>
  <c r="W47" i="2"/>
  <c r="X47" i="2" s="1"/>
  <c r="Y47" i="2" s="1"/>
  <c r="Z47" i="2" s="1"/>
  <c r="W31" i="2"/>
  <c r="X31" i="2" s="1"/>
  <c r="Y31" i="2" s="1"/>
  <c r="Z31" i="2" s="1"/>
  <c r="W14" i="2"/>
  <c r="X14" i="2" s="1"/>
  <c r="Y14" i="2" s="1"/>
  <c r="Z14" i="2" s="1"/>
  <c r="W1259" i="2"/>
  <c r="X1259" i="2" s="1"/>
  <c r="Y1259" i="2" s="1"/>
  <c r="Z1259" i="2" s="1"/>
  <c r="W1156" i="2"/>
  <c r="X1156" i="2" s="1"/>
  <c r="Y1156" i="2" s="1"/>
  <c r="Z1156" i="2" s="1"/>
  <c r="W1099" i="2"/>
  <c r="X1099" i="2" s="1"/>
  <c r="Y1099" i="2" s="1"/>
  <c r="Z1099" i="2" s="1"/>
  <c r="W1072" i="2"/>
  <c r="X1072" i="2" s="1"/>
  <c r="Y1072" i="2" s="1"/>
  <c r="Z1072" i="2" s="1"/>
  <c r="W1046" i="2"/>
  <c r="X1046" i="2" s="1"/>
  <c r="Y1046" i="2" s="1"/>
  <c r="Z1046" i="2" s="1"/>
  <c r="W1021" i="2"/>
  <c r="X1021" i="2" s="1"/>
  <c r="Y1021" i="2" s="1"/>
  <c r="Z1021" i="2" s="1"/>
  <c r="W990" i="2"/>
  <c r="X990" i="2" s="1"/>
  <c r="Y990" i="2" s="1"/>
  <c r="Z990" i="2" s="1"/>
  <c r="W965" i="2"/>
  <c r="X965" i="2" s="1"/>
  <c r="Y965" i="2" s="1"/>
  <c r="Z965" i="2" s="1"/>
  <c r="W937" i="2"/>
  <c r="X937" i="2" s="1"/>
  <c r="Y937" i="2" s="1"/>
  <c r="Z937" i="2" s="1"/>
  <c r="W912" i="2"/>
  <c r="X912" i="2" s="1"/>
  <c r="Y912" i="2" s="1"/>
  <c r="Z912" i="2" s="1"/>
  <c r="W887" i="2"/>
  <c r="X887" i="2" s="1"/>
  <c r="Y887" i="2" s="1"/>
  <c r="Z887" i="2" s="1"/>
  <c r="W855" i="2"/>
  <c r="X855" i="2" s="1"/>
  <c r="Y855" i="2" s="1"/>
  <c r="Z855" i="2" s="1"/>
  <c r="W809" i="2"/>
  <c r="X809" i="2" s="1"/>
  <c r="Y809" i="2" s="1"/>
  <c r="Z809" i="2" s="1"/>
  <c r="W784" i="2"/>
  <c r="X784" i="2" s="1"/>
  <c r="Y784" i="2" s="1"/>
  <c r="Z784" i="2" s="1"/>
  <c r="X753" i="2"/>
  <c r="Y753" i="2" s="1"/>
  <c r="Z753" i="2" s="1"/>
  <c r="W707" i="2"/>
  <c r="X707" i="2" s="1"/>
  <c r="Y707" i="2" s="1"/>
  <c r="Z707" i="2" s="1"/>
  <c r="W668" i="2"/>
  <c r="X668" i="2" s="1"/>
  <c r="Y668" i="2" s="1"/>
  <c r="Z668" i="2" s="1"/>
  <c r="W634" i="2"/>
  <c r="X634" i="2" s="1"/>
  <c r="Y634" i="2" s="1"/>
  <c r="Z634" i="2" s="1"/>
  <c r="W606" i="2"/>
  <c r="X606" i="2" s="1"/>
  <c r="Y606" i="2" s="1"/>
  <c r="Z606" i="2" s="1"/>
  <c r="W565" i="2"/>
  <c r="X565" i="2" s="1"/>
  <c r="Y565" i="2" s="1"/>
  <c r="Z565" i="2" s="1"/>
  <c r="W525" i="2"/>
  <c r="X525" i="2" s="1"/>
  <c r="Y525" i="2" s="1"/>
  <c r="Z525" i="2" s="1"/>
  <c r="W481" i="2"/>
  <c r="X481" i="2" s="1"/>
  <c r="Y481" i="2" s="1"/>
  <c r="Z481" i="2" s="1"/>
  <c r="W405" i="2"/>
  <c r="X405" i="2" s="1"/>
  <c r="Y405" i="2" s="1"/>
  <c r="Z405" i="2" s="1"/>
  <c r="W326" i="2"/>
  <c r="X326" i="2" s="1"/>
  <c r="Y326" i="2" s="1"/>
  <c r="Z326" i="2" s="1"/>
  <c r="W244" i="2"/>
  <c r="X244" i="2" s="1"/>
  <c r="Y244" i="2" s="1"/>
  <c r="Z244" i="2" s="1"/>
  <c r="W181" i="2"/>
  <c r="X181" i="2" s="1"/>
  <c r="Y181" i="2" s="1"/>
  <c r="Z181" i="2" s="1"/>
  <c r="W116" i="2"/>
  <c r="X116" i="2" s="1"/>
  <c r="Y116" i="2" s="1"/>
  <c r="Z116" i="2" s="1"/>
  <c r="W38" i="2"/>
  <c r="X38" i="2" s="1"/>
  <c r="Y38" i="2" s="1"/>
  <c r="Z38" i="2" s="1"/>
  <c r="W723" i="2"/>
  <c r="X723" i="2" s="1"/>
  <c r="Y723" i="2" s="1"/>
  <c r="Z723" i="2" s="1"/>
  <c r="W604" i="2"/>
  <c r="X604" i="2" s="1"/>
  <c r="Y604" i="2" s="1"/>
  <c r="Z604" i="2" s="1"/>
  <c r="W523" i="2"/>
  <c r="X523" i="2" s="1"/>
  <c r="Y523" i="2" s="1"/>
  <c r="Z523" i="2" s="1"/>
  <c r="W445" i="2"/>
  <c r="X445" i="2" s="1"/>
  <c r="Y445" i="2" s="1"/>
  <c r="Z445" i="2" s="1"/>
  <c r="W341" i="2"/>
  <c r="X341" i="2" s="1"/>
  <c r="Y341" i="2" s="1"/>
  <c r="Z341" i="2" s="1"/>
  <c r="W216" i="2"/>
  <c r="X216" i="2" s="1"/>
  <c r="Y216" i="2" s="1"/>
  <c r="Z216" i="2" s="1"/>
  <c r="W162" i="2"/>
  <c r="X162" i="2" s="1"/>
  <c r="Y162" i="2" s="1"/>
  <c r="Z162" i="2" s="1"/>
  <c r="W78" i="2"/>
  <c r="X78" i="2" s="1"/>
  <c r="Y78" i="2" s="1"/>
  <c r="Z78" i="2" s="1"/>
  <c r="W473" i="2"/>
  <c r="X473" i="2" s="1"/>
  <c r="Y473" i="2" s="1"/>
  <c r="Z473" i="2" s="1"/>
  <c r="W456" i="2"/>
  <c r="X456" i="2" s="1"/>
  <c r="Y456" i="2" s="1"/>
  <c r="Z456" i="2" s="1"/>
  <c r="W439" i="2"/>
  <c r="X439" i="2" s="1"/>
  <c r="Y439" i="2" s="1"/>
  <c r="Z439" i="2" s="1"/>
  <c r="W423" i="2"/>
  <c r="X423" i="2" s="1"/>
  <c r="Y423" i="2" s="1"/>
  <c r="Z423" i="2" s="1"/>
  <c r="W406" i="2"/>
  <c r="X406" i="2" s="1"/>
  <c r="Y406" i="2" s="1"/>
  <c r="Z406" i="2" s="1"/>
  <c r="W380" i="2"/>
  <c r="X380" i="2" s="1"/>
  <c r="Y380" i="2" s="1"/>
  <c r="Z380" i="2" s="1"/>
  <c r="W587" i="2"/>
  <c r="X587" i="2" s="1"/>
  <c r="Y587" i="2" s="1"/>
  <c r="Z587" i="2" s="1"/>
  <c r="W506" i="2"/>
  <c r="X506" i="2" s="1"/>
  <c r="Y506" i="2" s="1"/>
  <c r="Z506" i="2" s="1"/>
  <c r="W428" i="2"/>
  <c r="X428" i="2" s="1"/>
  <c r="Y428" i="2" s="1"/>
  <c r="Z428" i="2" s="1"/>
  <c r="W350" i="2"/>
  <c r="X350" i="2" s="1"/>
  <c r="Y350" i="2" s="1"/>
  <c r="Z350" i="2" s="1"/>
  <c r="W273" i="2"/>
  <c r="X273" i="2" s="1"/>
  <c r="Y273" i="2" s="1"/>
  <c r="Z273" i="2" s="1"/>
  <c r="W187" i="2"/>
  <c r="X187" i="2" s="1"/>
  <c r="Y187" i="2" s="1"/>
  <c r="Z187" i="2" s="1"/>
  <c r="W105" i="2"/>
  <c r="X105" i="2" s="1"/>
  <c r="Y105" i="2" s="1"/>
  <c r="Z105" i="2" s="1"/>
  <c r="W28" i="2"/>
  <c r="X28" i="2" s="1"/>
  <c r="Y28" i="2" s="1"/>
  <c r="Z28" i="2" s="1"/>
  <c r="W2669" i="2"/>
  <c r="X2669" i="2" s="1"/>
  <c r="Y2669" i="2" s="1"/>
  <c r="Z2669" i="2" s="1"/>
  <c r="W2653" i="2"/>
  <c r="X2653" i="2" s="1"/>
  <c r="Y2653" i="2" s="1"/>
  <c r="Z2653" i="2" s="1"/>
  <c r="W2637" i="2"/>
  <c r="X2637" i="2" s="1"/>
  <c r="Y2637" i="2" s="1"/>
  <c r="Z2637" i="2" s="1"/>
  <c r="W2621" i="2"/>
  <c r="X2621" i="2" s="1"/>
  <c r="Y2621" i="2" s="1"/>
  <c r="Z2621" i="2" s="1"/>
  <c r="W2605" i="2"/>
  <c r="X2605" i="2" s="1"/>
  <c r="Y2605" i="2" s="1"/>
  <c r="Z2605" i="2" s="1"/>
  <c r="W2589" i="2"/>
  <c r="X2589" i="2" s="1"/>
  <c r="Y2589" i="2" s="1"/>
  <c r="Z2589" i="2" s="1"/>
  <c r="W2573" i="2"/>
  <c r="X2573" i="2" s="1"/>
  <c r="Y2573" i="2" s="1"/>
  <c r="Z2573" i="2" s="1"/>
  <c r="W2552" i="2"/>
  <c r="X2552" i="2" s="1"/>
  <c r="Y2552" i="2" s="1"/>
  <c r="Z2552" i="2" s="1"/>
  <c r="W2536" i="2"/>
  <c r="X2536" i="2" s="1"/>
  <c r="Y2536" i="2" s="1"/>
  <c r="Z2536" i="2" s="1"/>
  <c r="W2496" i="2"/>
  <c r="X2496" i="2" s="1"/>
  <c r="Y2496" i="2" s="1"/>
  <c r="Z2496" i="2" s="1"/>
  <c r="W2480" i="2"/>
  <c r="X2480" i="2" s="1"/>
  <c r="Y2480" i="2" s="1"/>
  <c r="Z2480" i="2" s="1"/>
  <c r="W2448" i="2"/>
  <c r="X2448" i="2" s="1"/>
  <c r="Y2448" i="2" s="1"/>
  <c r="Z2448" i="2" s="1"/>
  <c r="W2424" i="2"/>
  <c r="X2424" i="2" s="1"/>
  <c r="Y2424" i="2" s="1"/>
  <c r="Z2424" i="2" s="1"/>
  <c r="W2408" i="2"/>
  <c r="X2408" i="2" s="1"/>
  <c r="Y2408" i="2" s="1"/>
  <c r="Z2408" i="2" s="1"/>
  <c r="W2376" i="2"/>
  <c r="X2376" i="2" s="1"/>
  <c r="Y2376" i="2" s="1"/>
  <c r="Z2376" i="2" s="1"/>
  <c r="W2352" i="2"/>
  <c r="X2352" i="2" s="1"/>
  <c r="Y2352" i="2" s="1"/>
  <c r="Z2352" i="2" s="1"/>
  <c r="W2336" i="2"/>
  <c r="X2336" i="2" s="1"/>
  <c r="Y2336" i="2" s="1"/>
  <c r="Z2336" i="2" s="1"/>
  <c r="W2320" i="2"/>
  <c r="X2320" i="2" s="1"/>
  <c r="Y2320" i="2" s="1"/>
  <c r="Z2320" i="2" s="1"/>
  <c r="W2265" i="2"/>
  <c r="X2265" i="2" s="1"/>
  <c r="Y2265" i="2" s="1"/>
  <c r="Z2265" i="2" s="1"/>
  <c r="W2225" i="2"/>
  <c r="X2225" i="2" s="1"/>
  <c r="Y2225" i="2" s="1"/>
  <c r="Z2225" i="2" s="1"/>
  <c r="W2209" i="2"/>
  <c r="X2209" i="2" s="1"/>
  <c r="Y2209" i="2" s="1"/>
  <c r="Z2209" i="2" s="1"/>
  <c r="W2193" i="2"/>
  <c r="X2193" i="2" s="1"/>
  <c r="Y2193" i="2" s="1"/>
  <c r="Z2193" i="2" s="1"/>
  <c r="W2177" i="2"/>
  <c r="X2177" i="2" s="1"/>
  <c r="Y2177" i="2" s="1"/>
  <c r="Z2177" i="2" s="1"/>
  <c r="W2161" i="2"/>
  <c r="X2161" i="2" s="1"/>
  <c r="Y2161" i="2" s="1"/>
  <c r="Z2161" i="2" s="1"/>
  <c r="W2145" i="2"/>
  <c r="X2145" i="2" s="1"/>
  <c r="Y2145" i="2" s="1"/>
  <c r="Z2145" i="2" s="1"/>
  <c r="W2129" i="2"/>
  <c r="X2129" i="2" s="1"/>
  <c r="Y2129" i="2" s="1"/>
  <c r="Z2129" i="2" s="1"/>
  <c r="W2113" i="2"/>
  <c r="X2113" i="2" s="1"/>
  <c r="Y2113" i="2" s="1"/>
  <c r="Z2113" i="2" s="1"/>
  <c r="W2097" i="2"/>
  <c r="X2097" i="2" s="1"/>
  <c r="Y2097" i="2" s="1"/>
  <c r="Z2097" i="2" s="1"/>
  <c r="W2081" i="2"/>
  <c r="X2081" i="2" s="1"/>
  <c r="Y2081" i="2" s="1"/>
  <c r="Z2081" i="2" s="1"/>
  <c r="W2065" i="2"/>
  <c r="X2065" i="2" s="1"/>
  <c r="Y2065" i="2" s="1"/>
  <c r="Z2065" i="2" s="1"/>
  <c r="W2049" i="2"/>
  <c r="X2049" i="2" s="1"/>
  <c r="Y2049" i="2" s="1"/>
  <c r="Z2049" i="2" s="1"/>
  <c r="W2033" i="2"/>
  <c r="X2033" i="2" s="1"/>
  <c r="Y2033" i="2" s="1"/>
  <c r="Z2033" i="2" s="1"/>
  <c r="W2017" i="2"/>
  <c r="X2017" i="2" s="1"/>
  <c r="Y2017" i="2" s="1"/>
  <c r="Z2017" i="2" s="1"/>
  <c r="W1945" i="2"/>
  <c r="X1945" i="2" s="1"/>
  <c r="Y1945" i="2" s="1"/>
  <c r="Z1945" i="2" s="1"/>
  <c r="W1929" i="2"/>
  <c r="X1929" i="2" s="1"/>
  <c r="Y1929" i="2" s="1"/>
  <c r="Z1929" i="2" s="1"/>
  <c r="W1913" i="2"/>
  <c r="X1913" i="2" s="1"/>
  <c r="Y1913" i="2" s="1"/>
  <c r="Z1913" i="2" s="1"/>
  <c r="W1897" i="2"/>
  <c r="X1897" i="2" s="1"/>
  <c r="Y1897" i="2" s="1"/>
  <c r="Z1897" i="2" s="1"/>
  <c r="W1881" i="2"/>
  <c r="X1881" i="2" s="1"/>
  <c r="Y1881" i="2" s="1"/>
  <c r="Z1881" i="2" s="1"/>
  <c r="W1865" i="2"/>
  <c r="X1865" i="2" s="1"/>
  <c r="Y1865" i="2" s="1"/>
  <c r="Z1865" i="2" s="1"/>
  <c r="W1841" i="2"/>
  <c r="X1841" i="2" s="1"/>
  <c r="Y1841" i="2" s="1"/>
  <c r="Z1841" i="2" s="1"/>
  <c r="W2503" i="2"/>
  <c r="X2503" i="2" s="1"/>
  <c r="Y2503" i="2" s="1"/>
  <c r="Z2503" i="2" s="1"/>
  <c r="W2471" i="2"/>
  <c r="X2471" i="2" s="1"/>
  <c r="Y2471" i="2" s="1"/>
  <c r="Z2471" i="2" s="1"/>
  <c r="W2431" i="2"/>
  <c r="X2431" i="2" s="1"/>
  <c r="Y2431" i="2" s="1"/>
  <c r="Z2431" i="2" s="1"/>
  <c r="W2399" i="2"/>
  <c r="X2399" i="2" s="1"/>
  <c r="Y2399" i="2" s="1"/>
  <c r="Z2399" i="2" s="1"/>
  <c r="W2224" i="2"/>
  <c r="X2224" i="2" s="1"/>
  <c r="Y2224" i="2" s="1"/>
  <c r="Z2224" i="2" s="1"/>
  <c r="W2208" i="2"/>
  <c r="X2208" i="2" s="1"/>
  <c r="Y2208" i="2" s="1"/>
  <c r="Z2208" i="2" s="1"/>
  <c r="W1864" i="2"/>
  <c r="X1864" i="2" s="1"/>
  <c r="Y1864" i="2" s="1"/>
  <c r="Z1864" i="2" s="1"/>
  <c r="W1840" i="2"/>
  <c r="X1840" i="2" s="1"/>
  <c r="Y1840" i="2" s="1"/>
  <c r="Z1840" i="2" s="1"/>
  <c r="W1696" i="2"/>
  <c r="X1696" i="2" s="1"/>
  <c r="Y1696" i="2" s="1"/>
  <c r="Z1696" i="2" s="1"/>
  <c r="W1505" i="2"/>
  <c r="X1505" i="2" s="1"/>
  <c r="Y1505" i="2" s="1"/>
  <c r="Z1505" i="2" s="1"/>
  <c r="W1489" i="2"/>
  <c r="X1489" i="2" s="1"/>
  <c r="Y1489" i="2" s="1"/>
  <c r="Z1489" i="2" s="1"/>
  <c r="W713" i="2"/>
  <c r="X713" i="2" s="1"/>
  <c r="Y713" i="2" s="1"/>
  <c r="Z713" i="2" s="1"/>
  <c r="W2666" i="2"/>
  <c r="X2666" i="2" s="1"/>
  <c r="Y2666" i="2" s="1"/>
  <c r="Z2666" i="2" s="1"/>
  <c r="W2650" i="2"/>
  <c r="X2650" i="2" s="1"/>
  <c r="Y2650" i="2" s="1"/>
  <c r="Z2650" i="2" s="1"/>
  <c r="W2634" i="2"/>
  <c r="X2634" i="2" s="1"/>
  <c r="Y2634" i="2" s="1"/>
  <c r="Z2634" i="2" s="1"/>
  <c r="W2618" i="2"/>
  <c r="X2618" i="2" s="1"/>
  <c r="Y2618" i="2" s="1"/>
  <c r="Z2618" i="2" s="1"/>
  <c r="W2602" i="2"/>
  <c r="X2602" i="2" s="1"/>
  <c r="Y2602" i="2" s="1"/>
  <c r="Z2602" i="2" s="1"/>
  <c r="W2586" i="2"/>
  <c r="X2586" i="2" s="1"/>
  <c r="Y2586" i="2" s="1"/>
  <c r="Z2586" i="2" s="1"/>
  <c r="W2570" i="2"/>
  <c r="X2570" i="2" s="1"/>
  <c r="Y2570" i="2" s="1"/>
  <c r="Z2570" i="2" s="1"/>
  <c r="W2549" i="2"/>
  <c r="X2549" i="2" s="1"/>
  <c r="Y2549" i="2" s="1"/>
  <c r="Z2549" i="2" s="1"/>
  <c r="W2533" i="2"/>
  <c r="X2533" i="2" s="1"/>
  <c r="Y2533" i="2" s="1"/>
  <c r="Z2533" i="2" s="1"/>
  <c r="W2517" i="2"/>
  <c r="X2517" i="2" s="1"/>
  <c r="Y2517" i="2" s="1"/>
  <c r="Z2517" i="2" s="1"/>
  <c r="W2501" i="2"/>
  <c r="X2501" i="2" s="1"/>
  <c r="Y2501" i="2" s="1"/>
  <c r="Z2501" i="2" s="1"/>
  <c r="W2485" i="2"/>
  <c r="X2485" i="2" s="1"/>
  <c r="Y2485" i="2" s="1"/>
  <c r="Z2485" i="2" s="1"/>
  <c r="W2445" i="2"/>
  <c r="X2445" i="2" s="1"/>
  <c r="Y2445" i="2" s="1"/>
  <c r="Z2445" i="2" s="1"/>
  <c r="W2429" i="2"/>
  <c r="X2429" i="2" s="1"/>
  <c r="Y2429" i="2" s="1"/>
  <c r="Z2429" i="2" s="1"/>
  <c r="W2413" i="2"/>
  <c r="X2413" i="2" s="1"/>
  <c r="Y2413" i="2" s="1"/>
  <c r="Z2413" i="2" s="1"/>
  <c r="W2373" i="2"/>
  <c r="X2373" i="2" s="1"/>
  <c r="Y2373" i="2" s="1"/>
  <c r="Z2373" i="2" s="1"/>
  <c r="W2357" i="2"/>
  <c r="X2357" i="2" s="1"/>
  <c r="Y2357" i="2" s="1"/>
  <c r="Z2357" i="2" s="1"/>
  <c r="W2341" i="2"/>
  <c r="X2341" i="2" s="1"/>
  <c r="Y2341" i="2" s="1"/>
  <c r="Z2341" i="2" s="1"/>
  <c r="W2325" i="2"/>
  <c r="X2325" i="2" s="1"/>
  <c r="Y2325" i="2" s="1"/>
  <c r="Z2325" i="2" s="1"/>
  <c r="W2270" i="2"/>
  <c r="X2270" i="2" s="1"/>
  <c r="Y2270" i="2" s="1"/>
  <c r="Z2270" i="2" s="1"/>
  <c r="W2254" i="2"/>
  <c r="X2254" i="2" s="1"/>
  <c r="Y2254" i="2" s="1"/>
  <c r="Z2254" i="2" s="1"/>
  <c r="W2238" i="2"/>
  <c r="X2238" i="2" s="1"/>
  <c r="Y2238" i="2" s="1"/>
  <c r="Z2238" i="2" s="1"/>
  <c r="W2222" i="2"/>
  <c r="X2222" i="2" s="1"/>
  <c r="Y2222" i="2" s="1"/>
  <c r="Z2222" i="2" s="1"/>
  <c r="W2198" i="2"/>
  <c r="X2198" i="2" s="1"/>
  <c r="Y2198" i="2" s="1"/>
  <c r="Z2198" i="2" s="1"/>
  <c r="W2166" i="2"/>
  <c r="X2166" i="2" s="1"/>
  <c r="Y2166" i="2" s="1"/>
  <c r="Z2166" i="2" s="1"/>
  <c r="W2150" i="2"/>
  <c r="X2150" i="2" s="1"/>
  <c r="Y2150" i="2" s="1"/>
  <c r="Z2150" i="2" s="1"/>
  <c r="W2134" i="2"/>
  <c r="X2134" i="2" s="1"/>
  <c r="Y2134" i="2" s="1"/>
  <c r="Z2134" i="2" s="1"/>
  <c r="W2110" i="2"/>
  <c r="X2110" i="2" s="1"/>
  <c r="Y2110" i="2" s="1"/>
  <c r="Z2110" i="2" s="1"/>
  <c r="W2078" i="2"/>
  <c r="X2078" i="2" s="1"/>
  <c r="Y2078" i="2" s="1"/>
  <c r="Z2078" i="2" s="1"/>
  <c r="W2062" i="2"/>
  <c r="X2062" i="2" s="1"/>
  <c r="Y2062" i="2" s="1"/>
  <c r="Z2062" i="2" s="1"/>
  <c r="W2046" i="2"/>
  <c r="X2046" i="2" s="1"/>
  <c r="Y2046" i="2" s="1"/>
  <c r="Z2046" i="2" s="1"/>
  <c r="W2030" i="2"/>
  <c r="X2030" i="2" s="1"/>
  <c r="Y2030" i="2" s="1"/>
  <c r="Z2030" i="2" s="1"/>
  <c r="W2014" i="2"/>
  <c r="X2014" i="2" s="1"/>
  <c r="Y2014" i="2" s="1"/>
  <c r="Z2014" i="2" s="1"/>
  <c r="W1998" i="2"/>
  <c r="X1998" i="2" s="1"/>
  <c r="Y1998" i="2" s="1"/>
  <c r="Z1998" i="2" s="1"/>
  <c r="W1950" i="2"/>
  <c r="X1950" i="2" s="1"/>
  <c r="Y1950" i="2" s="1"/>
  <c r="Z1950" i="2" s="1"/>
  <c r="W1926" i="2"/>
  <c r="X1926" i="2" s="1"/>
  <c r="Y1926" i="2" s="1"/>
  <c r="Z1926" i="2" s="1"/>
  <c r="W1910" i="2"/>
  <c r="X1910" i="2" s="1"/>
  <c r="Y1910" i="2" s="1"/>
  <c r="Z1910" i="2" s="1"/>
  <c r="W1894" i="2"/>
  <c r="X1894" i="2" s="1"/>
  <c r="Y1894" i="2" s="1"/>
  <c r="Z1894" i="2" s="1"/>
  <c r="W1878" i="2"/>
  <c r="X1878" i="2" s="1"/>
  <c r="Y1878" i="2" s="1"/>
  <c r="Z1878" i="2" s="1"/>
  <c r="W1862" i="2"/>
  <c r="X1862" i="2" s="1"/>
  <c r="Y1862" i="2" s="1"/>
  <c r="Z1862" i="2" s="1"/>
  <c r="W1838" i="2"/>
  <c r="X1838" i="2" s="1"/>
  <c r="Y1838" i="2" s="1"/>
  <c r="Z1838" i="2" s="1"/>
  <c r="W1814" i="2"/>
  <c r="X1814" i="2" s="1"/>
  <c r="Y1814" i="2" s="1"/>
  <c r="Z1814" i="2" s="1"/>
  <c r="W1798" i="2"/>
  <c r="X1798" i="2" s="1"/>
  <c r="Y1798" i="2" s="1"/>
  <c r="Z1798" i="2" s="1"/>
  <c r="W1782" i="2"/>
  <c r="X1782" i="2" s="1"/>
  <c r="Y1782" i="2" s="1"/>
  <c r="Z1782" i="2" s="1"/>
  <c r="W1758" i="2"/>
  <c r="X1758" i="2" s="1"/>
  <c r="Y1758" i="2" s="1"/>
  <c r="Z1758" i="2" s="1"/>
  <c r="W1742" i="2"/>
  <c r="X1742" i="2" s="1"/>
  <c r="Y1742" i="2" s="1"/>
  <c r="Z1742" i="2" s="1"/>
  <c r="W1718" i="2"/>
  <c r="X1718" i="2" s="1"/>
  <c r="Y1718" i="2" s="1"/>
  <c r="Z1718" i="2" s="1"/>
  <c r="W1702" i="2"/>
  <c r="X1702" i="2" s="1"/>
  <c r="Y1702" i="2" s="1"/>
  <c r="Z1702" i="2" s="1"/>
  <c r="W1686" i="2"/>
  <c r="X1686" i="2" s="1"/>
  <c r="Y1686" i="2" s="1"/>
  <c r="Z1686" i="2" s="1"/>
  <c r="W1670" i="2"/>
  <c r="X1670" i="2" s="1"/>
  <c r="Y1670" i="2" s="1"/>
  <c r="Z1670" i="2" s="1"/>
  <c r="W1622" i="2"/>
  <c r="X1622" i="2" s="1"/>
  <c r="Y1622" i="2" s="1"/>
  <c r="Z1622" i="2" s="1"/>
  <c r="W1599" i="2"/>
  <c r="X1599" i="2" s="1"/>
  <c r="Y1599" i="2" s="1"/>
  <c r="Z1599" i="2" s="1"/>
  <c r="W1567" i="2"/>
  <c r="X1567" i="2" s="1"/>
  <c r="Y1567" i="2" s="1"/>
  <c r="Z1567" i="2" s="1"/>
  <c r="W1551" i="2"/>
  <c r="X1551" i="2" s="1"/>
  <c r="Y1551" i="2" s="1"/>
  <c r="Z1551" i="2" s="1"/>
  <c r="W213" i="2"/>
  <c r="X213" i="2" s="1"/>
  <c r="Y213" i="2" s="1"/>
  <c r="Z213" i="2" s="1"/>
  <c r="W193" i="2"/>
  <c r="X193" i="2" s="1"/>
  <c r="Y193" i="2" s="1"/>
  <c r="Z193" i="2" s="1"/>
  <c r="W136" i="2"/>
  <c r="X136" i="2" s="1"/>
  <c r="Y136" i="2" s="1"/>
  <c r="Z136" i="2" s="1"/>
  <c r="W119" i="2"/>
  <c r="X119" i="2" s="1"/>
  <c r="Y119" i="2" s="1"/>
  <c r="Z119" i="2" s="1"/>
  <c r="W66" i="2"/>
  <c r="X66" i="2" s="1"/>
  <c r="Y66" i="2" s="1"/>
  <c r="Z66" i="2" s="1"/>
  <c r="W49" i="2"/>
  <c r="X49" i="2" s="1"/>
  <c r="Y49" i="2" s="1"/>
  <c r="Z49" i="2" s="1"/>
  <c r="W16" i="2"/>
  <c r="X16" i="2" s="1"/>
  <c r="Y16" i="2" s="1"/>
  <c r="Z16" i="2" s="1"/>
  <c r="W567" i="2"/>
  <c r="X567" i="2" s="1"/>
  <c r="Y567" i="2" s="1"/>
  <c r="Z567" i="2" s="1"/>
  <c r="W527" i="2"/>
  <c r="X527" i="2" s="1"/>
  <c r="Y527" i="2" s="1"/>
  <c r="Z527" i="2" s="1"/>
  <c r="W355" i="2"/>
  <c r="X355" i="2" s="1"/>
  <c r="Y355" i="2" s="1"/>
  <c r="Z355" i="2" s="1"/>
  <c r="W328" i="2"/>
  <c r="X328" i="2" s="1"/>
  <c r="Y328" i="2" s="1"/>
  <c r="Z328" i="2" s="1"/>
  <c r="W311" i="2"/>
  <c r="X311" i="2" s="1"/>
  <c r="Y311" i="2" s="1"/>
  <c r="Z311" i="2" s="1"/>
  <c r="W2673" i="2"/>
  <c r="X2673" i="2" s="1"/>
  <c r="Y2673" i="2" s="1"/>
  <c r="Z2673" i="2" s="1"/>
  <c r="W2657" i="2"/>
  <c r="X2657" i="2" s="1"/>
  <c r="Y2657" i="2" s="1"/>
  <c r="Z2657" i="2" s="1"/>
  <c r="W2641" i="2"/>
  <c r="X2641" i="2" s="1"/>
  <c r="Y2641" i="2" s="1"/>
  <c r="Z2641" i="2" s="1"/>
  <c r="W2625" i="2"/>
  <c r="X2625" i="2" s="1"/>
  <c r="Y2625" i="2" s="1"/>
  <c r="Z2625" i="2" s="1"/>
  <c r="W2609" i="2"/>
  <c r="X2609" i="2" s="1"/>
  <c r="Y2609" i="2" s="1"/>
  <c r="Z2609" i="2" s="1"/>
  <c r="W2593" i="2"/>
  <c r="X2593" i="2" s="1"/>
  <c r="Y2593" i="2" s="1"/>
  <c r="Z2593" i="2" s="1"/>
  <c r="W2577" i="2"/>
  <c r="X2577" i="2" s="1"/>
  <c r="Y2577" i="2" s="1"/>
  <c r="Z2577" i="2" s="1"/>
  <c r="W2540" i="2"/>
  <c r="X2540" i="2" s="1"/>
  <c r="Y2540" i="2" s="1"/>
  <c r="Z2540" i="2" s="1"/>
  <c r="W2524" i="2"/>
  <c r="X2524" i="2" s="1"/>
  <c r="Y2524" i="2" s="1"/>
  <c r="Z2524" i="2" s="1"/>
  <c r="W2508" i="2"/>
  <c r="X2508" i="2" s="1"/>
  <c r="Y2508" i="2" s="1"/>
  <c r="Z2508" i="2" s="1"/>
  <c r="W2492" i="2"/>
  <c r="X2492" i="2" s="1"/>
  <c r="Y2492" i="2" s="1"/>
  <c r="Z2492" i="2" s="1"/>
  <c r="W2476" i="2"/>
  <c r="X2476" i="2" s="1"/>
  <c r="Y2476" i="2" s="1"/>
  <c r="Z2476" i="2" s="1"/>
  <c r="W2460" i="2"/>
  <c r="X2460" i="2" s="1"/>
  <c r="Y2460" i="2" s="1"/>
  <c r="Z2460" i="2" s="1"/>
  <c r="W2428" i="2"/>
  <c r="X2428" i="2" s="1"/>
  <c r="Y2428" i="2" s="1"/>
  <c r="Z2428" i="2" s="1"/>
  <c r="W2412" i="2"/>
  <c r="X2412" i="2" s="1"/>
  <c r="Y2412" i="2" s="1"/>
  <c r="Z2412" i="2" s="1"/>
  <c r="W2396" i="2"/>
  <c r="X2396" i="2" s="1"/>
  <c r="Y2396" i="2" s="1"/>
  <c r="Z2396" i="2" s="1"/>
  <c r="W2380" i="2"/>
  <c r="X2380" i="2" s="1"/>
  <c r="Y2380" i="2" s="1"/>
  <c r="Z2380" i="2" s="1"/>
  <c r="W2364" i="2"/>
  <c r="X2364" i="2" s="1"/>
  <c r="Y2364" i="2" s="1"/>
  <c r="Z2364" i="2" s="1"/>
  <c r="W2253" i="2"/>
  <c r="X2253" i="2" s="1"/>
  <c r="Y2253" i="2" s="1"/>
  <c r="Z2253" i="2" s="1"/>
  <c r="W2237" i="2"/>
  <c r="X2237" i="2" s="1"/>
  <c r="Y2237" i="2" s="1"/>
  <c r="Z2237" i="2" s="1"/>
  <c r="W2221" i="2"/>
  <c r="X2221" i="2" s="1"/>
  <c r="Y2221" i="2" s="1"/>
  <c r="Z2221" i="2" s="1"/>
  <c r="W2205" i="2"/>
  <c r="X2205" i="2" s="1"/>
  <c r="Y2205" i="2" s="1"/>
  <c r="Z2205" i="2" s="1"/>
  <c r="W2189" i="2"/>
  <c r="X2189" i="2" s="1"/>
  <c r="Y2189" i="2" s="1"/>
  <c r="Z2189" i="2" s="1"/>
  <c r="W2173" i="2"/>
  <c r="X2173" i="2" s="1"/>
  <c r="Y2173" i="2" s="1"/>
  <c r="Z2173" i="2" s="1"/>
  <c r="W2117" i="2"/>
  <c r="X2117" i="2" s="1"/>
  <c r="Y2117" i="2" s="1"/>
  <c r="Z2117" i="2" s="1"/>
  <c r="W2101" i="2"/>
  <c r="X2101" i="2" s="1"/>
  <c r="Y2101" i="2" s="1"/>
  <c r="Z2101" i="2" s="1"/>
  <c r="W2053" i="2"/>
  <c r="X2053" i="2" s="1"/>
  <c r="Y2053" i="2" s="1"/>
  <c r="Z2053" i="2" s="1"/>
  <c r="W2037" i="2"/>
  <c r="X2037" i="2" s="1"/>
  <c r="Y2037" i="2" s="1"/>
  <c r="Z2037" i="2" s="1"/>
  <c r="W2021" i="2"/>
  <c r="X2021" i="2" s="1"/>
  <c r="Y2021" i="2" s="1"/>
  <c r="Z2021" i="2" s="1"/>
  <c r="W2005" i="2"/>
  <c r="X2005" i="2" s="1"/>
  <c r="Y2005" i="2" s="1"/>
  <c r="Z2005" i="2" s="1"/>
  <c r="W1957" i="2"/>
  <c r="X1957" i="2" s="1"/>
  <c r="Y1957" i="2" s="1"/>
  <c r="Z1957" i="2" s="1"/>
  <c r="W1933" i="2"/>
  <c r="X1933" i="2" s="1"/>
  <c r="Y1933" i="2" s="1"/>
  <c r="Z1933" i="2" s="1"/>
  <c r="W1917" i="2"/>
  <c r="X1917" i="2" s="1"/>
  <c r="Y1917" i="2" s="1"/>
  <c r="Z1917" i="2" s="1"/>
  <c r="W1901" i="2"/>
  <c r="X1901" i="2" s="1"/>
  <c r="Y1901" i="2" s="1"/>
  <c r="Z1901" i="2" s="1"/>
  <c r="W1885" i="2"/>
  <c r="X1885" i="2" s="1"/>
  <c r="Y1885" i="2" s="1"/>
  <c r="Z1885" i="2" s="1"/>
  <c r="W1869" i="2"/>
  <c r="X1869" i="2" s="1"/>
  <c r="Y1869" i="2" s="1"/>
  <c r="Z1869" i="2" s="1"/>
  <c r="W1845" i="2"/>
  <c r="X1845" i="2" s="1"/>
  <c r="Y1845" i="2" s="1"/>
  <c r="Z1845" i="2" s="1"/>
  <c r="W1829" i="2"/>
  <c r="X1829" i="2" s="1"/>
  <c r="Y1829" i="2" s="1"/>
  <c r="Z1829" i="2" s="1"/>
  <c r="W1813" i="2"/>
  <c r="X1813" i="2" s="1"/>
  <c r="Y1813" i="2" s="1"/>
  <c r="Z1813" i="2" s="1"/>
  <c r="W1789" i="2"/>
  <c r="X1789" i="2" s="1"/>
  <c r="Y1789" i="2" s="1"/>
  <c r="Z1789" i="2" s="1"/>
  <c r="W1773" i="2"/>
  <c r="X1773" i="2" s="1"/>
  <c r="Y1773" i="2" s="1"/>
  <c r="Z1773" i="2" s="1"/>
  <c r="W1749" i="2"/>
  <c r="X1749" i="2" s="1"/>
  <c r="Y1749" i="2" s="1"/>
  <c r="Z1749" i="2" s="1"/>
  <c r="W1733" i="2"/>
  <c r="X1733" i="2" s="1"/>
  <c r="Y1733" i="2" s="1"/>
  <c r="Z1733" i="2" s="1"/>
  <c r="W1717" i="2"/>
  <c r="X1717" i="2" s="1"/>
  <c r="Y1717" i="2" s="1"/>
  <c r="Z1717" i="2" s="1"/>
  <c r="W1701" i="2"/>
  <c r="X1701" i="2" s="1"/>
  <c r="Y1701" i="2" s="1"/>
  <c r="Z1701" i="2" s="1"/>
  <c r="W1685" i="2"/>
  <c r="X1685" i="2" s="1"/>
  <c r="Y1685" i="2" s="1"/>
  <c r="Z1685" i="2" s="1"/>
  <c r="W1669" i="2"/>
  <c r="X1669" i="2" s="1"/>
  <c r="Y1669" i="2" s="1"/>
  <c r="Z1669" i="2" s="1"/>
  <c r="W1653" i="2"/>
  <c r="X1653" i="2" s="1"/>
  <c r="Y1653" i="2" s="1"/>
  <c r="Z1653" i="2" s="1"/>
  <c r="W1637" i="2"/>
  <c r="X1637" i="2" s="1"/>
  <c r="Y1637" i="2" s="1"/>
  <c r="Z1637" i="2" s="1"/>
  <c r="W1590" i="2"/>
  <c r="X1590" i="2" s="1"/>
  <c r="Y1590" i="2" s="1"/>
  <c r="Z1590" i="2" s="1"/>
  <c r="W1558" i="2"/>
  <c r="X1558" i="2" s="1"/>
  <c r="Y1558" i="2" s="1"/>
  <c r="Z1558" i="2" s="1"/>
  <c r="W1542" i="2"/>
  <c r="X1542" i="2" s="1"/>
  <c r="Y1542" i="2" s="1"/>
  <c r="Z1542" i="2" s="1"/>
  <c r="W1526" i="2"/>
  <c r="X1526" i="2" s="1"/>
  <c r="Y1526" i="2" s="1"/>
  <c r="Z1526" i="2" s="1"/>
  <c r="W1510" i="2"/>
  <c r="X1510" i="2" s="1"/>
  <c r="Y1510" i="2" s="1"/>
  <c r="Z1510" i="2" s="1"/>
  <c r="W1494" i="2"/>
  <c r="X1494" i="2" s="1"/>
  <c r="Y1494" i="2" s="1"/>
  <c r="Z1494" i="2" s="1"/>
  <c r="W1478" i="2"/>
  <c r="X1478" i="2" s="1"/>
  <c r="Y1478" i="2" s="1"/>
  <c r="Z1478" i="2" s="1"/>
  <c r="W1454" i="2"/>
  <c r="X1454" i="2" s="1"/>
  <c r="Y1454" i="2" s="1"/>
  <c r="Z1454" i="2" s="1"/>
  <c r="W1438" i="2"/>
  <c r="X1438" i="2" s="1"/>
  <c r="Y1438" i="2" s="1"/>
  <c r="Z1438" i="2" s="1"/>
  <c r="W1422" i="2"/>
  <c r="X1422" i="2" s="1"/>
  <c r="Y1422" i="2" s="1"/>
  <c r="Z1422" i="2" s="1"/>
  <c r="W1406" i="2"/>
  <c r="X1406" i="2" s="1"/>
  <c r="Y1406" i="2" s="1"/>
  <c r="Z1406" i="2" s="1"/>
  <c r="W1389" i="2"/>
  <c r="X1389" i="2" s="1"/>
  <c r="Y1389" i="2" s="1"/>
  <c r="Z1389" i="2" s="1"/>
  <c r="W1372" i="2"/>
  <c r="X1372" i="2" s="1"/>
  <c r="Y1372" i="2" s="1"/>
  <c r="Z1372" i="2" s="1"/>
  <c r="W1355" i="2"/>
  <c r="X1355" i="2" s="1"/>
  <c r="Y1355" i="2" s="1"/>
  <c r="Z1355" i="2" s="1"/>
  <c r="W1339" i="2"/>
  <c r="X1339" i="2" s="1"/>
  <c r="Y1339" i="2" s="1"/>
  <c r="Z1339" i="2" s="1"/>
  <c r="W1323" i="2"/>
  <c r="X1323" i="2" s="1"/>
  <c r="Y1323" i="2" s="1"/>
  <c r="Z1323" i="2" s="1"/>
  <c r="W1294" i="2"/>
  <c r="X1294" i="2" s="1"/>
  <c r="Y1294" i="2" s="1"/>
  <c r="Z1294" i="2" s="1"/>
  <c r="W1278" i="2"/>
  <c r="X1278" i="2" s="1"/>
  <c r="Y1278" i="2" s="1"/>
  <c r="Z1278" i="2" s="1"/>
  <c r="W1261" i="2"/>
  <c r="X1261" i="2" s="1"/>
  <c r="Y1261" i="2" s="1"/>
  <c r="Z1261" i="2" s="1"/>
  <c r="W1242" i="2"/>
  <c r="X1242" i="2" s="1"/>
  <c r="Y1242" i="2" s="1"/>
  <c r="Z1242" i="2" s="1"/>
  <c r="W1225" i="2"/>
  <c r="X1225" i="2" s="1"/>
  <c r="Y1225" i="2" s="1"/>
  <c r="Z1225" i="2" s="1"/>
  <c r="W1208" i="2"/>
  <c r="X1208" i="2" s="1"/>
  <c r="Y1208" i="2" s="1"/>
  <c r="Z1208" i="2" s="1"/>
  <c r="W1191" i="2"/>
  <c r="X1191" i="2" s="1"/>
  <c r="Y1191" i="2" s="1"/>
  <c r="Z1191" i="2" s="1"/>
  <c r="W1175" i="2"/>
  <c r="X1175" i="2" s="1"/>
  <c r="Y1175" i="2" s="1"/>
  <c r="Z1175" i="2" s="1"/>
  <c r="W1158" i="2"/>
  <c r="X1158" i="2" s="1"/>
  <c r="Y1158" i="2" s="1"/>
  <c r="Z1158" i="2" s="1"/>
  <c r="W1134" i="2"/>
  <c r="X1134" i="2" s="1"/>
  <c r="Y1134" i="2" s="1"/>
  <c r="Z1134" i="2" s="1"/>
  <c r="W1117" i="2"/>
  <c r="X1117" i="2" s="1"/>
  <c r="Y1117" i="2" s="1"/>
  <c r="Z1117" i="2" s="1"/>
  <c r="W1101" i="2"/>
  <c r="X1101" i="2" s="1"/>
  <c r="Y1101" i="2" s="1"/>
  <c r="Z1101" i="2" s="1"/>
  <c r="W1083" i="2"/>
  <c r="X1083" i="2" s="1"/>
  <c r="Y1083" i="2" s="1"/>
  <c r="Z1083" i="2" s="1"/>
  <c r="W1065" i="2"/>
  <c r="X1065" i="2" s="1"/>
  <c r="Y1065" i="2" s="1"/>
  <c r="Z1065" i="2" s="1"/>
  <c r="W1048" i="2"/>
  <c r="X1048" i="2" s="1"/>
  <c r="Y1048" i="2" s="1"/>
  <c r="Z1048" i="2" s="1"/>
  <c r="W1031" i="2"/>
  <c r="X1031" i="2" s="1"/>
  <c r="Y1031" i="2" s="1"/>
  <c r="Z1031" i="2" s="1"/>
  <c r="W1015" i="2"/>
  <c r="X1015" i="2" s="1"/>
  <c r="Y1015" i="2" s="1"/>
  <c r="Z1015" i="2" s="1"/>
  <c r="W992" i="2"/>
  <c r="X992" i="2" s="1"/>
  <c r="Y992" i="2" s="1"/>
  <c r="Z992" i="2" s="1"/>
  <c r="W975" i="2"/>
  <c r="X975" i="2" s="1"/>
  <c r="Y975" i="2" s="1"/>
  <c r="Z975" i="2" s="1"/>
  <c r="W958" i="2"/>
  <c r="X958" i="2" s="1"/>
  <c r="Y958" i="2" s="1"/>
  <c r="Z958" i="2" s="1"/>
  <c r="W940" i="2"/>
  <c r="X940" i="2" s="1"/>
  <c r="Y940" i="2" s="1"/>
  <c r="Z940" i="2" s="1"/>
  <c r="W923" i="2"/>
  <c r="X923" i="2" s="1"/>
  <c r="Y923" i="2" s="1"/>
  <c r="Z923" i="2" s="1"/>
  <c r="W906" i="2"/>
  <c r="X906" i="2" s="1"/>
  <c r="Y906" i="2" s="1"/>
  <c r="Z906" i="2" s="1"/>
  <c r="W889" i="2"/>
  <c r="X889" i="2" s="1"/>
  <c r="Y889" i="2" s="1"/>
  <c r="Z889" i="2" s="1"/>
  <c r="W872" i="2"/>
  <c r="X872" i="2" s="1"/>
  <c r="Y872" i="2" s="1"/>
  <c r="Z872" i="2" s="1"/>
  <c r="W848" i="2"/>
  <c r="X848" i="2" s="1"/>
  <c r="Y848" i="2" s="1"/>
  <c r="Z848" i="2" s="1"/>
  <c r="W829" i="2"/>
  <c r="X829" i="2" s="1"/>
  <c r="Y829" i="2" s="1"/>
  <c r="Z829" i="2" s="1"/>
  <c r="W811" i="2"/>
  <c r="X811" i="2" s="1"/>
  <c r="Y811" i="2" s="1"/>
  <c r="Z811" i="2" s="1"/>
  <c r="W786" i="2"/>
  <c r="X786" i="2" s="1"/>
  <c r="Y786" i="2" s="1"/>
  <c r="Z786" i="2" s="1"/>
  <c r="W764" i="2"/>
  <c r="X764" i="2" s="1"/>
  <c r="Y764" i="2" s="1"/>
  <c r="Z764" i="2" s="1"/>
  <c r="W746" i="2"/>
  <c r="X746" i="2" s="1"/>
  <c r="Y746" i="2" s="1"/>
  <c r="Z746" i="2" s="1"/>
  <c r="W728" i="2"/>
  <c r="X728" i="2" s="1"/>
  <c r="Y728" i="2" s="1"/>
  <c r="Z728" i="2" s="1"/>
  <c r="W710" i="2"/>
  <c r="X710" i="2" s="1"/>
  <c r="Y710" i="2" s="1"/>
  <c r="Z710" i="2" s="1"/>
  <c r="W693" i="2"/>
  <c r="X693" i="2" s="1"/>
  <c r="Y693" i="2" s="1"/>
  <c r="Z693" i="2" s="1"/>
  <c r="W670" i="2"/>
  <c r="X670" i="2" s="1"/>
  <c r="Y670" i="2" s="1"/>
  <c r="Z670" i="2" s="1"/>
  <c r="W653" i="2"/>
  <c r="X653" i="2" s="1"/>
  <c r="Y653" i="2" s="1"/>
  <c r="Z653" i="2" s="1"/>
  <c r="W609" i="2"/>
  <c r="X609" i="2" s="1"/>
  <c r="Y609" i="2" s="1"/>
  <c r="Z609" i="2" s="1"/>
  <c r="W542" i="2"/>
  <c r="X542" i="2" s="1"/>
  <c r="Y542" i="2" s="1"/>
  <c r="Z542" i="2" s="1"/>
  <c r="W483" i="2"/>
  <c r="X483" i="2" s="1"/>
  <c r="Y483" i="2" s="1"/>
  <c r="Z483" i="2" s="1"/>
  <c r="W440" i="2"/>
  <c r="X440" i="2" s="1"/>
  <c r="Y440" i="2" s="1"/>
  <c r="Z440" i="2" s="1"/>
  <c r="W381" i="2"/>
  <c r="X381" i="2" s="1"/>
  <c r="Y381" i="2" s="1"/>
  <c r="Z381" i="2" s="1"/>
  <c r="W277" i="2"/>
  <c r="X277" i="2" s="1"/>
  <c r="Y277" i="2" s="1"/>
  <c r="Z277" i="2" s="1"/>
  <c r="W211" i="2"/>
  <c r="X211" i="2" s="1"/>
  <c r="Y211" i="2" s="1"/>
  <c r="Z211" i="2" s="1"/>
  <c r="W149" i="2"/>
  <c r="X149" i="2" s="1"/>
  <c r="Y149" i="2" s="1"/>
  <c r="Z149" i="2" s="1"/>
  <c r="W73" i="2"/>
  <c r="X73" i="2" s="1"/>
  <c r="Y73" i="2" s="1"/>
  <c r="Z73" i="2" s="1"/>
  <c r="W24" i="2"/>
  <c r="X24" i="2" s="1"/>
  <c r="Y24" i="2" s="1"/>
  <c r="Z24" i="2" s="1"/>
  <c r="W557" i="2"/>
  <c r="X557" i="2" s="1"/>
  <c r="Y557" i="2" s="1"/>
  <c r="Z557" i="2" s="1"/>
  <c r="W422" i="2"/>
  <c r="X422" i="2" s="1"/>
  <c r="Y422" i="2" s="1"/>
  <c r="Z422" i="2" s="1"/>
  <c r="W318" i="2"/>
  <c r="X318" i="2" s="1"/>
  <c r="Y318" i="2" s="1"/>
  <c r="Z318" i="2" s="1"/>
  <c r="W236" i="2"/>
  <c r="X236" i="2" s="1"/>
  <c r="Y236" i="2" s="1"/>
  <c r="Z236" i="2" s="1"/>
  <c r="W133" i="2"/>
  <c r="X133" i="2" s="1"/>
  <c r="Y133" i="2" s="1"/>
  <c r="Z133" i="2" s="1"/>
  <c r="W13" i="2"/>
  <c r="X13" i="2" s="1"/>
  <c r="Y13" i="2" s="1"/>
  <c r="Z13" i="2" s="1"/>
  <c r="W666" i="2"/>
  <c r="X666" i="2" s="1"/>
  <c r="Y666" i="2" s="1"/>
  <c r="Z666" i="2" s="1"/>
  <c r="W497" i="2"/>
  <c r="X497" i="2" s="1"/>
  <c r="Y497" i="2" s="1"/>
  <c r="Z497" i="2" s="1"/>
  <c r="W333" i="2"/>
  <c r="X333" i="2" s="1"/>
  <c r="Y333" i="2" s="1"/>
  <c r="Z333" i="2" s="1"/>
  <c r="W170" i="2"/>
  <c r="X170" i="2" s="1"/>
  <c r="Y170" i="2" s="1"/>
  <c r="Z170" i="2" s="1"/>
  <c r="W2680" i="2"/>
  <c r="X2680" i="2" s="1"/>
  <c r="Y2680" i="2" s="1"/>
  <c r="Z2680" i="2" s="1"/>
  <c r="W2656" i="2"/>
  <c r="X2656" i="2" s="1"/>
  <c r="Y2656" i="2" s="1"/>
  <c r="Z2656" i="2" s="1"/>
  <c r="W2640" i="2"/>
  <c r="X2640" i="2" s="1"/>
  <c r="Y2640" i="2" s="1"/>
  <c r="Z2640" i="2" s="1"/>
  <c r="W2624" i="2"/>
  <c r="X2624" i="2" s="1"/>
  <c r="Y2624" i="2" s="1"/>
  <c r="Z2624" i="2" s="1"/>
  <c r="W2608" i="2"/>
  <c r="X2608" i="2" s="1"/>
  <c r="Y2608" i="2" s="1"/>
  <c r="Z2608" i="2" s="1"/>
  <c r="W2592" i="2"/>
  <c r="X2592" i="2" s="1"/>
  <c r="Y2592" i="2" s="1"/>
  <c r="Z2592" i="2" s="1"/>
  <c r="W2576" i="2"/>
  <c r="X2576" i="2" s="1"/>
  <c r="Y2576" i="2" s="1"/>
  <c r="Z2576" i="2" s="1"/>
  <c r="W2555" i="2"/>
  <c r="X2555" i="2" s="1"/>
  <c r="Y2555" i="2" s="1"/>
  <c r="Z2555" i="2" s="1"/>
  <c r="W2523" i="2"/>
  <c r="X2523" i="2" s="1"/>
  <c r="Y2523" i="2" s="1"/>
  <c r="Z2523" i="2" s="1"/>
  <c r="W2491" i="2"/>
  <c r="X2491" i="2" s="1"/>
  <c r="Y2491" i="2" s="1"/>
  <c r="Z2491" i="2" s="1"/>
  <c r="W2467" i="2"/>
  <c r="X2467" i="2" s="1"/>
  <c r="Y2467" i="2" s="1"/>
  <c r="Z2467" i="2" s="1"/>
  <c r="W2451" i="2"/>
  <c r="X2451" i="2" s="1"/>
  <c r="Y2451" i="2" s="1"/>
  <c r="Z2451" i="2" s="1"/>
  <c r="W2435" i="2"/>
  <c r="X2435" i="2" s="1"/>
  <c r="Y2435" i="2" s="1"/>
  <c r="Z2435" i="2" s="1"/>
  <c r="W2419" i="2"/>
  <c r="X2419" i="2" s="1"/>
  <c r="Y2419" i="2" s="1"/>
  <c r="Z2419" i="2" s="1"/>
  <c r="W2403" i="2"/>
  <c r="X2403" i="2" s="1"/>
  <c r="Y2403" i="2" s="1"/>
  <c r="Z2403" i="2" s="1"/>
  <c r="W2387" i="2"/>
  <c r="X2387" i="2" s="1"/>
  <c r="Y2387" i="2" s="1"/>
  <c r="Z2387" i="2" s="1"/>
  <c r="W2371" i="2"/>
  <c r="X2371" i="2" s="1"/>
  <c r="Y2371" i="2" s="1"/>
  <c r="Z2371" i="2" s="1"/>
  <c r="W2339" i="2"/>
  <c r="X2339" i="2" s="1"/>
  <c r="Y2339" i="2" s="1"/>
  <c r="Z2339" i="2" s="1"/>
  <c r="W2252" i="2"/>
  <c r="X2252" i="2" s="1"/>
  <c r="Y2252" i="2" s="1"/>
  <c r="Z2252" i="2" s="1"/>
  <c r="W2236" i="2"/>
  <c r="X2236" i="2" s="1"/>
  <c r="Y2236" i="2" s="1"/>
  <c r="Z2236" i="2" s="1"/>
  <c r="W2220" i="2"/>
  <c r="X2220" i="2" s="1"/>
  <c r="Y2220" i="2" s="1"/>
  <c r="Z2220" i="2" s="1"/>
  <c r="W2204" i="2"/>
  <c r="X2204" i="2" s="1"/>
  <c r="Y2204" i="2" s="1"/>
  <c r="Z2204" i="2" s="1"/>
  <c r="W2180" i="2"/>
  <c r="X2180" i="2" s="1"/>
  <c r="Y2180" i="2" s="1"/>
  <c r="Z2180" i="2" s="1"/>
  <c r="W2164" i="2"/>
  <c r="X2164" i="2" s="1"/>
  <c r="Y2164" i="2" s="1"/>
  <c r="Z2164" i="2" s="1"/>
  <c r="W2148" i="2"/>
  <c r="X2148" i="2" s="1"/>
  <c r="Y2148" i="2" s="1"/>
  <c r="Z2148" i="2" s="1"/>
  <c r="W2116" i="2"/>
  <c r="X2116" i="2" s="1"/>
  <c r="Y2116" i="2" s="1"/>
  <c r="Z2116" i="2" s="1"/>
  <c r="W2100" i="2"/>
  <c r="X2100" i="2" s="1"/>
  <c r="Y2100" i="2" s="1"/>
  <c r="Z2100" i="2" s="1"/>
  <c r="W2084" i="2"/>
  <c r="X2084" i="2" s="1"/>
  <c r="Y2084" i="2" s="1"/>
  <c r="Z2084" i="2" s="1"/>
  <c r="W2068" i="2"/>
  <c r="X2068" i="2" s="1"/>
  <c r="Y2068" i="2" s="1"/>
  <c r="Z2068" i="2" s="1"/>
  <c r="W2052" i="2"/>
  <c r="X2052" i="2" s="1"/>
  <c r="Y2052" i="2" s="1"/>
  <c r="Z2052" i="2" s="1"/>
  <c r="W2036" i="2"/>
  <c r="X2036" i="2" s="1"/>
  <c r="Y2036" i="2" s="1"/>
  <c r="Z2036" i="2" s="1"/>
  <c r="W2020" i="2"/>
  <c r="X2020" i="2" s="1"/>
  <c r="Y2020" i="2" s="1"/>
  <c r="Z2020" i="2" s="1"/>
  <c r="W2004" i="2"/>
  <c r="X2004" i="2" s="1"/>
  <c r="Y2004" i="2" s="1"/>
  <c r="Z2004" i="2" s="1"/>
  <c r="W1956" i="2"/>
  <c r="X1956" i="2" s="1"/>
  <c r="Y1956" i="2" s="1"/>
  <c r="Z1956" i="2" s="1"/>
  <c r="W1940" i="2"/>
  <c r="X1940" i="2" s="1"/>
  <c r="Y1940" i="2" s="1"/>
  <c r="Z1940" i="2" s="1"/>
  <c r="W1908" i="2"/>
  <c r="X1908" i="2" s="1"/>
  <c r="Y1908" i="2" s="1"/>
  <c r="Z1908" i="2" s="1"/>
  <c r="W1892" i="2"/>
  <c r="X1892" i="2" s="1"/>
  <c r="Y1892" i="2" s="1"/>
  <c r="Z1892" i="2" s="1"/>
  <c r="W1876" i="2"/>
  <c r="X1876" i="2" s="1"/>
  <c r="Y1876" i="2" s="1"/>
  <c r="Z1876" i="2" s="1"/>
  <c r="W1844" i="2"/>
  <c r="X1844" i="2" s="1"/>
  <c r="Y1844" i="2" s="1"/>
  <c r="Z1844" i="2" s="1"/>
  <c r="W1828" i="2"/>
  <c r="X1828" i="2" s="1"/>
  <c r="Y1828" i="2" s="1"/>
  <c r="Z1828" i="2" s="1"/>
  <c r="W1812" i="2"/>
  <c r="X1812" i="2" s="1"/>
  <c r="Y1812" i="2" s="1"/>
  <c r="Z1812" i="2" s="1"/>
  <c r="W1796" i="2"/>
  <c r="X1796" i="2" s="1"/>
  <c r="Y1796" i="2" s="1"/>
  <c r="Z1796" i="2" s="1"/>
  <c r="W1772" i="2"/>
  <c r="X1772" i="2" s="1"/>
  <c r="Y1772" i="2" s="1"/>
  <c r="Z1772" i="2" s="1"/>
  <c r="W1756" i="2"/>
  <c r="X1756" i="2" s="1"/>
  <c r="Y1756" i="2" s="1"/>
  <c r="Z1756" i="2" s="1"/>
  <c r="W1740" i="2"/>
  <c r="X1740" i="2" s="1"/>
  <c r="Y1740" i="2" s="1"/>
  <c r="Z1740" i="2" s="1"/>
  <c r="W1724" i="2"/>
  <c r="X1724" i="2" s="1"/>
  <c r="Y1724" i="2" s="1"/>
  <c r="Z1724" i="2" s="1"/>
  <c r="W1692" i="2"/>
  <c r="X1692" i="2" s="1"/>
  <c r="Y1692" i="2" s="1"/>
  <c r="Z1692" i="2" s="1"/>
  <c r="W1676" i="2"/>
  <c r="X1676" i="2" s="1"/>
  <c r="Y1676" i="2" s="1"/>
  <c r="Z1676" i="2" s="1"/>
  <c r="W1660" i="2"/>
  <c r="X1660" i="2" s="1"/>
  <c r="Y1660" i="2" s="1"/>
  <c r="Z1660" i="2" s="1"/>
  <c r="W1644" i="2"/>
  <c r="X1644" i="2" s="1"/>
  <c r="Y1644" i="2" s="1"/>
  <c r="Z1644" i="2" s="1"/>
  <c r="W1628" i="2"/>
  <c r="X1628" i="2" s="1"/>
  <c r="Y1628" i="2" s="1"/>
  <c r="Z1628" i="2" s="1"/>
  <c r="W1605" i="2"/>
  <c r="X1605" i="2" s="1"/>
  <c r="Y1605" i="2" s="1"/>
  <c r="Z1605" i="2" s="1"/>
  <c r="W1589" i="2"/>
  <c r="X1589" i="2" s="1"/>
  <c r="Y1589" i="2" s="1"/>
  <c r="Z1589" i="2" s="1"/>
  <c r="W1573" i="2"/>
  <c r="X1573" i="2" s="1"/>
  <c r="Y1573" i="2" s="1"/>
  <c r="Z1573" i="2" s="1"/>
  <c r="W1557" i="2"/>
  <c r="X1557" i="2" s="1"/>
  <c r="Y1557" i="2" s="1"/>
  <c r="Z1557" i="2" s="1"/>
  <c r="W1541" i="2"/>
  <c r="X1541" i="2" s="1"/>
  <c r="Y1541" i="2" s="1"/>
  <c r="Z1541" i="2" s="1"/>
  <c r="W1525" i="2"/>
  <c r="X1525" i="2" s="1"/>
  <c r="Y1525" i="2" s="1"/>
  <c r="Z1525" i="2" s="1"/>
  <c r="W1509" i="2"/>
  <c r="X1509" i="2" s="1"/>
  <c r="Y1509" i="2" s="1"/>
  <c r="Z1509" i="2" s="1"/>
  <c r="W1493" i="2"/>
  <c r="X1493" i="2" s="1"/>
  <c r="Y1493" i="2" s="1"/>
  <c r="Z1493" i="2" s="1"/>
  <c r="W1461" i="2"/>
  <c r="X1461" i="2" s="1"/>
  <c r="Y1461" i="2" s="1"/>
  <c r="Z1461" i="2" s="1"/>
  <c r="W1445" i="2"/>
  <c r="X1445" i="2" s="1"/>
  <c r="Y1445" i="2" s="1"/>
  <c r="Z1445" i="2" s="1"/>
  <c r="W1429" i="2"/>
  <c r="X1429" i="2" s="1"/>
  <c r="Y1429" i="2" s="1"/>
  <c r="Z1429" i="2" s="1"/>
  <c r="W1413" i="2"/>
  <c r="X1413" i="2" s="1"/>
  <c r="Y1413" i="2" s="1"/>
  <c r="Z1413" i="2" s="1"/>
  <c r="W1397" i="2"/>
  <c r="X1397" i="2" s="1"/>
  <c r="Y1397" i="2" s="1"/>
  <c r="Z1397" i="2" s="1"/>
  <c r="W1380" i="2"/>
  <c r="X1380" i="2" s="1"/>
  <c r="Y1380" i="2" s="1"/>
  <c r="Z1380" i="2" s="1"/>
  <c r="W1363" i="2"/>
  <c r="X1363" i="2" s="1"/>
  <c r="Y1363" i="2" s="1"/>
  <c r="Z1363" i="2" s="1"/>
  <c r="W1346" i="2"/>
  <c r="X1346" i="2" s="1"/>
  <c r="Y1346" i="2" s="1"/>
  <c r="Z1346" i="2" s="1"/>
  <c r="W1330" i="2"/>
  <c r="X1330" i="2" s="1"/>
  <c r="Y1330" i="2" s="1"/>
  <c r="Z1330" i="2" s="1"/>
  <c r="W1313" i="2"/>
  <c r="X1313" i="2" s="1"/>
  <c r="Y1313" i="2" s="1"/>
  <c r="Z1313" i="2" s="1"/>
  <c r="W1285" i="2"/>
  <c r="X1285" i="2" s="1"/>
  <c r="Y1285" i="2" s="1"/>
  <c r="Z1285" i="2" s="1"/>
  <c r="W1268" i="2"/>
  <c r="X1268" i="2" s="1"/>
  <c r="Y1268" i="2" s="1"/>
  <c r="Z1268" i="2" s="1"/>
  <c r="W1251" i="2"/>
  <c r="X1251" i="2" s="1"/>
  <c r="Y1251" i="2" s="1"/>
  <c r="Z1251" i="2" s="1"/>
  <c r="W1233" i="2"/>
  <c r="X1233" i="2" s="1"/>
  <c r="Y1233" i="2" s="1"/>
  <c r="Z1233" i="2" s="1"/>
  <c r="W1216" i="2"/>
  <c r="X1216" i="2" s="1"/>
  <c r="Y1216" i="2" s="1"/>
  <c r="Z1216" i="2" s="1"/>
  <c r="W1199" i="2"/>
  <c r="X1199" i="2" s="1"/>
  <c r="Y1199" i="2" s="1"/>
  <c r="Z1199" i="2" s="1"/>
  <c r="W1182" i="2"/>
  <c r="X1182" i="2" s="1"/>
  <c r="Y1182" i="2" s="1"/>
  <c r="Z1182" i="2" s="1"/>
  <c r="W1166" i="2"/>
  <c r="X1166" i="2" s="1"/>
  <c r="Y1166" i="2" s="1"/>
  <c r="Z1166" i="2" s="1"/>
  <c r="W1133" i="2"/>
  <c r="X1133" i="2" s="1"/>
  <c r="Y1133" i="2" s="1"/>
  <c r="Z1133" i="2" s="1"/>
  <c r="W1116" i="2"/>
  <c r="X1116" i="2" s="1"/>
  <c r="Y1116" i="2" s="1"/>
  <c r="Z1116" i="2" s="1"/>
  <c r="W1100" i="2"/>
  <c r="X1100" i="2" s="1"/>
  <c r="Y1100" i="2" s="1"/>
  <c r="Z1100" i="2" s="1"/>
  <c r="W1082" i="2"/>
  <c r="X1082" i="2" s="1"/>
  <c r="Y1082" i="2" s="1"/>
  <c r="Z1082" i="2" s="1"/>
  <c r="W1064" i="2"/>
  <c r="X1064" i="2" s="1"/>
  <c r="Y1064" i="2" s="1"/>
  <c r="Z1064" i="2" s="1"/>
  <c r="W1047" i="2"/>
  <c r="X1047" i="2" s="1"/>
  <c r="Y1047" i="2" s="1"/>
  <c r="Z1047" i="2" s="1"/>
  <c r="W1030" i="2"/>
  <c r="X1030" i="2" s="1"/>
  <c r="Y1030" i="2" s="1"/>
  <c r="Z1030" i="2" s="1"/>
  <c r="W1014" i="2"/>
  <c r="X1014" i="2" s="1"/>
  <c r="Y1014" i="2" s="1"/>
  <c r="Z1014" i="2" s="1"/>
  <c r="W991" i="2"/>
  <c r="X991" i="2" s="1"/>
  <c r="Y991" i="2" s="1"/>
  <c r="Z991" i="2" s="1"/>
  <c r="W974" i="2"/>
  <c r="X974" i="2" s="1"/>
  <c r="Y974" i="2" s="1"/>
  <c r="Z974" i="2" s="1"/>
  <c r="W957" i="2"/>
  <c r="X957" i="2" s="1"/>
  <c r="Y957" i="2" s="1"/>
  <c r="Z957" i="2" s="1"/>
  <c r="W939" i="2"/>
  <c r="X939" i="2" s="1"/>
  <c r="Y939" i="2" s="1"/>
  <c r="Z939" i="2" s="1"/>
  <c r="W922" i="2"/>
  <c r="X922" i="2" s="1"/>
  <c r="Y922" i="2" s="1"/>
  <c r="Z922" i="2" s="1"/>
  <c r="W905" i="2"/>
  <c r="X905" i="2" s="1"/>
  <c r="Y905" i="2" s="1"/>
  <c r="Z905" i="2" s="1"/>
  <c r="W888" i="2"/>
  <c r="X888" i="2" s="1"/>
  <c r="Y888" i="2" s="1"/>
  <c r="Z888" i="2" s="1"/>
  <c r="W871" i="2"/>
  <c r="X871" i="2" s="1"/>
  <c r="Y871" i="2" s="1"/>
  <c r="Z871" i="2" s="1"/>
  <c r="W1552" i="2"/>
  <c r="X1552" i="2" s="1"/>
  <c r="Y1552" i="2" s="1"/>
  <c r="Z1552" i="2" s="1"/>
  <c r="W1536" i="2"/>
  <c r="X1536" i="2" s="1"/>
  <c r="Y1536" i="2" s="1"/>
  <c r="Z1536" i="2" s="1"/>
  <c r="W1520" i="2"/>
  <c r="X1520" i="2" s="1"/>
  <c r="Y1520" i="2" s="1"/>
  <c r="Z1520" i="2" s="1"/>
  <c r="W1504" i="2"/>
  <c r="X1504" i="2" s="1"/>
  <c r="Y1504" i="2" s="1"/>
  <c r="Z1504" i="2" s="1"/>
  <c r="W1488" i="2"/>
  <c r="X1488" i="2" s="1"/>
  <c r="Y1488" i="2" s="1"/>
  <c r="Z1488" i="2" s="1"/>
  <c r="W1464" i="2"/>
  <c r="X1464" i="2" s="1"/>
  <c r="Y1464" i="2" s="1"/>
  <c r="Z1464" i="2" s="1"/>
  <c r="W1448" i="2"/>
  <c r="X1448" i="2" s="1"/>
  <c r="Y1448" i="2" s="1"/>
  <c r="Z1448" i="2" s="1"/>
  <c r="W1432" i="2"/>
  <c r="X1432" i="2" s="1"/>
  <c r="Y1432" i="2" s="1"/>
  <c r="Z1432" i="2" s="1"/>
  <c r="W1391" i="2"/>
  <c r="X1391" i="2" s="1"/>
  <c r="Y1391" i="2" s="1"/>
  <c r="Z1391" i="2" s="1"/>
  <c r="W1374" i="2"/>
  <c r="X1374" i="2" s="1"/>
  <c r="Y1374" i="2" s="1"/>
  <c r="Z1374" i="2" s="1"/>
  <c r="W1357" i="2"/>
  <c r="X1357" i="2" s="1"/>
  <c r="Y1357" i="2" s="1"/>
  <c r="Z1357" i="2" s="1"/>
  <c r="W1341" i="2"/>
  <c r="X1341" i="2" s="1"/>
  <c r="Y1341" i="2" s="1"/>
  <c r="Z1341" i="2" s="1"/>
  <c r="W1325" i="2"/>
  <c r="X1325" i="2" s="1"/>
  <c r="Y1325" i="2" s="1"/>
  <c r="Z1325" i="2" s="1"/>
  <c r="W1296" i="2"/>
  <c r="X1296" i="2" s="1"/>
  <c r="Y1296" i="2" s="1"/>
  <c r="Z1296" i="2" s="1"/>
  <c r="W1280" i="2"/>
  <c r="X1280" i="2" s="1"/>
  <c r="Y1280" i="2" s="1"/>
  <c r="Z1280" i="2" s="1"/>
  <c r="W1263" i="2"/>
  <c r="X1263" i="2" s="1"/>
  <c r="Y1263" i="2" s="1"/>
  <c r="Z1263" i="2" s="1"/>
  <c r="W1236" i="2"/>
  <c r="X1236" i="2" s="1"/>
  <c r="Y1236" i="2" s="1"/>
  <c r="Z1236" i="2" s="1"/>
  <c r="W1219" i="2"/>
  <c r="X1219" i="2" s="1"/>
  <c r="Y1219" i="2" s="1"/>
  <c r="Z1219" i="2" s="1"/>
  <c r="W1185" i="2"/>
  <c r="X1185" i="2" s="1"/>
  <c r="Y1185" i="2" s="1"/>
  <c r="Z1185" i="2" s="1"/>
  <c r="W1152" i="2"/>
  <c r="X1152" i="2" s="1"/>
  <c r="Y1152" i="2" s="1"/>
  <c r="Z1152" i="2" s="1"/>
  <c r="W1111" i="2"/>
  <c r="X1111" i="2" s="1"/>
  <c r="Y1111" i="2" s="1"/>
  <c r="Z1111" i="2" s="1"/>
  <c r="W1076" i="2"/>
  <c r="X1076" i="2" s="1"/>
  <c r="Y1076" i="2" s="1"/>
  <c r="Z1076" i="2" s="1"/>
  <c r="W1042" i="2"/>
  <c r="X1042" i="2" s="1"/>
  <c r="Y1042" i="2" s="1"/>
  <c r="Z1042" i="2" s="1"/>
  <c r="W1008" i="2"/>
  <c r="X1008" i="2" s="1"/>
  <c r="Y1008" i="2" s="1"/>
  <c r="Z1008" i="2" s="1"/>
  <c r="W986" i="2"/>
  <c r="X986" i="2" s="1"/>
  <c r="Y986" i="2" s="1"/>
  <c r="Z986" i="2" s="1"/>
  <c r="W969" i="2"/>
  <c r="X969" i="2" s="1"/>
  <c r="Y969" i="2" s="1"/>
  <c r="Z969" i="2" s="1"/>
  <c r="W952" i="2"/>
  <c r="X952" i="2" s="1"/>
  <c r="Y952" i="2" s="1"/>
  <c r="Z952" i="2" s="1"/>
  <c r="W933" i="2"/>
  <c r="X933" i="2" s="1"/>
  <c r="Y933" i="2" s="1"/>
  <c r="Z933" i="2" s="1"/>
  <c r="W916" i="2"/>
  <c r="X916" i="2" s="1"/>
  <c r="Y916" i="2" s="1"/>
  <c r="Z916" i="2" s="1"/>
  <c r="W899" i="2"/>
  <c r="X899" i="2" s="1"/>
  <c r="Y899" i="2" s="1"/>
  <c r="Z899" i="2" s="1"/>
  <c r="W883" i="2"/>
  <c r="X883" i="2" s="1"/>
  <c r="Y883" i="2" s="1"/>
  <c r="Z883" i="2" s="1"/>
  <c r="W859" i="2"/>
  <c r="X859" i="2" s="1"/>
  <c r="Y859" i="2" s="1"/>
  <c r="Z859" i="2" s="1"/>
  <c r="W841" i="2"/>
  <c r="X841" i="2" s="1"/>
  <c r="Y841" i="2" s="1"/>
  <c r="Z841" i="2" s="1"/>
  <c r="W823" i="2"/>
  <c r="X823" i="2" s="1"/>
  <c r="Y823" i="2" s="1"/>
  <c r="Z823" i="2" s="1"/>
  <c r="W805" i="2"/>
  <c r="X805" i="2" s="1"/>
  <c r="Y805" i="2" s="1"/>
  <c r="Z805" i="2" s="1"/>
  <c r="W788" i="2"/>
  <c r="X788" i="2" s="1"/>
  <c r="Y788" i="2" s="1"/>
  <c r="Z788" i="2" s="1"/>
  <c r="W771" i="2"/>
  <c r="X771" i="2" s="1"/>
  <c r="Y771" i="2" s="1"/>
  <c r="Z771" i="2" s="1"/>
  <c r="W748" i="2"/>
  <c r="X748" i="2" s="1"/>
  <c r="Y748" i="2" s="1"/>
  <c r="Z748" i="2" s="1"/>
  <c r="W730" i="2"/>
  <c r="X730" i="2" s="1"/>
  <c r="Y730" i="2" s="1"/>
  <c r="Z730" i="2" s="1"/>
  <c r="W712" i="2"/>
  <c r="X712" i="2" s="1"/>
  <c r="Y712" i="2" s="1"/>
  <c r="Z712" i="2" s="1"/>
  <c r="W695" i="2"/>
  <c r="X695" i="2" s="1"/>
  <c r="Y695" i="2" s="1"/>
  <c r="Z695" i="2" s="1"/>
  <c r="W672" i="2"/>
  <c r="X672" i="2" s="1"/>
  <c r="Y672" i="2" s="1"/>
  <c r="Z672" i="2" s="1"/>
  <c r="W655" i="2"/>
  <c r="X655" i="2" s="1"/>
  <c r="Y655" i="2" s="1"/>
  <c r="Z655" i="2" s="1"/>
  <c r="W638" i="2"/>
  <c r="X638" i="2" s="1"/>
  <c r="Y638" i="2" s="1"/>
  <c r="Z638" i="2" s="1"/>
  <c r="W620" i="2"/>
  <c r="X620" i="2" s="1"/>
  <c r="Y620" i="2" s="1"/>
  <c r="Z620" i="2" s="1"/>
  <c r="W602" i="2"/>
  <c r="X602" i="2" s="1"/>
  <c r="Y602" i="2" s="1"/>
  <c r="Z602" i="2" s="1"/>
  <c r="W585" i="2"/>
  <c r="X585" i="2" s="1"/>
  <c r="Y585" i="2" s="1"/>
  <c r="Z585" i="2" s="1"/>
  <c r="W569" i="2"/>
  <c r="X569" i="2" s="1"/>
  <c r="Y569" i="2" s="1"/>
  <c r="Z569" i="2" s="1"/>
  <c r="W552" i="2"/>
  <c r="X552" i="2" s="1"/>
  <c r="Y552" i="2" s="1"/>
  <c r="Z552" i="2" s="1"/>
  <c r="W529" i="2"/>
  <c r="X529" i="2" s="1"/>
  <c r="Y529" i="2" s="1"/>
  <c r="Z529" i="2" s="1"/>
  <c r="W512" i="2"/>
  <c r="X512" i="2" s="1"/>
  <c r="Y512" i="2" s="1"/>
  <c r="Z512" i="2" s="1"/>
  <c r="W495" i="2"/>
  <c r="X495" i="2" s="1"/>
  <c r="Y495" i="2" s="1"/>
  <c r="Z495" i="2" s="1"/>
  <c r="W477" i="2"/>
  <c r="X477" i="2" s="1"/>
  <c r="Y477" i="2" s="1"/>
  <c r="Z477" i="2" s="1"/>
  <c r="W460" i="2"/>
  <c r="X460" i="2" s="1"/>
  <c r="Y460" i="2" s="1"/>
  <c r="Z460" i="2" s="1"/>
  <c r="W443" i="2"/>
  <c r="X443" i="2" s="1"/>
  <c r="Y443" i="2" s="1"/>
  <c r="Z443" i="2" s="1"/>
  <c r="W426" i="2"/>
  <c r="X426" i="2" s="1"/>
  <c r="Y426" i="2" s="1"/>
  <c r="Z426" i="2" s="1"/>
  <c r="W409" i="2"/>
  <c r="X409" i="2" s="1"/>
  <c r="Y409" i="2" s="1"/>
  <c r="Z409" i="2" s="1"/>
  <c r="W384" i="2"/>
  <c r="X384" i="2" s="1"/>
  <c r="Y384" i="2" s="1"/>
  <c r="Z384" i="2" s="1"/>
  <c r="W367" i="2"/>
  <c r="X367" i="2" s="1"/>
  <c r="Y367" i="2" s="1"/>
  <c r="Z367" i="2" s="1"/>
  <c r="W348" i="2"/>
  <c r="X348" i="2" s="1"/>
  <c r="Y348" i="2" s="1"/>
  <c r="Z348" i="2" s="1"/>
  <c r="W330" i="2"/>
  <c r="X330" i="2" s="1"/>
  <c r="Y330" i="2" s="1"/>
  <c r="Z330" i="2" s="1"/>
  <c r="W314" i="2"/>
  <c r="X314" i="2" s="1"/>
  <c r="Y314" i="2" s="1"/>
  <c r="Z314" i="2" s="1"/>
  <c r="W295" i="2"/>
  <c r="X295" i="2" s="1"/>
  <c r="Y295" i="2" s="1"/>
  <c r="Z295" i="2" s="1"/>
  <c r="W279" i="2"/>
  <c r="X279" i="2" s="1"/>
  <c r="Y279" i="2" s="1"/>
  <c r="Z279" i="2" s="1"/>
  <c r="W262" i="2"/>
  <c r="X262" i="2" s="1"/>
  <c r="Y262" i="2" s="1"/>
  <c r="Z262" i="2" s="1"/>
  <c r="W240" i="2"/>
  <c r="X240" i="2" s="1"/>
  <c r="Y240" i="2" s="1"/>
  <c r="Z240" i="2" s="1"/>
  <c r="W223" i="2"/>
  <c r="X223" i="2" s="1"/>
  <c r="Y223" i="2" s="1"/>
  <c r="Z223" i="2" s="1"/>
  <c r="W204" i="2"/>
  <c r="X204" i="2" s="1"/>
  <c r="Y204" i="2" s="1"/>
  <c r="Z204" i="2" s="1"/>
  <c r="W185" i="2"/>
  <c r="X185" i="2" s="1"/>
  <c r="Y185" i="2" s="1"/>
  <c r="Z185" i="2" s="1"/>
  <c r="W168" i="2"/>
  <c r="X168" i="2" s="1"/>
  <c r="Y168" i="2" s="1"/>
  <c r="Z168" i="2" s="1"/>
  <c r="W151" i="2"/>
  <c r="X151" i="2" s="1"/>
  <c r="Y151" i="2" s="1"/>
  <c r="Z151" i="2" s="1"/>
  <c r="W129" i="2"/>
  <c r="X129" i="2" s="1"/>
  <c r="Y129" i="2" s="1"/>
  <c r="Z129" i="2" s="1"/>
  <c r="W112" i="2"/>
  <c r="X112" i="2" s="1"/>
  <c r="Y112" i="2" s="1"/>
  <c r="Z112" i="2" s="1"/>
  <c r="W93" i="2"/>
  <c r="X93" i="2" s="1"/>
  <c r="Y93" i="2" s="1"/>
  <c r="Z93" i="2" s="1"/>
  <c r="W76" i="2"/>
  <c r="X76" i="2" s="1"/>
  <c r="Y76" i="2" s="1"/>
  <c r="Z76" i="2" s="1"/>
  <c r="W59" i="2"/>
  <c r="X59" i="2" s="1"/>
  <c r="Y59" i="2" s="1"/>
  <c r="Z59" i="2" s="1"/>
  <c r="W42" i="2"/>
  <c r="X42" i="2" s="1"/>
  <c r="Y42" i="2" s="1"/>
  <c r="Z42" i="2" s="1"/>
  <c r="W26" i="2"/>
  <c r="X26" i="2" s="1"/>
  <c r="Y26" i="2" s="1"/>
  <c r="Z26" i="2" s="1"/>
  <c r="W10" i="2"/>
  <c r="X10" i="2" s="1"/>
  <c r="Y10" i="2" s="1"/>
  <c r="Z10" i="2" s="1"/>
  <c r="W252" i="2"/>
  <c r="X252" i="2" s="1"/>
  <c r="Y252" i="2" s="1"/>
  <c r="Z252" i="2" s="1"/>
  <c r="W107" i="2"/>
  <c r="X107" i="2" s="1"/>
  <c r="Y107" i="2" s="1"/>
  <c r="Z107" i="2" s="1"/>
  <c r="W30" i="2"/>
  <c r="X30" i="2" s="1"/>
  <c r="Y30" i="2" s="1"/>
  <c r="Z30" i="2" s="1"/>
  <c r="W697" i="2"/>
  <c r="X697" i="2" s="1"/>
  <c r="Y697" i="2" s="1"/>
  <c r="Z697" i="2" s="1"/>
  <c r="W531" i="2"/>
  <c r="X531" i="2" s="1"/>
  <c r="Y531" i="2" s="1"/>
  <c r="Z531" i="2" s="1"/>
  <c r="W377" i="2"/>
  <c r="X377" i="2" s="1"/>
  <c r="Y377" i="2" s="1"/>
  <c r="Z377" i="2" s="1"/>
  <c r="W225" i="2"/>
  <c r="X225" i="2" s="1"/>
  <c r="Y225" i="2" s="1"/>
  <c r="Z225" i="2" s="1"/>
  <c r="W87" i="2"/>
  <c r="X87" i="2" s="1"/>
  <c r="Y87" i="2" s="1"/>
  <c r="Z87" i="2" s="1"/>
  <c r="W1543" i="2"/>
  <c r="X1543" i="2" s="1"/>
  <c r="Y1543" i="2" s="1"/>
  <c r="Z1543" i="2" s="1"/>
  <c r="W1527" i="2"/>
  <c r="X1527" i="2" s="1"/>
  <c r="Y1527" i="2" s="1"/>
  <c r="Z1527" i="2" s="1"/>
  <c r="W1503" i="2"/>
  <c r="X1503" i="2" s="1"/>
  <c r="Y1503" i="2" s="1"/>
  <c r="Z1503" i="2" s="1"/>
  <c r="W1487" i="2"/>
  <c r="X1487" i="2" s="1"/>
  <c r="Y1487" i="2" s="1"/>
  <c r="Z1487" i="2" s="1"/>
  <c r="W1463" i="2"/>
  <c r="X1463" i="2" s="1"/>
  <c r="Y1463" i="2" s="1"/>
  <c r="Z1463" i="2" s="1"/>
  <c r="W1447" i="2"/>
  <c r="X1447" i="2" s="1"/>
  <c r="Y1447" i="2" s="1"/>
  <c r="Z1447" i="2" s="1"/>
  <c r="W1431" i="2"/>
  <c r="X1431" i="2" s="1"/>
  <c r="Y1431" i="2" s="1"/>
  <c r="Z1431" i="2" s="1"/>
  <c r="W1415" i="2"/>
  <c r="X1415" i="2" s="1"/>
  <c r="Y1415" i="2" s="1"/>
  <c r="Z1415" i="2" s="1"/>
  <c r="W1399" i="2"/>
  <c r="X1399" i="2" s="1"/>
  <c r="Y1399" i="2" s="1"/>
  <c r="Z1399" i="2" s="1"/>
  <c r="W1382" i="2"/>
  <c r="X1382" i="2" s="1"/>
  <c r="Y1382" i="2" s="1"/>
  <c r="Z1382" i="2" s="1"/>
  <c r="W1365" i="2"/>
  <c r="X1365" i="2" s="1"/>
  <c r="Y1365" i="2" s="1"/>
  <c r="Z1365" i="2" s="1"/>
  <c r="W1348" i="2"/>
  <c r="X1348" i="2" s="1"/>
  <c r="Y1348" i="2" s="1"/>
  <c r="Z1348" i="2" s="1"/>
  <c r="W1332" i="2"/>
  <c r="X1332" i="2" s="1"/>
  <c r="Y1332" i="2" s="1"/>
  <c r="Z1332" i="2" s="1"/>
  <c r="W1315" i="2"/>
  <c r="X1315" i="2" s="1"/>
  <c r="Y1315" i="2" s="1"/>
  <c r="Z1315" i="2" s="1"/>
  <c r="W1287" i="2"/>
  <c r="X1287" i="2" s="1"/>
  <c r="Y1287" i="2" s="1"/>
  <c r="Z1287" i="2" s="1"/>
  <c r="W1270" i="2"/>
  <c r="X1270" i="2" s="1"/>
  <c r="Y1270" i="2" s="1"/>
  <c r="Z1270" i="2" s="1"/>
  <c r="W1253" i="2"/>
  <c r="X1253" i="2" s="1"/>
  <c r="Y1253" i="2" s="1"/>
  <c r="Z1253" i="2" s="1"/>
  <c r="W1235" i="2"/>
  <c r="X1235" i="2" s="1"/>
  <c r="Y1235" i="2" s="1"/>
  <c r="Z1235" i="2" s="1"/>
  <c r="W1218" i="2"/>
  <c r="X1218" i="2" s="1"/>
  <c r="Y1218" i="2" s="1"/>
  <c r="Z1218" i="2" s="1"/>
  <c r="W1201" i="2"/>
  <c r="X1201" i="2" s="1"/>
  <c r="Y1201" i="2" s="1"/>
  <c r="Z1201" i="2" s="1"/>
  <c r="W1184" i="2"/>
  <c r="X1184" i="2" s="1"/>
  <c r="Y1184" i="2" s="1"/>
  <c r="Z1184" i="2" s="1"/>
  <c r="W1168" i="2"/>
  <c r="X1168" i="2" s="1"/>
  <c r="Y1168" i="2" s="1"/>
  <c r="Z1168" i="2" s="1"/>
  <c r="W1151" i="2"/>
  <c r="X1151" i="2" s="1"/>
  <c r="Y1151" i="2" s="1"/>
  <c r="Z1151" i="2" s="1"/>
  <c r="W1127" i="2"/>
  <c r="X1127" i="2" s="1"/>
  <c r="Y1127" i="2" s="1"/>
  <c r="Z1127" i="2" s="1"/>
  <c r="W1110" i="2"/>
  <c r="X1110" i="2" s="1"/>
  <c r="Y1110" i="2" s="1"/>
  <c r="Z1110" i="2" s="1"/>
  <c r="W1094" i="2"/>
  <c r="X1094" i="2" s="1"/>
  <c r="Y1094" i="2" s="1"/>
  <c r="Z1094" i="2" s="1"/>
  <c r="W1075" i="2"/>
  <c r="X1075" i="2" s="1"/>
  <c r="Y1075" i="2" s="1"/>
  <c r="Z1075" i="2" s="1"/>
  <c r="W1058" i="2"/>
  <c r="X1058" i="2" s="1"/>
  <c r="Y1058" i="2" s="1"/>
  <c r="Z1058" i="2" s="1"/>
  <c r="W1041" i="2"/>
  <c r="X1041" i="2" s="1"/>
  <c r="Y1041" i="2" s="1"/>
  <c r="Z1041" i="2" s="1"/>
  <c r="W1024" i="2"/>
  <c r="X1024" i="2" s="1"/>
  <c r="Y1024" i="2" s="1"/>
  <c r="Z1024" i="2" s="1"/>
  <c r="W1007" i="2"/>
  <c r="X1007" i="2" s="1"/>
  <c r="Y1007" i="2" s="1"/>
  <c r="Z1007" i="2" s="1"/>
  <c r="W985" i="2"/>
  <c r="X985" i="2" s="1"/>
  <c r="Y985" i="2" s="1"/>
  <c r="Z985" i="2" s="1"/>
  <c r="W968" i="2"/>
  <c r="X968" i="2" s="1"/>
  <c r="Y968" i="2" s="1"/>
  <c r="Z968" i="2" s="1"/>
  <c r="W950" i="2"/>
  <c r="X950" i="2" s="1"/>
  <c r="Y950" i="2" s="1"/>
  <c r="Z950" i="2" s="1"/>
  <c r="W932" i="2"/>
  <c r="X932" i="2" s="1"/>
  <c r="Y932" i="2" s="1"/>
  <c r="Z932" i="2" s="1"/>
  <c r="W915" i="2"/>
  <c r="X915" i="2" s="1"/>
  <c r="Y915" i="2" s="1"/>
  <c r="Z915" i="2" s="1"/>
  <c r="W898" i="2"/>
  <c r="X898" i="2" s="1"/>
  <c r="Y898" i="2" s="1"/>
  <c r="Z898" i="2" s="1"/>
  <c r="W882" i="2"/>
  <c r="X882" i="2" s="1"/>
  <c r="Y882" i="2" s="1"/>
  <c r="Z882" i="2" s="1"/>
  <c r="W858" i="2"/>
  <c r="X858" i="2" s="1"/>
  <c r="Y858" i="2" s="1"/>
  <c r="Z858" i="2" s="1"/>
  <c r="W840" i="2"/>
  <c r="X840" i="2" s="1"/>
  <c r="Y840" i="2" s="1"/>
  <c r="Z840" i="2" s="1"/>
  <c r="W822" i="2"/>
  <c r="X822" i="2" s="1"/>
  <c r="Y822" i="2" s="1"/>
  <c r="Z822" i="2" s="1"/>
  <c r="W804" i="2"/>
  <c r="X804" i="2" s="1"/>
  <c r="Y804" i="2" s="1"/>
  <c r="Z804" i="2" s="1"/>
  <c r="W787" i="2"/>
  <c r="X787" i="2" s="1"/>
  <c r="Y787" i="2" s="1"/>
  <c r="Z787" i="2" s="1"/>
  <c r="W765" i="2"/>
  <c r="X765" i="2" s="1"/>
  <c r="Y765" i="2" s="1"/>
  <c r="Z765" i="2" s="1"/>
  <c r="W747" i="2"/>
  <c r="X747" i="2" s="1"/>
  <c r="Y747" i="2" s="1"/>
  <c r="Z747" i="2" s="1"/>
  <c r="W729" i="2"/>
  <c r="X729" i="2" s="1"/>
  <c r="Y729" i="2" s="1"/>
  <c r="Z729" i="2" s="1"/>
  <c r="W711" i="2"/>
  <c r="X711" i="2" s="1"/>
  <c r="Y711" i="2" s="1"/>
  <c r="Z711" i="2" s="1"/>
  <c r="W694" i="2"/>
  <c r="X694" i="2" s="1"/>
  <c r="Y694" i="2" s="1"/>
  <c r="Z694" i="2" s="1"/>
  <c r="W637" i="2"/>
  <c r="X637" i="2" s="1"/>
  <c r="Y637" i="2" s="1"/>
  <c r="Z637" i="2" s="1"/>
  <c r="W619" i="2"/>
  <c r="X619" i="2" s="1"/>
  <c r="Y619" i="2" s="1"/>
  <c r="Z619" i="2" s="1"/>
  <c r="W601" i="2"/>
  <c r="X601" i="2" s="1"/>
  <c r="Y601" i="2" s="1"/>
  <c r="Z601" i="2" s="1"/>
  <c r="W584" i="2"/>
  <c r="X584" i="2" s="1"/>
  <c r="Y584" i="2" s="1"/>
  <c r="Z584" i="2" s="1"/>
  <c r="W568" i="2"/>
  <c r="X568" i="2" s="1"/>
  <c r="Y568" i="2" s="1"/>
  <c r="Z568" i="2" s="1"/>
  <c r="W551" i="2"/>
  <c r="X551" i="2" s="1"/>
  <c r="Y551" i="2" s="1"/>
  <c r="Z551" i="2" s="1"/>
  <c r="W528" i="2"/>
  <c r="X528" i="2" s="1"/>
  <c r="Y528" i="2" s="1"/>
  <c r="Z528" i="2" s="1"/>
  <c r="W511" i="2"/>
  <c r="X511" i="2" s="1"/>
  <c r="Y511" i="2" s="1"/>
  <c r="Z511" i="2" s="1"/>
  <c r="W494" i="2"/>
  <c r="X494" i="2" s="1"/>
  <c r="Y494" i="2" s="1"/>
  <c r="Z494" i="2" s="1"/>
  <c r="W475" i="2"/>
  <c r="X475" i="2" s="1"/>
  <c r="Y475" i="2" s="1"/>
  <c r="Z475" i="2" s="1"/>
  <c r="W458" i="2"/>
  <c r="X458" i="2" s="1"/>
  <c r="Y458" i="2" s="1"/>
  <c r="Z458" i="2" s="1"/>
  <c r="W441" i="2"/>
  <c r="X441" i="2" s="1"/>
  <c r="Y441" i="2" s="1"/>
  <c r="Z441" i="2" s="1"/>
  <c r="W425" i="2"/>
  <c r="X425" i="2" s="1"/>
  <c r="Y425" i="2" s="1"/>
  <c r="Z425" i="2" s="1"/>
  <c r="W408" i="2"/>
  <c r="X408" i="2" s="1"/>
  <c r="Y408" i="2" s="1"/>
  <c r="Z408" i="2" s="1"/>
  <c r="W383" i="2"/>
  <c r="X383" i="2" s="1"/>
  <c r="Y383" i="2" s="1"/>
  <c r="Z383" i="2" s="1"/>
  <c r="W366" i="2"/>
  <c r="X366" i="2" s="1"/>
  <c r="Y366" i="2" s="1"/>
  <c r="Z366" i="2" s="1"/>
  <c r="W346" i="2"/>
  <c r="X346" i="2" s="1"/>
  <c r="Y346" i="2" s="1"/>
  <c r="Z346" i="2" s="1"/>
  <c r="W329" i="2"/>
  <c r="X329" i="2" s="1"/>
  <c r="Y329" i="2" s="1"/>
  <c r="Z329" i="2" s="1"/>
  <c r="W312" i="2"/>
  <c r="X312" i="2" s="1"/>
  <c r="Y312" i="2" s="1"/>
  <c r="Z312" i="2" s="1"/>
  <c r="W294" i="2"/>
  <c r="X294" i="2" s="1"/>
  <c r="Y294" i="2" s="1"/>
  <c r="Z294" i="2" s="1"/>
  <c r="W278" i="2"/>
  <c r="X278" i="2" s="1"/>
  <c r="Y278" i="2" s="1"/>
  <c r="Z278" i="2" s="1"/>
  <c r="W261" i="2"/>
  <c r="X261" i="2" s="1"/>
  <c r="Y261" i="2" s="1"/>
  <c r="Z261" i="2" s="1"/>
  <c r="W239" i="2"/>
  <c r="X239" i="2" s="1"/>
  <c r="Y239" i="2" s="1"/>
  <c r="Z239" i="2" s="1"/>
  <c r="W222" i="2"/>
  <c r="X222" i="2" s="1"/>
  <c r="Y222" i="2" s="1"/>
  <c r="Z222" i="2" s="1"/>
  <c r="W203" i="2"/>
  <c r="X203" i="2" s="1"/>
  <c r="Y203" i="2" s="1"/>
  <c r="Z203" i="2" s="1"/>
  <c r="W184" i="2"/>
  <c r="X184" i="2" s="1"/>
  <c r="Y184" i="2" s="1"/>
  <c r="Z184" i="2" s="1"/>
  <c r="W150" i="2"/>
  <c r="X150" i="2" s="1"/>
  <c r="Y150" i="2" s="1"/>
  <c r="Z150" i="2" s="1"/>
  <c r="W127" i="2"/>
  <c r="X127" i="2" s="1"/>
  <c r="Y127" i="2" s="1"/>
  <c r="Z127" i="2" s="1"/>
  <c r="W111" i="2"/>
  <c r="X111" i="2" s="1"/>
  <c r="Y111" i="2" s="1"/>
  <c r="Z111" i="2" s="1"/>
  <c r="W74" i="2"/>
  <c r="X74" i="2" s="1"/>
  <c r="Y74" i="2" s="1"/>
  <c r="Z74" i="2" s="1"/>
  <c r="W57" i="2"/>
  <c r="X57" i="2" s="1"/>
  <c r="Y57" i="2" s="1"/>
  <c r="Z57" i="2" s="1"/>
  <c r="W41" i="2"/>
  <c r="X41" i="2" s="1"/>
  <c r="Y41" i="2" s="1"/>
  <c r="Z41" i="2" s="1"/>
  <c r="W25" i="2"/>
  <c r="X25" i="2" s="1"/>
  <c r="Y25" i="2" s="1"/>
  <c r="Z25" i="2" s="1"/>
  <c r="W9" i="2"/>
  <c r="X9" i="2" s="1"/>
  <c r="Y9" i="2" s="1"/>
  <c r="Z9" i="2" s="1"/>
  <c r="W575" i="2"/>
  <c r="X575" i="2" s="1"/>
  <c r="Y575" i="2" s="1"/>
  <c r="Z575" i="2" s="1"/>
  <c r="W518" i="2"/>
  <c r="X518" i="2" s="1"/>
  <c r="Y518" i="2" s="1"/>
  <c r="Z518" i="2" s="1"/>
  <c r="W457" i="2"/>
  <c r="X457" i="2" s="1"/>
  <c r="Y457" i="2" s="1"/>
  <c r="Z457" i="2" s="1"/>
  <c r="W432" i="2"/>
  <c r="X432" i="2" s="1"/>
  <c r="Y432" i="2" s="1"/>
  <c r="Z432" i="2" s="1"/>
  <c r="W407" i="2"/>
  <c r="X407" i="2" s="1"/>
  <c r="Y407" i="2" s="1"/>
  <c r="Z407" i="2" s="1"/>
  <c r="W373" i="2"/>
  <c r="X373" i="2" s="1"/>
  <c r="Y373" i="2" s="1"/>
  <c r="Z373" i="2" s="1"/>
  <c r="W345" i="2"/>
  <c r="X345" i="2" s="1"/>
  <c r="Y345" i="2" s="1"/>
  <c r="Z345" i="2" s="1"/>
  <c r="W320" i="2"/>
  <c r="X320" i="2" s="1"/>
  <c r="Y320" i="2" s="1"/>
  <c r="Z320" i="2" s="1"/>
  <c r="W293" i="2"/>
  <c r="X293" i="2" s="1"/>
  <c r="Y293" i="2" s="1"/>
  <c r="Z293" i="2" s="1"/>
  <c r="W268" i="2"/>
  <c r="X268" i="2" s="1"/>
  <c r="Y268" i="2" s="1"/>
  <c r="Z268" i="2" s="1"/>
  <c r="W238" i="2"/>
  <c r="X238" i="2" s="1"/>
  <c r="Y238" i="2" s="1"/>
  <c r="Z238" i="2" s="1"/>
  <c r="W221" i="2"/>
  <c r="X221" i="2" s="1"/>
  <c r="Y221" i="2" s="1"/>
  <c r="Z221" i="2" s="1"/>
  <c r="W192" i="2"/>
  <c r="X192" i="2" s="1"/>
  <c r="Y192" i="2" s="1"/>
  <c r="Z192" i="2" s="1"/>
  <c r="W166" i="2"/>
  <c r="X166" i="2" s="1"/>
  <c r="Y166" i="2" s="1"/>
  <c r="Z166" i="2" s="1"/>
  <c r="W135" i="2"/>
  <c r="X135" i="2" s="1"/>
  <c r="Y135" i="2" s="1"/>
  <c r="Z135" i="2" s="1"/>
  <c r="W118" i="2"/>
  <c r="X118" i="2" s="1"/>
  <c r="Y118" i="2" s="1"/>
  <c r="Z118" i="2" s="1"/>
  <c r="W91" i="2"/>
  <c r="X91" i="2" s="1"/>
  <c r="Y91" i="2" s="1"/>
  <c r="Z91" i="2" s="1"/>
  <c r="W65" i="2"/>
  <c r="X65" i="2" s="1"/>
  <c r="Y65" i="2" s="1"/>
  <c r="Z65" i="2" s="1"/>
  <c r="W40" i="2"/>
  <c r="X40" i="2" s="1"/>
  <c r="Y40" i="2" s="1"/>
  <c r="Z40" i="2" s="1"/>
  <c r="W15" i="2"/>
  <c r="X15" i="2" s="1"/>
  <c r="Y15" i="2" s="1"/>
  <c r="Z15" i="2" s="1"/>
  <c r="W827" i="2"/>
  <c r="X827" i="2" s="1"/>
  <c r="Y827" i="2" s="1"/>
  <c r="Z827" i="2" s="1"/>
  <c r="W516" i="2"/>
  <c r="X516" i="2" s="1"/>
  <c r="Y516" i="2" s="1"/>
  <c r="Z516" i="2" s="1"/>
  <c r="W455" i="2"/>
  <c r="X455" i="2" s="1"/>
  <c r="Y455" i="2" s="1"/>
  <c r="Z455" i="2" s="1"/>
  <c r="W413" i="2"/>
  <c r="X413" i="2" s="1"/>
  <c r="Y413" i="2" s="1"/>
  <c r="Z413" i="2" s="1"/>
  <c r="W371" i="2"/>
  <c r="X371" i="2" s="1"/>
  <c r="Y371" i="2" s="1"/>
  <c r="Z371" i="2" s="1"/>
  <c r="W335" i="2"/>
  <c r="X335" i="2" s="1"/>
  <c r="Y335" i="2" s="1"/>
  <c r="Z335" i="2" s="1"/>
  <c r="W275" i="2"/>
  <c r="X275" i="2" s="1"/>
  <c r="Y275" i="2" s="1"/>
  <c r="Z275" i="2" s="1"/>
  <c r="W198" i="2"/>
  <c r="X198" i="2" s="1"/>
  <c r="Y198" i="2" s="1"/>
  <c r="Z198" i="2" s="1"/>
  <c r="W124" i="2"/>
  <c r="X124" i="2" s="1"/>
  <c r="Y124" i="2" s="1"/>
  <c r="Z124" i="2" s="1"/>
  <c r="W46" i="2"/>
  <c r="X46" i="2" s="1"/>
  <c r="Y46" i="2" s="1"/>
  <c r="Z46" i="2" s="1"/>
  <c r="W742" i="2"/>
  <c r="X742" i="2" s="1"/>
  <c r="Y742" i="2" s="1"/>
  <c r="Z742" i="2" s="1"/>
  <c r="W657" i="2"/>
  <c r="X657" i="2" s="1"/>
  <c r="Y657" i="2" s="1"/>
  <c r="Z657" i="2" s="1"/>
  <c r="W596" i="2"/>
  <c r="X596" i="2" s="1"/>
  <c r="Y596" i="2" s="1"/>
  <c r="Z596" i="2" s="1"/>
  <c r="W514" i="2"/>
  <c r="X514" i="2" s="1"/>
  <c r="Y514" i="2" s="1"/>
  <c r="Z514" i="2" s="1"/>
  <c r="W394" i="2"/>
  <c r="X394" i="2" s="1"/>
  <c r="Y394" i="2" s="1"/>
  <c r="Z394" i="2" s="1"/>
  <c r="W324" i="2"/>
  <c r="X324" i="2" s="1"/>
  <c r="Y324" i="2" s="1"/>
  <c r="Z324" i="2" s="1"/>
  <c r="W264" i="2"/>
  <c r="X264" i="2" s="1"/>
  <c r="Y264" i="2" s="1"/>
  <c r="Z264" i="2" s="1"/>
  <c r="W154" i="2"/>
  <c r="X154" i="2" s="1"/>
  <c r="Y154" i="2" s="1"/>
  <c r="Z154" i="2" s="1"/>
  <c r="W69" i="2"/>
  <c r="X69" i="2" s="1"/>
  <c r="Y69" i="2" s="1"/>
  <c r="Z69" i="2" s="1"/>
  <c r="W2629" i="2"/>
  <c r="X2629" i="2" s="1"/>
  <c r="Y2629" i="2" s="1"/>
  <c r="Z2629" i="2" s="1"/>
  <c r="W2488" i="2"/>
  <c r="X2488" i="2" s="1"/>
  <c r="Y2488" i="2" s="1"/>
  <c r="Z2488" i="2" s="1"/>
  <c r="W2416" i="2"/>
  <c r="X2416" i="2" s="1"/>
  <c r="Y2416" i="2" s="1"/>
  <c r="Z2416" i="2" s="1"/>
  <c r="W2249" i="2"/>
  <c r="X2249" i="2" s="1"/>
  <c r="Y2249" i="2" s="1"/>
  <c r="Z2249" i="2" s="1"/>
  <c r="W1873" i="2"/>
  <c r="X1873" i="2" s="1"/>
  <c r="Y1873" i="2" s="1"/>
  <c r="Z1873" i="2" s="1"/>
  <c r="W2667" i="2"/>
  <c r="X2667" i="2" s="1"/>
  <c r="Y2667" i="2" s="1"/>
  <c r="Z2667" i="2" s="1"/>
  <c r="W2643" i="2"/>
  <c r="X2643" i="2" s="1"/>
  <c r="Y2643" i="2" s="1"/>
  <c r="Z2643" i="2" s="1"/>
  <c r="W2627" i="2"/>
  <c r="X2627" i="2" s="1"/>
  <c r="Y2627" i="2" s="1"/>
  <c r="Z2627" i="2" s="1"/>
  <c r="W2611" i="2"/>
  <c r="X2611" i="2" s="1"/>
  <c r="Y2611" i="2" s="1"/>
  <c r="Z2611" i="2" s="1"/>
  <c r="W2571" i="2"/>
  <c r="X2571" i="2" s="1"/>
  <c r="Y2571" i="2" s="1"/>
  <c r="Z2571" i="2" s="1"/>
  <c r="W2550" i="2"/>
  <c r="X2550" i="2" s="1"/>
  <c r="Y2550" i="2" s="1"/>
  <c r="Z2550" i="2" s="1"/>
  <c r="W2534" i="2"/>
  <c r="X2534" i="2" s="1"/>
  <c r="Y2534" i="2" s="1"/>
  <c r="Z2534" i="2" s="1"/>
  <c r="W2518" i="2"/>
  <c r="X2518" i="2" s="1"/>
  <c r="Y2518" i="2" s="1"/>
  <c r="Z2518" i="2" s="1"/>
  <c r="W2502" i="2"/>
  <c r="X2502" i="2" s="1"/>
  <c r="Y2502" i="2" s="1"/>
  <c r="Z2502" i="2" s="1"/>
  <c r="W2470" i="2"/>
  <c r="X2470" i="2" s="1"/>
  <c r="Y2470" i="2" s="1"/>
  <c r="Z2470" i="2" s="1"/>
  <c r="W2454" i="2"/>
  <c r="X2454" i="2" s="1"/>
  <c r="Y2454" i="2" s="1"/>
  <c r="Z2454" i="2" s="1"/>
  <c r="W2430" i="2"/>
  <c r="X2430" i="2" s="1"/>
  <c r="Y2430" i="2" s="1"/>
  <c r="Z2430" i="2" s="1"/>
  <c r="W2406" i="2"/>
  <c r="X2406" i="2" s="1"/>
  <c r="Y2406" i="2" s="1"/>
  <c r="Z2406" i="2" s="1"/>
  <c r="W2390" i="2"/>
  <c r="X2390" i="2" s="1"/>
  <c r="Y2390" i="2" s="1"/>
  <c r="Z2390" i="2" s="1"/>
  <c r="W2358" i="2"/>
  <c r="X2358" i="2" s="1"/>
  <c r="Y2358" i="2" s="1"/>
  <c r="Z2358" i="2" s="1"/>
  <c r="W2342" i="2"/>
  <c r="X2342" i="2" s="1"/>
  <c r="Y2342" i="2" s="1"/>
  <c r="Z2342" i="2" s="1"/>
  <c r="W2326" i="2"/>
  <c r="X2326" i="2" s="1"/>
  <c r="Y2326" i="2" s="1"/>
  <c r="Z2326" i="2" s="1"/>
  <c r="W2271" i="2"/>
  <c r="X2271" i="2" s="1"/>
  <c r="Y2271" i="2" s="1"/>
  <c r="Z2271" i="2" s="1"/>
  <c r="W2255" i="2"/>
  <c r="X2255" i="2" s="1"/>
  <c r="Y2255" i="2" s="1"/>
  <c r="Z2255" i="2" s="1"/>
  <c r="W2239" i="2"/>
  <c r="X2239" i="2" s="1"/>
  <c r="Y2239" i="2" s="1"/>
  <c r="Z2239" i="2" s="1"/>
  <c r="W2223" i="2"/>
  <c r="X2223" i="2" s="1"/>
  <c r="Y2223" i="2" s="1"/>
  <c r="Z2223" i="2" s="1"/>
  <c r="W2207" i="2"/>
  <c r="X2207" i="2" s="1"/>
  <c r="Y2207" i="2" s="1"/>
  <c r="Z2207" i="2" s="1"/>
  <c r="W2191" i="2"/>
  <c r="X2191" i="2" s="1"/>
  <c r="Y2191" i="2" s="1"/>
  <c r="Z2191" i="2" s="1"/>
  <c r="W2175" i="2"/>
  <c r="X2175" i="2" s="1"/>
  <c r="Y2175" i="2" s="1"/>
  <c r="Z2175" i="2" s="1"/>
  <c r="W2151" i="2"/>
  <c r="X2151" i="2" s="1"/>
  <c r="Y2151" i="2" s="1"/>
  <c r="Z2151" i="2" s="1"/>
  <c r="W2135" i="2"/>
  <c r="X2135" i="2" s="1"/>
  <c r="Y2135" i="2" s="1"/>
  <c r="Z2135" i="2" s="1"/>
  <c r="W2095" i="2"/>
  <c r="X2095" i="2" s="1"/>
  <c r="Y2095" i="2" s="1"/>
  <c r="Z2095" i="2" s="1"/>
  <c r="W2079" i="2"/>
  <c r="X2079" i="2" s="1"/>
  <c r="Y2079" i="2" s="1"/>
  <c r="Z2079" i="2" s="1"/>
  <c r="W2063" i="2"/>
  <c r="X2063" i="2" s="1"/>
  <c r="Y2063" i="2" s="1"/>
  <c r="Z2063" i="2" s="1"/>
  <c r="W2039" i="2"/>
  <c r="X2039" i="2" s="1"/>
  <c r="Y2039" i="2" s="1"/>
  <c r="Z2039" i="2" s="1"/>
  <c r="W2023" i="2"/>
  <c r="X2023" i="2" s="1"/>
  <c r="Y2023" i="2" s="1"/>
  <c r="Z2023" i="2" s="1"/>
  <c r="W1999" i="2"/>
  <c r="X1999" i="2" s="1"/>
  <c r="Y1999" i="2" s="1"/>
  <c r="Z1999" i="2" s="1"/>
  <c r="W1951" i="2"/>
  <c r="X1951" i="2" s="1"/>
  <c r="Y1951" i="2" s="1"/>
  <c r="Z1951" i="2" s="1"/>
  <c r="W1935" i="2"/>
  <c r="X1935" i="2" s="1"/>
  <c r="Y1935" i="2" s="1"/>
  <c r="Z1935" i="2" s="1"/>
  <c r="W1919" i="2"/>
  <c r="X1919" i="2" s="1"/>
  <c r="Y1919" i="2" s="1"/>
  <c r="Z1919" i="2" s="1"/>
  <c r="W1903" i="2"/>
  <c r="X1903" i="2" s="1"/>
  <c r="Y1903" i="2" s="1"/>
  <c r="Z1903" i="2" s="1"/>
  <c r="W1879" i="2"/>
  <c r="X1879" i="2" s="1"/>
  <c r="Y1879" i="2" s="1"/>
  <c r="Z1879" i="2" s="1"/>
  <c r="W1863" i="2"/>
  <c r="X1863" i="2" s="1"/>
  <c r="Y1863" i="2" s="1"/>
  <c r="Z1863" i="2" s="1"/>
  <c r="W1831" i="2"/>
  <c r="X1831" i="2" s="1"/>
  <c r="Y1831" i="2" s="1"/>
  <c r="Z1831" i="2" s="1"/>
  <c r="W1807" i="2"/>
  <c r="X1807" i="2" s="1"/>
  <c r="Y1807" i="2" s="1"/>
  <c r="Z1807" i="2" s="1"/>
  <c r="W1791" i="2"/>
  <c r="X1791" i="2" s="1"/>
  <c r="Y1791" i="2" s="1"/>
  <c r="Z1791" i="2" s="1"/>
  <c r="W1775" i="2"/>
  <c r="X1775" i="2" s="1"/>
  <c r="Y1775" i="2" s="1"/>
  <c r="Z1775" i="2" s="1"/>
  <c r="W1751" i="2"/>
  <c r="X1751" i="2" s="1"/>
  <c r="Y1751" i="2" s="1"/>
  <c r="Z1751" i="2" s="1"/>
  <c r="W1735" i="2"/>
  <c r="X1735" i="2" s="1"/>
  <c r="Y1735" i="2" s="1"/>
  <c r="Z1735" i="2" s="1"/>
  <c r="W1719" i="2"/>
  <c r="X1719" i="2" s="1"/>
  <c r="Y1719" i="2" s="1"/>
  <c r="Z1719" i="2" s="1"/>
  <c r="W1695" i="2"/>
  <c r="X1695" i="2" s="1"/>
  <c r="Y1695" i="2" s="1"/>
  <c r="Z1695" i="2" s="1"/>
  <c r="W1679" i="2"/>
  <c r="X1679" i="2" s="1"/>
  <c r="Y1679" i="2" s="1"/>
  <c r="Z1679" i="2" s="1"/>
  <c r="W1655" i="2"/>
  <c r="X1655" i="2" s="1"/>
  <c r="Y1655" i="2" s="1"/>
  <c r="Z1655" i="2" s="1"/>
  <c r="W1639" i="2"/>
  <c r="X1639" i="2" s="1"/>
  <c r="Y1639" i="2" s="1"/>
  <c r="Z1639" i="2" s="1"/>
  <c r="W1623" i="2"/>
  <c r="X1623" i="2" s="1"/>
  <c r="Y1623" i="2" s="1"/>
  <c r="Z1623" i="2" s="1"/>
  <c r="W1600" i="2"/>
  <c r="X1600" i="2" s="1"/>
  <c r="Y1600" i="2" s="1"/>
  <c r="Z1600" i="2" s="1"/>
  <c r="W1584" i="2"/>
  <c r="X1584" i="2" s="1"/>
  <c r="Y1584" i="2" s="1"/>
  <c r="Z1584" i="2" s="1"/>
  <c r="W1568" i="2"/>
  <c r="X1568" i="2" s="1"/>
  <c r="Y1568" i="2" s="1"/>
  <c r="Z1568" i="2" s="1"/>
  <c r="W2578" i="2"/>
  <c r="X2578" i="2" s="1"/>
  <c r="Y2578" i="2" s="1"/>
  <c r="Z2578" i="2" s="1"/>
  <c r="W2557" i="2"/>
  <c r="X2557" i="2" s="1"/>
  <c r="Y2557" i="2" s="1"/>
  <c r="Z2557" i="2" s="1"/>
  <c r="W2461" i="2"/>
  <c r="X2461" i="2" s="1"/>
  <c r="Y2461" i="2" s="1"/>
  <c r="Z2461" i="2" s="1"/>
  <c r="W2397" i="2"/>
  <c r="X2397" i="2" s="1"/>
  <c r="Y2397" i="2" s="1"/>
  <c r="Z2397" i="2" s="1"/>
  <c r="W2349" i="2"/>
  <c r="X2349" i="2" s="1"/>
  <c r="Y2349" i="2" s="1"/>
  <c r="Z2349" i="2" s="1"/>
  <c r="W2174" i="2"/>
  <c r="X2174" i="2" s="1"/>
  <c r="Y2174" i="2" s="1"/>
  <c r="Z2174" i="2" s="1"/>
  <c r="W2102" i="2"/>
  <c r="X2102" i="2" s="1"/>
  <c r="Y2102" i="2" s="1"/>
  <c r="Z2102" i="2" s="1"/>
  <c r="W1830" i="2"/>
  <c r="X1830" i="2" s="1"/>
  <c r="Y1830" i="2" s="1"/>
  <c r="Z1830" i="2" s="1"/>
  <c r="W1646" i="2"/>
  <c r="X1646" i="2" s="1"/>
  <c r="Y1646" i="2" s="1"/>
  <c r="Z1646" i="2" s="1"/>
  <c r="W1630" i="2"/>
  <c r="X1630" i="2" s="1"/>
  <c r="Y1630" i="2" s="1"/>
  <c r="Z1630" i="2" s="1"/>
  <c r="W2617" i="2"/>
  <c r="X2617" i="2" s="1"/>
  <c r="Y2617" i="2" s="1"/>
  <c r="Z2617" i="2" s="1"/>
  <c r="W2532" i="2"/>
  <c r="X2532" i="2" s="1"/>
  <c r="Y2532" i="2" s="1"/>
  <c r="Z2532" i="2" s="1"/>
  <c r="W2372" i="2"/>
  <c r="X2372" i="2" s="1"/>
  <c r="Y2372" i="2" s="1"/>
  <c r="Z2372" i="2" s="1"/>
  <c r="W2165" i="2"/>
  <c r="X2165" i="2" s="1"/>
  <c r="Y2165" i="2" s="1"/>
  <c r="Z2165" i="2" s="1"/>
  <c r="W2149" i="2"/>
  <c r="X2149" i="2" s="1"/>
  <c r="Y2149" i="2" s="1"/>
  <c r="Z2149" i="2" s="1"/>
  <c r="W2077" i="2"/>
  <c r="X2077" i="2" s="1"/>
  <c r="Y2077" i="2" s="1"/>
  <c r="Z2077" i="2" s="1"/>
  <c r="W1941" i="2"/>
  <c r="X1941" i="2" s="1"/>
  <c r="Y1941" i="2" s="1"/>
  <c r="Z1941" i="2" s="1"/>
  <c r="W1757" i="2"/>
  <c r="X1757" i="2" s="1"/>
  <c r="Y1757" i="2" s="1"/>
  <c r="Z1757" i="2" s="1"/>
  <c r="W600" i="2"/>
  <c r="X600" i="2" s="1"/>
  <c r="Y600" i="2" s="1"/>
  <c r="Z600" i="2" s="1"/>
  <c r="W510" i="2"/>
  <c r="X510" i="2" s="1"/>
  <c r="Y510" i="2" s="1"/>
  <c r="Z510" i="2" s="1"/>
  <c r="W2672" i="2"/>
  <c r="X2672" i="2" s="1"/>
  <c r="Y2672" i="2" s="1"/>
  <c r="Z2672" i="2" s="1"/>
  <c r="W2531" i="2"/>
  <c r="X2531" i="2" s="1"/>
  <c r="Y2531" i="2" s="1"/>
  <c r="Z2531" i="2" s="1"/>
  <c r="W2515" i="2"/>
  <c r="X2515" i="2" s="1"/>
  <c r="Y2515" i="2" s="1"/>
  <c r="Z2515" i="2" s="1"/>
  <c r="W2363" i="2"/>
  <c r="X2363" i="2" s="1"/>
  <c r="Y2363" i="2" s="1"/>
  <c r="Z2363" i="2" s="1"/>
  <c r="W2331" i="2"/>
  <c r="X2331" i="2" s="1"/>
  <c r="Y2331" i="2" s="1"/>
  <c r="Z2331" i="2" s="1"/>
  <c r="W2244" i="2"/>
  <c r="X2244" i="2" s="1"/>
  <c r="Y2244" i="2" s="1"/>
  <c r="Z2244" i="2" s="1"/>
  <c r="W1932" i="2"/>
  <c r="X1932" i="2" s="1"/>
  <c r="Y1932" i="2" s="1"/>
  <c r="Z1932" i="2" s="1"/>
  <c r="W1916" i="2"/>
  <c r="X1916" i="2" s="1"/>
  <c r="Y1916" i="2" s="1"/>
  <c r="Z1916" i="2" s="1"/>
  <c r="W1565" i="2"/>
  <c r="X1565" i="2" s="1"/>
  <c r="Y1565" i="2" s="1"/>
  <c r="Z1565" i="2" s="1"/>
  <c r="W479" i="2"/>
  <c r="X479" i="2" s="1"/>
  <c r="Y479" i="2" s="1"/>
  <c r="Z479" i="2" s="1"/>
</calcChain>
</file>

<file path=xl/sharedStrings.xml><?xml version="1.0" encoding="utf-8"?>
<sst xmlns="http://schemas.openxmlformats.org/spreadsheetml/2006/main" count="10368" uniqueCount="1200">
  <si>
    <t>UBICACIÓN</t>
  </si>
  <si>
    <t>DESCRIPCIÓN CENTRO DE COSTO</t>
  </si>
  <si>
    <t>DENOMINACIÓN</t>
  </si>
  <si>
    <t>UBICACIÓN MARCA SEXO</t>
  </si>
  <si>
    <t>DESTINO ESTADO TIPO</t>
  </si>
  <si>
    <t>PLACA MILITAR</t>
  </si>
  <si>
    <t>CENTRO DE COSTO</t>
  </si>
  <si>
    <t>NÚMERO DE INVENTARIO</t>
  </si>
  <si>
    <t>CRVL</t>
  </si>
  <si>
    <t>MAZDA</t>
  </si>
  <si>
    <t>MEDIDAS DE TENDENCIA</t>
  </si>
  <si>
    <t xml:space="preserve">PRECIO DE REFERENCIA </t>
  </si>
  <si>
    <t>ITEM</t>
  </si>
  <si>
    <t>CÓDIGO DANE</t>
  </si>
  <si>
    <t xml:space="preserve">DESCRIPCIÓN DEL BIEN Y/O SERVICIO </t>
  </si>
  <si>
    <t>UNIDAD MEDIDA</t>
  </si>
  <si>
    <t>EXISTENCIAS (STOCK - INVENTARIOS)</t>
  </si>
  <si>
    <t>NECESIDAD</t>
  </si>
  <si>
    <t>UNSPSC (CCE)</t>
  </si>
  <si>
    <t>CÓDIGO MATERIAL SAP (OPCIONAL)</t>
  </si>
  <si>
    <t>CÓDIGO OTAN - NOC (OPCIONAL)</t>
  </si>
  <si>
    <t>PRECIO HISTORICO</t>
  </si>
  <si>
    <t>ACTUALIZACIÓN PRECIO HISTORICO</t>
  </si>
  <si>
    <t>VALOR UNITARIO</t>
  </si>
  <si>
    <t>IVA (SI APLICA)</t>
  </si>
  <si>
    <t>VALOR UNITARIO CON IVA</t>
  </si>
  <si>
    <t>MENOR VALOR INCLUIDO IVA</t>
  </si>
  <si>
    <t>PROMEDIO VALORES UNITARIOS INCLUIDO IVA</t>
  </si>
  <si>
    <t>MEDIA GEOMETRICA VALORES UNITARIOS INCLUIDO IVA</t>
  </si>
  <si>
    <t>MEDIANA 
VALORES UNITARIOS INCLUIDO IVA</t>
  </si>
  <si>
    <t>DESVIACION ESTANDAR VALORES UNITARIOS INCLUIDO IVA</t>
  </si>
  <si>
    <t>VARIACIÓN PORCENTUAL</t>
  </si>
  <si>
    <t>MEDIA DE TENDENCIA ESTABLECIDA</t>
  </si>
  <si>
    <t>1.1.1</t>
  </si>
  <si>
    <t xml:space="preserve">SISTEMA DE REFRIGERACIÓN </t>
  </si>
  <si>
    <t>BOMBA DE AGUA</t>
  </si>
  <si>
    <t>UNIDAD</t>
  </si>
  <si>
    <t>OMITIDO</t>
  </si>
  <si>
    <t>ENFOQUE DE RADIADOR</t>
  </si>
  <si>
    <t>FAN CLUTCH</t>
  </si>
  <si>
    <t>MANGUERA INFERIOR DE RADIADOR</t>
  </si>
  <si>
    <t>MANGUERA SUPERIOR DEL RADIADOR</t>
  </si>
  <si>
    <t>POLEA  BOMBA DE AGUA</t>
  </si>
  <si>
    <t>RADIADOR</t>
  </si>
  <si>
    <t>TAPA RADIADOR</t>
  </si>
  <si>
    <t>TERMOSTATO</t>
  </si>
  <si>
    <t>VENTILADOR</t>
  </si>
  <si>
    <t xml:space="preserve">TUBO DE REFRIGERACUION DEL TURBO </t>
  </si>
  <si>
    <t xml:space="preserve">CORREA DE ACCESORIOS </t>
  </si>
  <si>
    <t xml:space="preserve">PERA DE TEMPERATURA </t>
  </si>
  <si>
    <t xml:space="preserve">PATIN DE LA CORREA DE ACCESORIOS </t>
  </si>
  <si>
    <t>1.1.2</t>
  </si>
  <si>
    <t>SISTEMA ELECTRICO</t>
  </si>
  <si>
    <t>BOMBILLO TRICETA</t>
  </si>
  <si>
    <t>BUJES MOTOR DE ARRANQUE</t>
  </si>
  <si>
    <t>COCUYOS LATERALES</t>
  </si>
  <si>
    <t>DIRECCIONAL DELANTERO</t>
  </si>
  <si>
    <t>DISYUNTORES DE LUCES</t>
  </si>
  <si>
    <t xml:space="preserve">ELEVADORES </t>
  </si>
  <si>
    <t>ESCOBILLAS DEL ALTERNADOR</t>
  </si>
  <si>
    <t>JUEGO</t>
  </si>
  <si>
    <t>ESCOBILLAS DEL ARRANQUE</t>
  </si>
  <si>
    <t>FUSIBLES DE 10,20,30</t>
  </si>
  <si>
    <t>INDUCIDO MOTOR DE ARRANQUE</t>
  </si>
  <si>
    <t>MANDO DE LUCES</t>
  </si>
  <si>
    <t>MODULO ELEVA VIDRIOS</t>
  </si>
  <si>
    <t>PORTA ESCOBILLAS DEL ALTERNADOR</t>
  </si>
  <si>
    <t>PORTA ESCOBILLAS DEL ARRANQUE</t>
  </si>
  <si>
    <t>REGULADOR DEL ALTERNADOR</t>
  </si>
  <si>
    <t>RODAMIENTO  DEL ALTERNADOR</t>
  </si>
  <si>
    <t>ROTOR DEL ALTERNADOR</t>
  </si>
  <si>
    <t xml:space="preserve">SOPLADOR AIRE ACONDICIONADO </t>
  </si>
  <si>
    <t>STOP TRASEROS</t>
  </si>
  <si>
    <t>MOTOR APAGADO Y ENCENDIDO DE SWITHC</t>
  </si>
  <si>
    <t>BUJÍA PRECALENTAMIENTO</t>
  </si>
  <si>
    <t xml:space="preserve">BENDIX DEL ARRANQUE </t>
  </si>
  <si>
    <t>CORONA DEL ALTERNADOR</t>
  </si>
  <si>
    <t>RETENEDOR BOMBA DE VACIO DEL ALTERNADOR</t>
  </si>
  <si>
    <t xml:space="preserve">BOMBILLO DIRECCIONAL </t>
  </si>
  <si>
    <t>BOMBILLO FRENO</t>
  </si>
  <si>
    <t>DIRECCIONAL TRASERO</t>
  </si>
  <si>
    <t>1.1.3</t>
  </si>
  <si>
    <t>SISTEMA DE FUERZA</t>
  </si>
  <si>
    <t>ACOPLE TRASERO CAJA DE VELOCIDADES</t>
  </si>
  <si>
    <t>BALINERA VOLANTE</t>
  </si>
  <si>
    <t>BOMBA AUXILIAR DE EMBRAGUE</t>
  </si>
  <si>
    <t>BOMBA PRINCIPAL EMBRAGUE</t>
  </si>
  <si>
    <t>CRUCETA DEL CARDAN</t>
  </si>
  <si>
    <t>DISCO DE EMBRAGUE</t>
  </si>
  <si>
    <t xml:space="preserve">RODAMIENTO EXTERNO DELANTERO </t>
  </si>
  <si>
    <t xml:space="preserve">RODAMIENTOS INTERNO DELANTERO </t>
  </si>
  <si>
    <t>RODAMIENTO EXTERNO  TRASERO</t>
  </si>
  <si>
    <t>RODAMIENTOS INTERNO  TRASERO</t>
  </si>
  <si>
    <t>RODAMIENTOS TRANSMISIÓN</t>
  </si>
  <si>
    <t>SOPORTE CENTRAL CARDAN</t>
  </si>
  <si>
    <t>RETENEDORES DE RUEDA DELANTERA</t>
  </si>
  <si>
    <t>RETENEDORES DE RUEDA  TRASERA</t>
  </si>
  <si>
    <t>MANGUERA DE LA BOMBA AUXILIAR CLUCTH</t>
  </si>
  <si>
    <t xml:space="preserve">PLANETARIOS Y SATELITES </t>
  </si>
  <si>
    <t xml:space="preserve">ARANDELAS </t>
  </si>
  <si>
    <t xml:space="preserve">CRUCETA TRANSMISION </t>
  </si>
  <si>
    <t xml:space="preserve">PIÑONES </t>
  </si>
  <si>
    <t xml:space="preserve">SINCRONIZADORES </t>
  </si>
  <si>
    <t xml:space="preserve">RODAMIENTO DE CAJA DE TRANSMISION </t>
  </si>
  <si>
    <t>SPEED</t>
  </si>
  <si>
    <t>RETENEDOR SPEED</t>
  </si>
  <si>
    <t>1.1.4</t>
  </si>
  <si>
    <t>SISTEMA DE ALIMENTACIÓN</t>
  </si>
  <si>
    <t>FILTRO DE ACEITE</t>
  </si>
  <si>
    <t>FILTRO DE AIRE</t>
  </si>
  <si>
    <t>FILTRO DE COMBUSTIBLE</t>
  </si>
  <si>
    <t>FILTRO SEDIMENTADOR</t>
  </si>
  <si>
    <t>FLOTADOR DE COMBUSTIBLE</t>
  </si>
  <si>
    <t xml:space="preserve">PUNTA DE INYECTOR </t>
  </si>
  <si>
    <t xml:space="preserve">MANGUERA DE ALIMENTACION </t>
  </si>
  <si>
    <t xml:space="preserve">SENSOR DE COMBUSTIBLE </t>
  </si>
  <si>
    <t>EMPAQUETADURA TURBO</t>
  </si>
  <si>
    <t>BASE  TRAMPA DE AGUA</t>
  </si>
  <si>
    <t>BASE FILTRO DE COMBUSTIBLE</t>
  </si>
  <si>
    <t>BOMBIN DE COMBUSTIBLE</t>
  </si>
  <si>
    <t xml:space="preserve">ARANDERAS DE INYECTORES </t>
  </si>
  <si>
    <t>TOBERAS DE INYECTORES</t>
  </si>
  <si>
    <t>EMPAQUETADURA BOMBA DE INYECCION</t>
  </si>
  <si>
    <t>TRANSFERENCIA BOMBA DE INYECCION</t>
  </si>
  <si>
    <t>CABEZOTE BOMBA DE INYECCION</t>
  </si>
  <si>
    <t>1.1.5</t>
  </si>
  <si>
    <t>SISTEMA FRENOS</t>
  </si>
  <si>
    <t>BOOSTER</t>
  </si>
  <si>
    <t>CILINDRO FRENO DELANTERO</t>
  </si>
  <si>
    <t>CILINDRO FRENOS TRASEROS</t>
  </si>
  <si>
    <t xml:space="preserve">BOMBA DE FRENO </t>
  </si>
  <si>
    <t>EMPAQUETADURA BOOSTER</t>
  </si>
  <si>
    <t>GUAYA FRENO DE ESTACIONAMIENTO</t>
  </si>
  <si>
    <t>KIT  DE BANDAS TRASERAS</t>
  </si>
  <si>
    <t>KIT</t>
  </si>
  <si>
    <t>KIT  DE BANDAS DELANTERAS</t>
  </si>
  <si>
    <t xml:space="preserve">KIT DE BANDAS DE FRENO DE ESTACIONAMIENTO </t>
  </si>
  <si>
    <t xml:space="preserve">KIT DE FRENO DE ESTACIONAMIENTO </t>
  </si>
  <si>
    <t xml:space="preserve">PUNTILLAS DE BANDAS </t>
  </si>
  <si>
    <t>1.1.6</t>
  </si>
  <si>
    <t>LATONERIA Y PINTURA</t>
  </si>
  <si>
    <t>CREMALLERA ELEVAVIDRIO  PUERTA DELANTERA</t>
  </si>
  <si>
    <t>PLUMILLAS LIMPIA BRISAS</t>
  </si>
  <si>
    <t xml:space="preserve">SOPORTES CABINA </t>
  </si>
  <si>
    <t>1.1.7</t>
  </si>
  <si>
    <t>SISTEMA DE DIRECCIÓN</t>
  </si>
  <si>
    <t>BIELA DIRECCIÓN</t>
  </si>
  <si>
    <t xml:space="preserve">BOMBA DE DIRECCIÓN </t>
  </si>
  <si>
    <t>BRAZO DE DIRECCION LARGO</t>
  </si>
  <si>
    <t>EMPAQUETADURA BOMBA DE DIRECCIÓN</t>
  </si>
  <si>
    <t>EMPAQUETADURA CAJA DE DIRECCION</t>
  </si>
  <si>
    <t>TERMINALES DE DIRECCIÓN</t>
  </si>
  <si>
    <t>CAÑA DE DIRECCION</t>
  </si>
  <si>
    <t>CRUCETA CAÑA DE DIRECCION</t>
  </si>
  <si>
    <t>1.1.8</t>
  </si>
  <si>
    <t>SISTEMA DE SUSPENSIÓN</t>
  </si>
  <si>
    <t xml:space="preserve">AMORTIGUADOR DELANTERO </t>
  </si>
  <si>
    <t>AMORTIGUADOR TRASERO</t>
  </si>
  <si>
    <t>HOJA DE MUELLE TRASERO PRINCIPAL</t>
  </si>
  <si>
    <t>HOJA DE MUELLE TRASERO SEGUNDA</t>
  </si>
  <si>
    <t>HOJA DE MUELLE TRASERO TERCERA</t>
  </si>
  <si>
    <t>HOJA DE MUELLE TRASERO CUARTA</t>
  </si>
  <si>
    <t>HOJA DE MUELLE TRASERO QUINTA</t>
  </si>
  <si>
    <t>HOJA DE MUELLE TRASERO SEPTIMA</t>
  </si>
  <si>
    <t>HOJA PRINCIPAL AUXILIAR TRASERA</t>
  </si>
  <si>
    <t>HOJA DE MUELLE DELANTERO PRINCIPAL</t>
  </si>
  <si>
    <t>HOJA DE MUELLE DELANTERO SEGUNDA</t>
  </si>
  <si>
    <t>HOJA DE MUELLE DELANTERO TERCERA</t>
  </si>
  <si>
    <t>HOJA DE MUELLE DELANTERO CUARTA</t>
  </si>
  <si>
    <t>HOJA DE MUELLE DELANTERO QUINTA</t>
  </si>
  <si>
    <t>BUJE DE LAS HOJAS DELANTERO</t>
  </si>
  <si>
    <t>BUJE DE LAS HOJAS TRASERO</t>
  </si>
  <si>
    <t xml:space="preserve">BALANCINES TRASEROS </t>
  </si>
  <si>
    <t xml:space="preserve">BALANCINES  DELANTEROS </t>
  </si>
  <si>
    <t xml:space="preserve">PASADORES DELANTEROS </t>
  </si>
  <si>
    <t>SPLINDERS</t>
  </si>
  <si>
    <t>TORNILLO CENTRAL</t>
  </si>
  <si>
    <t xml:space="preserve">GRAPAS DE LAS HOJAS DELANTERAS </t>
  </si>
  <si>
    <t xml:space="preserve">GRAPAS DE LAS HOJAS TRASERAS </t>
  </si>
  <si>
    <t xml:space="preserve">GRAPAS CARROCERIA </t>
  </si>
  <si>
    <t xml:space="preserve">TOPES DE MUELLES </t>
  </si>
  <si>
    <t>TREN O EJE DELANTERO</t>
  </si>
  <si>
    <t>1.1.9</t>
  </si>
  <si>
    <t>REPARACIÓN GENERAL</t>
  </si>
  <si>
    <t>EMPAQUE DE MÚLTIPLE ADMISIÓN</t>
  </si>
  <si>
    <t>EMPAQUE DE MÚLTIPLE DE ESCAPE</t>
  </si>
  <si>
    <t>EMPAQUE DE TRANSMISIÓN</t>
  </si>
  <si>
    <t>EMPAQUE TAPA DE VÁLVULAS</t>
  </si>
  <si>
    <t>MÚLTIPLE DE ADMISIÓN</t>
  </si>
  <si>
    <t>RETENEDOR CIGÜEÑAL DELANTERO</t>
  </si>
  <si>
    <t>RETENEDOR CIGÜEÑAL TRASERO</t>
  </si>
  <si>
    <t>RETENEDOR DELANTERO TRANSMISIÓN</t>
  </si>
  <si>
    <t>TENSOR CORREA DE ACCESORIOS</t>
  </si>
  <si>
    <t xml:space="preserve">EMPAQUE DE CULATA </t>
  </si>
  <si>
    <t xml:space="preserve">KIT DE EMPAQUETADURA DE MOTOR </t>
  </si>
  <si>
    <t xml:space="preserve">MULTIPLE DE ESCAPE </t>
  </si>
  <si>
    <t>MEDIALUNAS ( ARANDELA AXIALES )</t>
  </si>
  <si>
    <t xml:space="preserve">ESPARRAGOS RUEDA R O L </t>
  </si>
  <si>
    <t xml:space="preserve">EJE DE LEVAS </t>
  </si>
  <si>
    <t>TUBO PRESION ACEITE</t>
  </si>
  <si>
    <t>PERA DE ACEITE</t>
  </si>
  <si>
    <t>CAMIONETA BT 50</t>
  </si>
  <si>
    <t>CAMIONETA  MAZDA MODELO 2013-2014</t>
  </si>
  <si>
    <t>Doble Cab Plato</t>
  </si>
  <si>
    <t>BAS01</t>
  </si>
  <si>
    <t xml:space="preserve"> C13008</t>
  </si>
  <si>
    <t>3Q1D021004</t>
  </si>
  <si>
    <t>80040300000000000O1981074</t>
  </si>
  <si>
    <t xml:space="preserve">BISUC </t>
  </si>
  <si>
    <t xml:space="preserve">NDC 841 </t>
  </si>
  <si>
    <t>C14104</t>
  </si>
  <si>
    <t>3Q1D100829</t>
  </si>
  <si>
    <t>80040300000000000O2213520</t>
  </si>
  <si>
    <t>DJK 021</t>
  </si>
  <si>
    <t xml:space="preserve"> C13336</t>
  </si>
  <si>
    <t>3Q1D100841</t>
  </si>
  <si>
    <t>80040300000000000O2035289</t>
  </si>
  <si>
    <t>TARRO DE AGUA</t>
  </si>
  <si>
    <t xml:space="preserve">CORREA VENTILADOR ( ACCESORIOS ) </t>
  </si>
  <si>
    <t>SENSOR TEMPERATURA</t>
  </si>
  <si>
    <t xml:space="preserve">PATIN DE CORREA </t>
  </si>
  <si>
    <t>AUTOMÁTICO DEL MOTOR DE ARRANQUE</t>
  </si>
  <si>
    <t>BORNES BATERIA</t>
  </si>
  <si>
    <t>CABLE DÚPLEX CAL 12 POR METRO</t>
  </si>
  <si>
    <t>CABLE PARA BATERÍA Nro. 4 POR METRO</t>
  </si>
  <si>
    <t xml:space="preserve">JUEGO </t>
  </si>
  <si>
    <t>MOTOR DE ARRANQUE</t>
  </si>
  <si>
    <t>MOTOR LIMPIA BRISA</t>
  </si>
  <si>
    <t xml:space="preserve">PITO </t>
  </si>
  <si>
    <t>RODAMIENTO  DEL ALTERNADR</t>
  </si>
  <si>
    <t>SOPLADOR AIRE ACONDICIONADO</t>
  </si>
  <si>
    <t>SWITCH ELEVA VIDRIOS</t>
  </si>
  <si>
    <t>UNIDADES LUCES DELANTERAS</t>
  </si>
  <si>
    <t>BENDIX MOTOR ARRANQUE</t>
  </si>
  <si>
    <t>FLASHER DE DIRECCIONALES</t>
  </si>
  <si>
    <t xml:space="preserve">MOTOR ELEVA VIDRIOS </t>
  </si>
  <si>
    <t xml:space="preserve">PILA DE GASOLINA </t>
  </si>
  <si>
    <t xml:space="preserve">ALTERNADOR </t>
  </si>
  <si>
    <t>E0865</t>
  </si>
  <si>
    <t>RODAMIENTO EXTERNO DELANTERO</t>
  </si>
  <si>
    <t>RODAMIENTOS INTERNO DELANTERO</t>
  </si>
  <si>
    <t>TUBO CARDAN</t>
  </si>
  <si>
    <t>EJES DE RUEDAS</t>
  </si>
  <si>
    <t>YUGO DESLIZANTE</t>
  </si>
  <si>
    <t>MANGA YUGO DESLIZANTE</t>
  </si>
  <si>
    <t>VOLANTE</t>
  </si>
  <si>
    <t>unidad</t>
  </si>
  <si>
    <t>PUNTA DE INYECTORES</t>
  </si>
  <si>
    <t>RIEL DE INYECTORES</t>
  </si>
  <si>
    <t>CALIPER DELANTERO</t>
  </si>
  <si>
    <t>EMPAQUETADURA BOSTER</t>
  </si>
  <si>
    <t>EMPAQUETADURA DE CALIPER DELANTERO</t>
  </si>
  <si>
    <t>KIT  DE PASTILLAS DELANTERAS</t>
  </si>
  <si>
    <t>kIT</t>
  </si>
  <si>
    <t>MANGUERA DE FRENO</t>
  </si>
  <si>
    <t>KIT DE PUNTILLAS DE FRENO</t>
  </si>
  <si>
    <t>PEDAL DE FRENO</t>
  </si>
  <si>
    <t>BOMBA DE FRENO</t>
  </si>
  <si>
    <t>BRAZO AXIAL LARGO DE DIRECCION</t>
  </si>
  <si>
    <t>BRAZO AXIAL CORTO DE DIRECCION</t>
  </si>
  <si>
    <t xml:space="preserve">GUARDA POLVO DE AXIAL </t>
  </si>
  <si>
    <t>AMORTIGUADORES DELANTEROS</t>
  </si>
  <si>
    <t>AMORTIGUADORES TRASEROS</t>
  </si>
  <si>
    <t>HOJA DE MUELLE TRASERO SEGUNIDADA</t>
  </si>
  <si>
    <t>TORNILLO CENTRAL MUELLE TRASERO</t>
  </si>
  <si>
    <t xml:space="preserve">BUJES DE TIJERA SUPERIOR </t>
  </si>
  <si>
    <t xml:space="preserve">BUJES DE TIJERA INFERIOR </t>
  </si>
  <si>
    <t>ROTULAS INFERIORES</t>
  </si>
  <si>
    <t>ROTULAS SUPERIORES</t>
  </si>
  <si>
    <t>CAMIONETA - CAMPERO FORTUNER /3000 2009-2016</t>
  </si>
  <si>
    <t xml:space="preserve">CAMIONETA  </t>
  </si>
  <si>
    <t>CAMIONETA  FORTUNER /3000 2009-2016</t>
  </si>
  <si>
    <t>TOYOTA</t>
  </si>
  <si>
    <t>Cabinado</t>
  </si>
  <si>
    <t xml:space="preserve"> C09481</t>
  </si>
  <si>
    <t>3Q1D020983</t>
  </si>
  <si>
    <t>80040300000000000O1122491</t>
  </si>
  <si>
    <t xml:space="preserve">CAMPERO </t>
  </si>
  <si>
    <t>CAMPERO PRADO MODELO 2009-2016</t>
  </si>
  <si>
    <t>Wagon</t>
  </si>
  <si>
    <t>D15435</t>
  </si>
  <si>
    <t>3Q1D021035</t>
  </si>
  <si>
    <t>80040300000000000O2388370</t>
  </si>
  <si>
    <t>SWITH ELEVA VIDRIOS</t>
  </si>
  <si>
    <t>BOMBA DE VACIO DEL ALTERNADOR</t>
  </si>
  <si>
    <t>RODAMIENTO RUEDA DELANTERO</t>
  </si>
  <si>
    <t>RODAMIENTOS RUEDA TRASERO</t>
  </si>
  <si>
    <t>FLOTADOR DEL TANQUE DE COMBUSTIBLE</t>
  </si>
  <si>
    <t xml:space="preserve">TUBO ALIMENTACION </t>
  </si>
  <si>
    <t>TOBERAS</t>
  </si>
  <si>
    <t>CAMPANA TRASERA</t>
  </si>
  <si>
    <t>JUEGO DE BANDAS TRASERAS</t>
  </si>
  <si>
    <t>JUEGO DE PASTILLAS DELANTERAS</t>
  </si>
  <si>
    <t>KIT DE BANDAS FRENO ESTACIONAMIENTO</t>
  </si>
  <si>
    <t xml:space="preserve">AXIALES DE DIRECCION </t>
  </si>
  <si>
    <t xml:space="preserve">CRUCETAS CAÑA DE DIRECCION </t>
  </si>
  <si>
    <t xml:space="preserve">BUJE DE LA TIJERA SUPERIOR </t>
  </si>
  <si>
    <t xml:space="preserve">BUJE DE LA TIJERA INFERIOR </t>
  </si>
  <si>
    <t>TIJERA SUSPENSION SUPERIOR DELANTERA</t>
  </si>
  <si>
    <t>TIJERA SUSPENSION INFERIOR DELANTERA</t>
  </si>
  <si>
    <t>BUJE  TRASERO</t>
  </si>
  <si>
    <t>COMPRESOR DE AIRE ACONDICIONADO</t>
  </si>
  <si>
    <t>KIT DE VÁLVULAS DE ADMISIÓN</t>
  </si>
  <si>
    <t>KIT DE VÁLVULAS DE ESCAPE</t>
  </si>
  <si>
    <t xml:space="preserve">KIT DE CORREA DE REPARTISION </t>
  </si>
  <si>
    <t>CAMIONETA AMBULANCIA FORD RANGER MODELO 2010 2400</t>
  </si>
  <si>
    <t>BAOPE1</t>
  </si>
  <si>
    <t>A10490 AMBULANCIA</t>
  </si>
  <si>
    <t>FORD</t>
  </si>
  <si>
    <t>Ambulancia</t>
  </si>
  <si>
    <t xml:space="preserve"> A10490</t>
  </si>
  <si>
    <t>3Q1D021023</t>
  </si>
  <si>
    <t>80040300000000000O1715456</t>
  </si>
  <si>
    <t>GMSIL DISMED</t>
  </si>
  <si>
    <t>A10496 CAMIONETA</t>
  </si>
  <si>
    <t>CAMIONETA AMBULANCIA FORD RANGER MODELO 2010 F150</t>
  </si>
  <si>
    <t>A10496</t>
  </si>
  <si>
    <t>3Q1D120838</t>
  </si>
  <si>
    <t>80040300000000000O1715462</t>
  </si>
  <si>
    <t xml:space="preserve">SENSOR DE VELOCIDAD </t>
  </si>
  <si>
    <t xml:space="preserve">SENSOR DE DE REVERSA </t>
  </si>
  <si>
    <t>LUZ LICUADORA</t>
  </si>
  <si>
    <t>LUCES DE EMERGENCIA</t>
  </si>
  <si>
    <t xml:space="preserve">KIT VALVULAS DE VACIO </t>
  </si>
  <si>
    <t>RODAMIENTOS  LLANTA TRASERA</t>
  </si>
  <si>
    <t xml:space="preserve">CAMPANA TRASERA </t>
  </si>
  <si>
    <t xml:space="preserve">MORDAZA </t>
  </si>
  <si>
    <t>ESPEJO RETROVISOR</t>
  </si>
  <si>
    <t>CAMIONETA NISSAN D22 NP300  MODELO 2010-2017</t>
  </si>
  <si>
    <t>BISUC</t>
  </si>
  <si>
    <t>C20062 CAMIONETA</t>
  </si>
  <si>
    <t xml:space="preserve">CAMIONETA NISSAN </t>
  </si>
  <si>
    <t>NISSAN</t>
  </si>
  <si>
    <t>C20062</t>
  </si>
  <si>
    <t>3Q1D100809</t>
  </si>
  <si>
    <t>8004030000000000002721979</t>
  </si>
  <si>
    <t>GMSIL</t>
  </si>
  <si>
    <t>C11152 CAMIONETA</t>
  </si>
  <si>
    <t>C11152</t>
  </si>
  <si>
    <t>3Q1D120757</t>
  </si>
  <si>
    <t>8004030000000000001729332</t>
  </si>
  <si>
    <t>C12187 CAMIONETA</t>
  </si>
  <si>
    <t>C12187</t>
  </si>
  <si>
    <t>3Q1D120835</t>
  </si>
  <si>
    <t>8004030000000000001806907</t>
  </si>
  <si>
    <t>BAMGU</t>
  </si>
  <si>
    <t>C15157 CAMIONETA</t>
  </si>
  <si>
    <t>C15157</t>
  </si>
  <si>
    <t>3Q1D125562</t>
  </si>
  <si>
    <t>80040300000000000O2317750</t>
  </si>
  <si>
    <t>BIBOL</t>
  </si>
  <si>
    <t>C15616 CAMIONETA</t>
  </si>
  <si>
    <t>C15616</t>
  </si>
  <si>
    <t>3Q1D035150</t>
  </si>
  <si>
    <t>80040300000000000O2354380</t>
  </si>
  <si>
    <t>EXPLORADORA</t>
  </si>
  <si>
    <t>RETENEDORES DE RUEDA DELANTERO Y  TRASERO</t>
  </si>
  <si>
    <t xml:space="preserve">ESTRIBOS </t>
  </si>
  <si>
    <t xml:space="preserve">AMRTIGUADOR DELANTERO </t>
  </si>
  <si>
    <t>BUJES DE TJERA SUPERIOR</t>
  </si>
  <si>
    <t>BUJES DE TIJERA INFERIOR</t>
  </si>
  <si>
    <t xml:space="preserve">ESPARRAGOS RUEDA </t>
  </si>
  <si>
    <t xml:space="preserve">DUSTER DYNAMIQUE </t>
  </si>
  <si>
    <t>OLN965 CAMIONETA</t>
  </si>
  <si>
    <t>CAMIONETA  RENAULT</t>
  </si>
  <si>
    <t>RENAULT</t>
  </si>
  <si>
    <t>D20006</t>
  </si>
  <si>
    <t>3Q1D100842</t>
  </si>
  <si>
    <t>8004030000000000002686709</t>
  </si>
  <si>
    <t>RENAULT ALASKAN</t>
  </si>
  <si>
    <t>OCM577</t>
  </si>
  <si>
    <t>3Q1D020901</t>
  </si>
  <si>
    <t>CENAC</t>
  </si>
  <si>
    <t>C16004 CAMIONETA</t>
  </si>
  <si>
    <t>DUSTER DYNAMIQUE Cabinado</t>
  </si>
  <si>
    <t>C16004</t>
  </si>
  <si>
    <t>3Q1D021049</t>
  </si>
  <si>
    <t>8004030000000000002393121</t>
  </si>
  <si>
    <t>GABOY</t>
  </si>
  <si>
    <t>FDX020 CAMIONETA</t>
  </si>
  <si>
    <t>DUSTER DYNAMIQUE</t>
  </si>
  <si>
    <t>FDX020</t>
  </si>
  <si>
    <t>2CGF088068</t>
  </si>
  <si>
    <t>8004020000000000000117395</t>
  </si>
  <si>
    <t xml:space="preserve">BUJÍA </t>
  </si>
  <si>
    <t>RODAMIENTO  DELANTERO</t>
  </si>
  <si>
    <t>PUNTA DE EJES</t>
  </si>
  <si>
    <t xml:space="preserve">SOPORTE DERECHO DE MOTOR </t>
  </si>
  <si>
    <t xml:space="preserve">SOPORTE IZQUIERDO DE MOTOR </t>
  </si>
  <si>
    <t>INYECTOR</t>
  </si>
  <si>
    <t xml:space="preserve">PILA BONBA DE GASOLINA </t>
  </si>
  <si>
    <t>AUTOMOVIL RENAULT LOGAN DYNAMIQUE 2011</t>
  </si>
  <si>
    <t>BAS01-BR1</t>
  </si>
  <si>
    <t>B11990 AUTOMOVIL</t>
  </si>
  <si>
    <t>RENAULT LOGAN DYNAMIQUE 2011</t>
  </si>
  <si>
    <t>Sedan</t>
  </si>
  <si>
    <t xml:space="preserve"> B11990</t>
  </si>
  <si>
    <t>3Q1D025020</t>
  </si>
  <si>
    <t>8004030000000000002449766</t>
  </si>
  <si>
    <t>PRENSA</t>
  </si>
  <si>
    <t xml:space="preserve">SOPORTE INFERIOR CAJA </t>
  </si>
  <si>
    <t xml:space="preserve">PILA BOMBA DE GASOLINA </t>
  </si>
  <si>
    <t>CAMIONETA NISSAN FRONTIER</t>
  </si>
  <si>
    <t>YBK062 CAMIONETA</t>
  </si>
  <si>
    <t>CAMIONETA NISSAN   D22/-NP300</t>
  </si>
  <si>
    <t>C17077</t>
  </si>
  <si>
    <t>3Q1D021061</t>
  </si>
  <si>
    <t>8004030000000000002511978</t>
  </si>
  <si>
    <t>OLO984 CAMIONETA</t>
  </si>
  <si>
    <t>NISSAN NP300 FRONTIER</t>
  </si>
  <si>
    <t>C19050</t>
  </si>
  <si>
    <t>3Q1D110471</t>
  </si>
  <si>
    <t>80040300000000000O2624061.</t>
  </si>
  <si>
    <t>GTM793 CAMIONETA</t>
  </si>
  <si>
    <t>C20064</t>
  </si>
  <si>
    <t>8004030000000000002721979.</t>
  </si>
  <si>
    <t xml:space="preserve">EJE DESLIZANTE CAJA DE CAMBIOS </t>
  </si>
  <si>
    <t xml:space="preserve">EJE DE TOMA </t>
  </si>
  <si>
    <t>BUSETA NISSAN TK55</t>
  </si>
  <si>
    <t xml:space="preserve">BUSETA </t>
  </si>
  <si>
    <t>BUSETA NISSAN TK55 MODELO 2011</t>
  </si>
  <si>
    <t xml:space="preserve"> H11982</t>
  </si>
  <si>
    <t>3D85013505</t>
  </si>
  <si>
    <t>800403000000000000O2005285</t>
  </si>
  <si>
    <t>HOJA DE MUELLE TRASERO SESTA</t>
  </si>
  <si>
    <t>CAMION REO MODELO 1994-1998</t>
  </si>
  <si>
    <t>J98629 CAMION</t>
  </si>
  <si>
    <t>CAMION REOMODELO 1994-1998</t>
  </si>
  <si>
    <t>REOS</t>
  </si>
  <si>
    <t>Tactico</t>
  </si>
  <si>
    <t>J98629</t>
  </si>
  <si>
    <t>3Q1D020963</t>
  </si>
  <si>
    <t>8004030000000000001549560</t>
  </si>
  <si>
    <t>J98631 CAMION</t>
  </si>
  <si>
    <t xml:space="preserve"> J98631</t>
  </si>
  <si>
    <t>3Q1D020965</t>
  </si>
  <si>
    <t>8004030000000000001549562</t>
  </si>
  <si>
    <t>J94139 CAMION</t>
  </si>
  <si>
    <t>J94139</t>
  </si>
  <si>
    <t>3Q1D110475</t>
  </si>
  <si>
    <t>8004030000000000000238419</t>
  </si>
  <si>
    <t>J94140 CAMION</t>
  </si>
  <si>
    <t>J94140</t>
  </si>
  <si>
    <t>3Q1D110476</t>
  </si>
  <si>
    <t>8004030000000000000230240</t>
  </si>
  <si>
    <t>J96161 CAMION</t>
  </si>
  <si>
    <t>J96161</t>
  </si>
  <si>
    <t>3Q1D110474</t>
  </si>
  <si>
    <t>8004030000000000000232828</t>
  </si>
  <si>
    <t>Q85603 GRUA</t>
  </si>
  <si>
    <t>CAMION GRUA MODELO 1985</t>
  </si>
  <si>
    <t>Grua</t>
  </si>
  <si>
    <t>Q85603</t>
  </si>
  <si>
    <t>3Q1D020974</t>
  </si>
  <si>
    <t>8004030000000000002717998</t>
  </si>
  <si>
    <t>I94157 CARROTANQUE</t>
  </si>
  <si>
    <t>Carrotanque Agua</t>
  </si>
  <si>
    <t xml:space="preserve">  I94157</t>
  </si>
  <si>
    <t>3Q1D020991</t>
  </si>
  <si>
    <t>8004030000000000001027826</t>
  </si>
  <si>
    <t>Q93002 GRUA</t>
  </si>
  <si>
    <t>CAMION GRUA MODELO 1994-1998 MY</t>
  </si>
  <si>
    <t>Q93002</t>
  </si>
  <si>
    <t>3Q1D120815</t>
  </si>
  <si>
    <t>80040300000000000O1564527</t>
  </si>
  <si>
    <t>1.4.1</t>
  </si>
  <si>
    <t>INTERCOOLER</t>
  </si>
  <si>
    <t>1.4.2</t>
  </si>
  <si>
    <t xml:space="preserve">SWITHC ESTACIONARIAS </t>
  </si>
  <si>
    <t xml:space="preserve">SENSOR DE PRESION DE COMBUSTIBLE </t>
  </si>
  <si>
    <t>SENSOR DE PRESION DE ACEITE</t>
  </si>
  <si>
    <t>1.4.3</t>
  </si>
  <si>
    <t>1.4.4</t>
  </si>
  <si>
    <t>EMPAQUETADURA  INYECTORES</t>
  </si>
  <si>
    <t>BOMBA DE BAJA PRESION DE COMBUSTIBLE</t>
  </si>
  <si>
    <t>1.4.5</t>
  </si>
  <si>
    <t xml:space="preserve">VALVULA DE REPARTICION </t>
  </si>
  <si>
    <t xml:space="preserve">EMPAQUETADURA VALVULA DE REPARTICION </t>
  </si>
  <si>
    <t>RODAJAS  FRENO DELANTERO</t>
  </si>
  <si>
    <t>RODAJAS  FRENOS TRASEROS</t>
  </si>
  <si>
    <t>CAMARAS DE FRENO DELANTERO</t>
  </si>
  <si>
    <t>CAMARAS DE  FRENOS TRASEROS</t>
  </si>
  <si>
    <t xml:space="preserve">EMPAQUETADURA BOMBA DE FRENO </t>
  </si>
  <si>
    <t>MANGUERAS DE LAS CAMARAS DE  FRENOS</t>
  </si>
  <si>
    <t>CAMPANA DELANTERA</t>
  </si>
  <si>
    <t>RACHET  TRASERO</t>
  </si>
  <si>
    <t>FRENO DE AHOGO</t>
  </si>
  <si>
    <t>1.4.6</t>
  </si>
  <si>
    <t>1.4.7</t>
  </si>
  <si>
    <t>1.4.8</t>
  </si>
  <si>
    <t>SISTEMA DE SUSPENSION</t>
  </si>
  <si>
    <t>BOMBA DE ACEITE</t>
  </si>
  <si>
    <t>CAMION WEAPON ABIR MODELO 1994-1998 M462</t>
  </si>
  <si>
    <t>L94198 WEAPON</t>
  </si>
  <si>
    <t>Abir</t>
  </si>
  <si>
    <t>L94198</t>
  </si>
  <si>
    <t>3Q1D120783</t>
  </si>
  <si>
    <t>8004030000000000001564480</t>
  </si>
  <si>
    <t>L94200 WEAPON</t>
  </si>
  <si>
    <t xml:space="preserve"> L94200</t>
  </si>
  <si>
    <t>3Q1D120785</t>
  </si>
  <si>
    <t>8004030000000000001564482</t>
  </si>
  <si>
    <t>L94202 WEAPON</t>
  </si>
  <si>
    <t xml:space="preserve"> L94202</t>
  </si>
  <si>
    <t>3Q1D120787</t>
  </si>
  <si>
    <t>8004030000000000001564484</t>
  </si>
  <si>
    <t>L94203 WEAPON</t>
  </si>
  <si>
    <t xml:space="preserve"> L94203</t>
  </si>
  <si>
    <t>3Q1D120788</t>
  </si>
  <si>
    <t>8004030000000000001564485</t>
  </si>
  <si>
    <t>L97013 WEAPON</t>
  </si>
  <si>
    <t>L97013</t>
  </si>
  <si>
    <t>3Q1D120792</t>
  </si>
  <si>
    <t>8004030000000000001564503</t>
  </si>
  <si>
    <t>L97016 WEAPON</t>
  </si>
  <si>
    <t xml:space="preserve"> L97016</t>
  </si>
  <si>
    <t>3Q1D120794</t>
  </si>
  <si>
    <t>8004030000000000001564505</t>
  </si>
  <si>
    <t>L97019 WEAPON</t>
  </si>
  <si>
    <t xml:space="preserve"> L97019</t>
  </si>
  <si>
    <t>3Q1D120797</t>
  </si>
  <si>
    <t>8004030000000000001564508</t>
  </si>
  <si>
    <t>L98409 WEAPON</t>
  </si>
  <si>
    <t xml:space="preserve"> L98409</t>
  </si>
  <si>
    <t>3Q1D120804</t>
  </si>
  <si>
    <t>8004030000000000001564494</t>
  </si>
  <si>
    <t xml:space="preserve">SWITHC ENCENDIDO </t>
  </si>
  <si>
    <t xml:space="preserve">TRANSFER DE LA DOBLE </t>
  </si>
  <si>
    <t>KIT  DE PASTILAS  DELANTERAS</t>
  </si>
  <si>
    <t xml:space="preserve">DISCO FRENO DELANTERO </t>
  </si>
  <si>
    <t>MANIJAS DE CREMALLERA</t>
  </si>
  <si>
    <t xml:space="preserve">MANIJA EXTERNA DE PUERTA </t>
  </si>
  <si>
    <t xml:space="preserve">MANIJA INTERNA  DE PUERTA </t>
  </si>
  <si>
    <t xml:space="preserve">ESPEJO RETROVISOR CABINA </t>
  </si>
  <si>
    <t>CRUCETA  CAÑA DE DIRECCION</t>
  </si>
  <si>
    <t>1.4.9</t>
  </si>
  <si>
    <t>CAMION DINA MODELO 1997 DT466-195</t>
  </si>
  <si>
    <t>Dina</t>
  </si>
  <si>
    <t>O97253</t>
  </si>
  <si>
    <t>3Q1D120813</t>
  </si>
  <si>
    <t>8004030000000000001564518</t>
  </si>
  <si>
    <t>ALTERNADOR</t>
  </si>
  <si>
    <t>KIT DE EMBRAGUE</t>
  </si>
  <si>
    <t>GUAYA DEL CLUTCH</t>
  </si>
  <si>
    <t>FILTRO DE ACEITE BIG PASS</t>
  </si>
  <si>
    <t>FILTRO DE AIRE AUXILIAR</t>
  </si>
  <si>
    <t>CHAPA PUERTA DELANTERA</t>
  </si>
  <si>
    <t xml:space="preserve">HOJAS DE MUELLE TRASERO </t>
  </si>
  <si>
    <t>HOJA SEGUNDARIA AUXILIAR TRASERA</t>
  </si>
  <si>
    <t xml:space="preserve">HOJAS DE MUELLE DELANTERO </t>
  </si>
  <si>
    <t>6105-00-004-1276</t>
  </si>
  <si>
    <t>AMBULANCIA RENAULT TRAFIC</t>
  </si>
  <si>
    <t>OCM525 AMBULANCIA</t>
  </si>
  <si>
    <t>A18211</t>
  </si>
  <si>
    <t>3Q1D020900</t>
  </si>
  <si>
    <t>8004030000000000002632280</t>
  </si>
  <si>
    <t>SIRENA</t>
  </si>
  <si>
    <t xml:space="preserve">MANIJA INTERNA Y EXTERNA DE PUERTA </t>
  </si>
  <si>
    <t>HOJAS DE MUELLE TRASERO</t>
  </si>
  <si>
    <t xml:space="preserve">CASQUETES DE BANCADA </t>
  </si>
  <si>
    <t xml:space="preserve">CASQUETES DE BIELA </t>
  </si>
  <si>
    <t>CASQUETES DE EJE DE LEVAS</t>
  </si>
  <si>
    <t>TRACTOR JHON DEERE</t>
  </si>
  <si>
    <t>V07343 TRACTOR</t>
  </si>
  <si>
    <t>JHON DEERE</t>
  </si>
  <si>
    <t>Tractor Sobre Llantas (agrícola)</t>
  </si>
  <si>
    <t xml:space="preserve"> V07343</t>
  </si>
  <si>
    <t>3Q1D120817</t>
  </si>
  <si>
    <t>8004030000000000001564489</t>
  </si>
  <si>
    <t>2930-00-010-0490</t>
  </si>
  <si>
    <t>4720-00-000-0080</t>
  </si>
  <si>
    <t>2930-00-019-4752</t>
  </si>
  <si>
    <t>6685-00-007-8408</t>
  </si>
  <si>
    <t>6110-00-001-3586</t>
  </si>
  <si>
    <t>6220-00-009-5451</t>
  </si>
  <si>
    <t xml:space="preserve"> 5120-01-295-5569</t>
  </si>
  <si>
    <t>5995-00-001-1470</t>
  </si>
  <si>
    <t>5925-00-001-1277</t>
  </si>
  <si>
    <t>5977-00-003-0257</t>
  </si>
  <si>
    <t>6105-00-005-3527</t>
  </si>
  <si>
    <t>2940-15-000-4024</t>
  </si>
  <si>
    <t>2940-15-110-5866</t>
  </si>
  <si>
    <t>4730-00-005-7619</t>
  </si>
  <si>
    <t>SISTEMA DE FRENOS</t>
  </si>
  <si>
    <t>2815-00-004-8454</t>
  </si>
  <si>
    <t>CILINDRO FRENOS DELANTEROS</t>
  </si>
  <si>
    <t xml:space="preserve">MOTOCICLETAS  YAMAHA XTZ 125 CC </t>
  </si>
  <si>
    <t xml:space="preserve">  MOTOCICLETA </t>
  </si>
  <si>
    <t xml:space="preserve"> MOTOCICLETA XTZ125</t>
  </si>
  <si>
    <t>YAMAHA</t>
  </si>
  <si>
    <t>F16092</t>
  </si>
  <si>
    <t>3Q1D025023</t>
  </si>
  <si>
    <t>8004030000000000002431310</t>
  </si>
  <si>
    <t>F12955 MOTOCICLETA</t>
  </si>
  <si>
    <t>MOTOCICLETA XTZ125E</t>
  </si>
  <si>
    <t>2012</t>
  </si>
  <si>
    <t xml:space="preserve">F12955 </t>
  </si>
  <si>
    <t>3Q1D021032</t>
  </si>
  <si>
    <t>8004030000000000001990038</t>
  </si>
  <si>
    <t>RV076D MOTOCICLETA</t>
  </si>
  <si>
    <t>MOTOCICLETA XTZ125 MARCA YAMAHA 124CC</t>
  </si>
  <si>
    <t xml:space="preserve">F18163 </t>
  </si>
  <si>
    <t>3Q1D110472</t>
  </si>
  <si>
    <t>8004030000000000002607581</t>
  </si>
  <si>
    <t>RV075D MOTOCICLETA</t>
  </si>
  <si>
    <t>F18164</t>
  </si>
  <si>
    <t>3Q1D110473</t>
  </si>
  <si>
    <t>8004030000000000002607582</t>
  </si>
  <si>
    <t>BASE MANIGUETA FRENO DELANTERO</t>
  </si>
  <si>
    <t>BOMBA DE FRENO DELANTERO</t>
  </si>
  <si>
    <t>VARILLA DE FRENO TRASERO</t>
  </si>
  <si>
    <t>MANZANA  DE FRENO TRASERO</t>
  </si>
  <si>
    <t>MANGUERA FRENO DELANTERO</t>
  </si>
  <si>
    <t>LEVA  FRENO TRASERO</t>
  </si>
  <si>
    <t>PASTILLAS DE FRENO DELANTERO</t>
  </si>
  <si>
    <t>BANDAS  DE FRENO TRASERO</t>
  </si>
  <si>
    <t>PISTON DE MORDAZA FRENO</t>
  </si>
  <si>
    <t>CAUCHOS PORTA SPROCKER</t>
  </si>
  <si>
    <t xml:space="preserve">PASADOR DE PASTILLAS </t>
  </si>
  <si>
    <t>PERA FRENO DELANTERO</t>
  </si>
  <si>
    <t xml:space="preserve">PERA FRENO TRASERO </t>
  </si>
  <si>
    <t>SISTEMA DE EMBRAGUE Y CAJA DE VELOCIDADES MOTOS</t>
  </si>
  <si>
    <t>EMPAQUE TAPA EJE DE CAMBIOS</t>
  </si>
  <si>
    <t>PROTECTOR PIÑON EJE DE SALIDA</t>
  </si>
  <si>
    <t>RETENEDOR PALANCA DE CAMBIOS</t>
  </si>
  <si>
    <t>PASADOR MANIGETA DEL CLUTCH</t>
  </si>
  <si>
    <t>PIÑON DE LUBRICACION</t>
  </si>
  <si>
    <t>PRENSA DE EMBRAGUE</t>
  </si>
  <si>
    <t>RADIADOR DE REFRIGERANTE</t>
  </si>
  <si>
    <t>RETENEDOR LEVA DE CLUTCH</t>
  </si>
  <si>
    <t>RODAMIENTO TAPA EMBRAGUE</t>
  </si>
  <si>
    <t>SEPARADOR DISCOS EMBRAGUE- JUEGO</t>
  </si>
  <si>
    <t>TAPA CENTRO DE EMBRAGUE</t>
  </si>
  <si>
    <t>TORNILLO LEVA DE CLUTCH</t>
  </si>
  <si>
    <t>BOMBA DE LUBRICACION</t>
  </si>
  <si>
    <t>CENTRO DE EMBRAGUE</t>
  </si>
  <si>
    <t>DISCO DE EMBRAGUE  - JUEGO</t>
  </si>
  <si>
    <t>EMPAQUE TAPA CLUTCH</t>
  </si>
  <si>
    <t>GUAYA DE CLUTCH</t>
  </si>
  <si>
    <t>LEVA DEL CLUTCH</t>
  </si>
  <si>
    <t xml:space="preserve"> SISTEMA MOTOR MOTOS</t>
  </si>
  <si>
    <t>BALANCINES</t>
  </si>
  <si>
    <t>CADENILLA</t>
  </si>
  <si>
    <t>EMPAQUE TAPA VOLANTE</t>
  </si>
  <si>
    <t>EMPAQUE TENSOR CADENILLA</t>
  </si>
  <si>
    <t>EMPAQUES CABEZA DE FUERZA</t>
  </si>
  <si>
    <t>EMPAQUES EXOSTO</t>
  </si>
  <si>
    <t>EMPAQUETADURA DEL MOTOR</t>
  </si>
  <si>
    <t>GUIAS CADENILLA</t>
  </si>
  <si>
    <t>TENSOR DE CADENILLA</t>
  </si>
  <si>
    <t>CABLES DE ALTA</t>
  </si>
  <si>
    <t>CAPUCHON DE BUJIA</t>
  </si>
  <si>
    <t>ORING TAPA VALVULAS</t>
  </si>
  <si>
    <t>TAPA LATERAL DEL PIÑON DE SALIDA</t>
  </si>
  <si>
    <t>TAPA PIN DEL PIÑON</t>
  </si>
  <si>
    <t>TAPON DE ACEITE SUPERIOR</t>
  </si>
  <si>
    <t>TAPON DE ACEITE INFERIOR</t>
  </si>
  <si>
    <t>CADENILLA REPARTICION</t>
  </si>
  <si>
    <t>SISTEMA DE ALIMENTACION, CARBURADOR, INYECCION MOTOS</t>
  </si>
  <si>
    <t>EMPAQUETADURA CARBURADOR</t>
  </si>
  <si>
    <t>FILTRO ACEITE</t>
  </si>
  <si>
    <t>MANGERA DE GASOLINA</t>
  </si>
  <si>
    <t xml:space="preserve">FILTRO DE GASOLINA  </t>
  </si>
  <si>
    <t>GUAYA ACELERADOR</t>
  </si>
  <si>
    <t>GUAYA  CHOQUE</t>
  </si>
  <si>
    <t>SISTEMA ELECTRICO MOTOS</t>
  </si>
  <si>
    <t>AUTOMATICO ENCENDIDO</t>
  </si>
  <si>
    <t>BOBINA ENCENDIDO-ALTA</t>
  </si>
  <si>
    <t>BOBINA PULSORA</t>
  </si>
  <si>
    <t>BOMBILLO DIRECCIONAL</t>
  </si>
  <si>
    <t>BOMBILLO FAROLA</t>
  </si>
  <si>
    <t>BOMBILLO STOP</t>
  </si>
  <si>
    <t>BOMBILLO VELOCIMETRO</t>
  </si>
  <si>
    <t>CORONA STATOR</t>
  </si>
  <si>
    <t>FLASHER</t>
  </si>
  <si>
    <t>FUSIBLES 1-1-1 AMP</t>
  </si>
  <si>
    <t>FUSIBLES DE VIDRIO 1 AMP</t>
  </si>
  <si>
    <t>INSTALACION ELECTRICA</t>
  </si>
  <si>
    <t>LUZ DIRECCIONAL COMPLETA</t>
  </si>
  <si>
    <t xml:space="preserve">LUZ PORTA PLACA </t>
  </si>
  <si>
    <t>LUZ STROBER DELANTERA ROJA O AZUL (WELLEN)</t>
  </si>
  <si>
    <t>LUZ STROBER TRASERO (WELLEN)</t>
  </si>
  <si>
    <t xml:space="preserve"> CDI</t>
  </si>
  <si>
    <t>SISTEMA DE SUSPENSION, ARRASTRE Y LLANTAS MOTOS</t>
  </si>
  <si>
    <t>CAUCHOS BARRAS SUSPENSION</t>
  </si>
  <si>
    <t>CUNAS DE DIRECCION</t>
  </si>
  <si>
    <t>KIT BUJES TIJERA Y CANASTILLAS SUSPENSION TRASERA</t>
  </si>
  <si>
    <t>MONOSHOCK</t>
  </si>
  <si>
    <t>RETENEDORES TELESCOPICOS</t>
  </si>
  <si>
    <t>KIT DE ARRASTRE</t>
  </si>
  <si>
    <t>GUARDACADENA</t>
  </si>
  <si>
    <t>DESLIZADOR DE CADENA</t>
  </si>
  <si>
    <t>EJE DELANTERO DE LLANTA</t>
  </si>
  <si>
    <t>EJE TRASERO DE LLANTA</t>
  </si>
  <si>
    <t>RODAMIENTOS DELANTEROS</t>
  </si>
  <si>
    <t>RODAMIENTOS TRASEROS</t>
  </si>
  <si>
    <t xml:space="preserve">TENSORES CADENA </t>
  </si>
  <si>
    <t>RETENEDOR TELESCOPICO</t>
  </si>
  <si>
    <t>EXTERIORES DE MOTOCICLETA MOTOS</t>
  </si>
  <si>
    <t>CAUCHOS DEL TANQUE</t>
  </si>
  <si>
    <t>CAUCHOS MANGOS</t>
  </si>
  <si>
    <t>CORTAVIENTOS</t>
  </si>
  <si>
    <t>RETENEDORES GUARDAPOLVO DELANTERA</t>
  </si>
  <si>
    <t>RETENEDORES GUARDAPOLVO TRASERA</t>
  </si>
  <si>
    <t>TORNILLOS FAROLA X UNIDAD</t>
  </si>
  <si>
    <t>TORNILLOS SILLIN X UNIDAD</t>
  </si>
  <si>
    <t>TORNILLOS TAPA LATERAL PIÑON X 1</t>
  </si>
  <si>
    <t>TORNILLOS TAPA LATERAL X UNIDAD</t>
  </si>
  <si>
    <t>TORNILLOS TAPA PIN PIÑON X 1</t>
  </si>
  <si>
    <t>MOTOCICLETAS  YAMAHA XTZ 250</t>
  </si>
  <si>
    <t>F12917 MOTOCICLETA</t>
  </si>
  <si>
    <t xml:space="preserve"> MOTOCICLETA XTZ 250</t>
  </si>
  <si>
    <t xml:space="preserve">F12917 </t>
  </si>
  <si>
    <t>3Q1D021050</t>
  </si>
  <si>
    <t>8004030000000000001915942</t>
  </si>
  <si>
    <t>F12918 MOTOCICLETA</t>
  </si>
  <si>
    <t xml:space="preserve">F12918 </t>
  </si>
  <si>
    <t>3Q1D021051</t>
  </si>
  <si>
    <t>8004030000000000001865000</t>
  </si>
  <si>
    <t>XYG 13C MOTOCICLETA</t>
  </si>
  <si>
    <t>F13778</t>
  </si>
  <si>
    <t>3Q1D021065</t>
  </si>
  <si>
    <t>8004030000000000002060882</t>
  </si>
  <si>
    <t>S-4 GAULA BOYACA</t>
  </si>
  <si>
    <t>2013</t>
  </si>
  <si>
    <t>F13779</t>
  </si>
  <si>
    <t>3Q1D114111</t>
  </si>
  <si>
    <t>8004030000000000002060883</t>
  </si>
  <si>
    <t>F13780</t>
  </si>
  <si>
    <t>8004030000000000002060884</t>
  </si>
  <si>
    <t>XYG 15C MOTOCICLETA</t>
  </si>
  <si>
    <t>F13782</t>
  </si>
  <si>
    <t>3Q1D021067</t>
  </si>
  <si>
    <t>8004030000000000002060886</t>
  </si>
  <si>
    <t>XYG 10C MOTOCICLETA</t>
  </si>
  <si>
    <t>F13783</t>
  </si>
  <si>
    <t>3Q1D021062</t>
  </si>
  <si>
    <t>8004030000000000002060887</t>
  </si>
  <si>
    <t>XYG 11C MOTOCICLETA</t>
  </si>
  <si>
    <t>F13784</t>
  </si>
  <si>
    <t>3Q1D021063</t>
  </si>
  <si>
    <t>8004030000000000002060888</t>
  </si>
  <si>
    <t>XYG 17C MOTOCICLETA</t>
  </si>
  <si>
    <t>F13785</t>
  </si>
  <si>
    <t>3Q1D021069</t>
  </si>
  <si>
    <t>8004030000000000002060889</t>
  </si>
  <si>
    <t>XYR 88C MOTOCICLETA</t>
  </si>
  <si>
    <t>2015</t>
  </si>
  <si>
    <t>F14489</t>
  </si>
  <si>
    <t>3Q1D021071</t>
  </si>
  <si>
    <t>8004030000000000002338405</t>
  </si>
  <si>
    <t>XYR 86C MOTOCICLETA</t>
  </si>
  <si>
    <t xml:space="preserve">F15898 </t>
  </si>
  <si>
    <t>3Q1D021070</t>
  </si>
  <si>
    <t>8004030000000000002338407</t>
  </si>
  <si>
    <t>F18091 MOTOCICLETA</t>
  </si>
  <si>
    <t>MOTOCICLETA XTZ250</t>
  </si>
  <si>
    <t>2018</t>
  </si>
  <si>
    <t>F18091</t>
  </si>
  <si>
    <t>3Q1D100839</t>
  </si>
  <si>
    <t>8004030000000000002582962</t>
  </si>
  <si>
    <t>F18092 MOTOCICLETA</t>
  </si>
  <si>
    <t>F18092</t>
  </si>
  <si>
    <t>3Q1D100840</t>
  </si>
  <si>
    <t>8004030000000000002582963</t>
  </si>
  <si>
    <t>F14004 MOTOCICLETA</t>
  </si>
  <si>
    <t xml:space="preserve"> MOTOCICLETA XTZ250</t>
  </si>
  <si>
    <t>2014</t>
  </si>
  <si>
    <t xml:space="preserve">F14004 </t>
  </si>
  <si>
    <t>3Q1D120842</t>
  </si>
  <si>
    <t>8004030000000000002180592</t>
  </si>
  <si>
    <t>F14306 MOTOCICLETA</t>
  </si>
  <si>
    <t xml:space="preserve">F14306 </t>
  </si>
  <si>
    <t>3Q1D120843</t>
  </si>
  <si>
    <t>8004030000000000002225780</t>
  </si>
  <si>
    <t>F14307 MOTOCICLETA</t>
  </si>
  <si>
    <t xml:space="preserve">F14307 </t>
  </si>
  <si>
    <t>3Q1D120844</t>
  </si>
  <si>
    <t>8004030000000000002225811</t>
  </si>
  <si>
    <t>F14308 MOTOCICLETA</t>
  </si>
  <si>
    <t xml:space="preserve">F14308 </t>
  </si>
  <si>
    <t>3Q1D120846</t>
  </si>
  <si>
    <t>8004030000000000002225843</t>
  </si>
  <si>
    <t>F14309 MOTOCICLETA</t>
  </si>
  <si>
    <t xml:space="preserve">F14309 </t>
  </si>
  <si>
    <t>3Q1D120845</t>
  </si>
  <si>
    <t>8004030000000000002225831</t>
  </si>
  <si>
    <t>F15148 MOTOCICLETA</t>
  </si>
  <si>
    <t xml:space="preserve">F15148 </t>
  </si>
  <si>
    <t>3Q1D120847</t>
  </si>
  <si>
    <t>8004030000000000002264434</t>
  </si>
  <si>
    <t>F15149 MOTOCICLETA</t>
  </si>
  <si>
    <t xml:space="preserve">F15149 </t>
  </si>
  <si>
    <t>3Q1D120848</t>
  </si>
  <si>
    <t>8004030000000000002264435</t>
  </si>
  <si>
    <t>F15150 MOTOCICLETA</t>
  </si>
  <si>
    <t xml:space="preserve">F15150 </t>
  </si>
  <si>
    <t>3Q1D120851</t>
  </si>
  <si>
    <t>8004030000000000002264436</t>
  </si>
  <si>
    <t>F15151 MOTOCICLETA</t>
  </si>
  <si>
    <t xml:space="preserve">F15151 </t>
  </si>
  <si>
    <t>3Q1D120852</t>
  </si>
  <si>
    <t>8004030000000000002264437</t>
  </si>
  <si>
    <t>F15154 MOTOCICLETA</t>
  </si>
  <si>
    <t xml:space="preserve">F15154 </t>
  </si>
  <si>
    <t>3Q1D120849</t>
  </si>
  <si>
    <t>8004030000000000002264440</t>
  </si>
  <si>
    <t>F15155 MOTOCICLETA</t>
  </si>
  <si>
    <t xml:space="preserve">F15155 </t>
  </si>
  <si>
    <t>3Q1D120850</t>
  </si>
  <si>
    <t>8004030000000000002264441</t>
  </si>
  <si>
    <t>HFY09E MOTOCICLETA</t>
  </si>
  <si>
    <t xml:space="preserve"> F18193</t>
  </si>
  <si>
    <t>3Q1D120855</t>
  </si>
  <si>
    <t>8004030000000000002608197</t>
  </si>
  <si>
    <t>F-14001 MOTOCICLETA</t>
  </si>
  <si>
    <t xml:space="preserve">F14001 </t>
  </si>
  <si>
    <t>3Q1D021073</t>
  </si>
  <si>
    <t>8004030000000000002180591</t>
  </si>
  <si>
    <t>F-14003 MOTOCICLETA</t>
  </si>
  <si>
    <t xml:space="preserve">F14003 </t>
  </si>
  <si>
    <t>3Q1D021072</t>
  </si>
  <si>
    <t>8004030000000000002180589</t>
  </si>
  <si>
    <t>COR41C MOTOCICLETA</t>
  </si>
  <si>
    <t xml:space="preserve">MOTOCICLETA XTZ 250 </t>
  </si>
  <si>
    <t>2010</t>
  </si>
  <si>
    <t>F10755</t>
  </si>
  <si>
    <t>3Q1D021037</t>
  </si>
  <si>
    <t>8004030000000000001893158</t>
  </si>
  <si>
    <t>F13568 MOTOCICLETA</t>
  </si>
  <si>
    <t xml:space="preserve">F13568 </t>
  </si>
  <si>
    <t>3Q1D021010</t>
  </si>
  <si>
    <t>8004030000000000001948830</t>
  </si>
  <si>
    <t>F18277 MOTOCICLETA</t>
  </si>
  <si>
    <t>F18277</t>
  </si>
  <si>
    <t>3Q1D120857</t>
  </si>
  <si>
    <t>8004030000000000002595193</t>
  </si>
  <si>
    <t>F18278 MOTOCICLETA</t>
  </si>
  <si>
    <t>F18278</t>
  </si>
  <si>
    <t>3Q1D120858</t>
  </si>
  <si>
    <t>8004030000000000002595194</t>
  </si>
  <si>
    <t>BOMBA DE FRENO TRASERO</t>
  </si>
  <si>
    <t>DISCO DE FRENO DELANTERO</t>
  </si>
  <si>
    <t>DISCO DE FRENO TRASERO</t>
  </si>
  <si>
    <t>MANGUERA FRENO TRASERO</t>
  </si>
  <si>
    <t>MANIGUETA FRENO</t>
  </si>
  <si>
    <t>PASTILLAS  DE FRENO TRASERO</t>
  </si>
  <si>
    <t xml:space="preserve"> CAUCHOS PORTA SPROCKER</t>
  </si>
  <si>
    <t>EJE PALANCA DE CAMBIOS</t>
  </si>
  <si>
    <t>PALANCA DE CAMBIOS</t>
  </si>
  <si>
    <t>RETENEDOR PIÑON EJE DE SALIDA</t>
  </si>
  <si>
    <t>MANIGUETA CLUTCH</t>
  </si>
  <si>
    <t>ORING TAPA FILTRO</t>
  </si>
  <si>
    <t>RADIADOR DE  ACEITE</t>
  </si>
  <si>
    <t>BASE MANILAR CLUTCH</t>
  </si>
  <si>
    <t>MANGUERA DE LUBRICACION SUPERIOR</t>
  </si>
  <si>
    <t xml:space="preserve"> LEVAS DE CLUTCH</t>
  </si>
  <si>
    <t>JUEGO RETENES MOTOR</t>
  </si>
  <si>
    <t>RODAMIENTOS CIGÜEÑAL</t>
  </si>
  <si>
    <t>RODAMIENTOS  DE CAJA</t>
  </si>
  <si>
    <t>JUEGO DE ANILLOS DE  MOTOR</t>
  </si>
  <si>
    <t>TUERCA DE CHOQUE</t>
  </si>
  <si>
    <t xml:space="preserve">BOMBA DE GASOLINA </t>
  </si>
  <si>
    <t>MANDO LUCES</t>
  </si>
  <si>
    <t>PITO</t>
  </si>
  <si>
    <t>RELE ARRANQUE</t>
  </si>
  <si>
    <t>SIRENA (WELLEN)</t>
  </si>
  <si>
    <t xml:space="preserve">SWICH DE GOLPE </t>
  </si>
  <si>
    <t>SWITCH DE ENCENDIDO</t>
  </si>
  <si>
    <t>FAROLA DELANTERA</t>
  </si>
  <si>
    <t>TAMBOR DE VELOCIMETRO</t>
  </si>
  <si>
    <t>VELOCIMETRO</t>
  </si>
  <si>
    <t>RIN DELANTERO</t>
  </si>
  <si>
    <t>RIN TRASERO</t>
  </si>
  <si>
    <t>BARRAS TELESCOPICAS</t>
  </si>
  <si>
    <t>CARENAJE O CARENADO</t>
  </si>
  <si>
    <t>DEFENSA METALICA DELANTERA</t>
  </si>
  <si>
    <t>MANUBRIO</t>
  </si>
  <si>
    <t>POSAPIE TRASEROS  (PAR)</t>
  </si>
  <si>
    <t>PARRILLA PORTA CAJON</t>
  </si>
  <si>
    <t>TAPA LATERAL IZQUIERDA</t>
  </si>
  <si>
    <t>TAPA LATERALDERECHA</t>
  </si>
  <si>
    <t>TORNILLO-TUERCA Y RESORTE PATA LATERAL</t>
  </si>
  <si>
    <t>MOTOCICLETAS  YAMAHA XT 660 R</t>
  </si>
  <si>
    <t>F13567 MOTOCICLETA</t>
  </si>
  <si>
    <t>MOTOCICLETA XT 660 R</t>
  </si>
  <si>
    <t xml:space="preserve">F13567 </t>
  </si>
  <si>
    <t>3Q1D021009</t>
  </si>
  <si>
    <t>8004030000000000001948831</t>
  </si>
  <si>
    <t>MANGUERA DE LUBRICACION INFERIOR</t>
  </si>
  <si>
    <t xml:space="preserve"> MANTENIMIENTO SISTEMA MOTOR MOTOS</t>
  </si>
  <si>
    <t>KIT BIELA</t>
  </si>
  <si>
    <t xml:space="preserve">KIT PISTON </t>
  </si>
  <si>
    <t>SELLOS VALVULAS</t>
  </si>
  <si>
    <t>VALVULA ADMISION</t>
  </si>
  <si>
    <t>VALVULA ESCAPE</t>
  </si>
  <si>
    <t>MANDO DE ENCENDIDO</t>
  </si>
  <si>
    <t>REGULADOR DE CORRIENTE</t>
  </si>
  <si>
    <t>STOP TRASERO</t>
  </si>
  <si>
    <t>GUAYA VELOCIMETRO</t>
  </si>
  <si>
    <t>MANZANA CUENTA KILOMETROS</t>
  </si>
  <si>
    <t xml:space="preserve"> RETENEDOR TELESCOPICO</t>
  </si>
  <si>
    <t>PATA LATERAL</t>
  </si>
  <si>
    <t xml:space="preserve">MOTOCICLETAS  HONDA XR 250 TORNADO </t>
  </si>
  <si>
    <t>F15835 MOTOCICLETA</t>
  </si>
  <si>
    <t>XR250 TORNADO</t>
  </si>
  <si>
    <t>HONDA</t>
  </si>
  <si>
    <t xml:space="preserve">F15835 </t>
  </si>
  <si>
    <t>3Q1D125569</t>
  </si>
  <si>
    <t>8004030000000000002396831</t>
  </si>
  <si>
    <t>F15836 MOTOCICLETA</t>
  </si>
  <si>
    <t xml:space="preserve">F15836 </t>
  </si>
  <si>
    <t>3Q1D125568</t>
  </si>
  <si>
    <t>8004030000000000002396830</t>
  </si>
  <si>
    <t>F15837 MOTOCICLETA</t>
  </si>
  <si>
    <t xml:space="preserve">F15837 </t>
  </si>
  <si>
    <t>3Q1D125563</t>
  </si>
  <si>
    <t>8004030000000000002396825</t>
  </si>
  <si>
    <t>F15838 MOTOCICLETA</t>
  </si>
  <si>
    <t xml:space="preserve">F15838 </t>
  </si>
  <si>
    <t>3Q1D125570</t>
  </si>
  <si>
    <t>8004030000000000002396832</t>
  </si>
  <si>
    <t>F15839 MOTOCICLETA</t>
  </si>
  <si>
    <t xml:space="preserve">F15839 </t>
  </si>
  <si>
    <t>3Q1D125566</t>
  </si>
  <si>
    <t>8004030000000000002396828</t>
  </si>
  <si>
    <t>F15840 MOTOCICLETA</t>
  </si>
  <si>
    <t xml:space="preserve">F15840 </t>
  </si>
  <si>
    <t>3Q1D125564</t>
  </si>
  <si>
    <t>8004030000000000002396826</t>
  </si>
  <si>
    <t>F15841 MOTOCICLETA</t>
  </si>
  <si>
    <t xml:space="preserve">F15841 </t>
  </si>
  <si>
    <t>3Q1D125567</t>
  </si>
  <si>
    <t>8004030000000000002396829</t>
  </si>
  <si>
    <t>F15842 MOTOCICLETA</t>
  </si>
  <si>
    <t xml:space="preserve">F15842 </t>
  </si>
  <si>
    <t>3Q1D125565</t>
  </si>
  <si>
    <t>8004030000000000002396827</t>
  </si>
  <si>
    <t>F15850 MOTOCICLETA</t>
  </si>
  <si>
    <t>XR250TORNADO</t>
  </si>
  <si>
    <t xml:space="preserve">F15850 </t>
  </si>
  <si>
    <t>3Q1D021053</t>
  </si>
  <si>
    <t>8004030000000000002396853</t>
  </si>
  <si>
    <t>F15851 MOTOCICLETA</t>
  </si>
  <si>
    <t xml:space="preserve">F15851 </t>
  </si>
  <si>
    <t>3Q1D021054</t>
  </si>
  <si>
    <t>8004030000000000002396835</t>
  </si>
  <si>
    <t>F15852 MOTOCICLETA</t>
  </si>
  <si>
    <t xml:space="preserve">F15852 </t>
  </si>
  <si>
    <t>3Q1D021055</t>
  </si>
  <si>
    <t>8004030000000000002396837</t>
  </si>
  <si>
    <t>F15853 MOTOCICLETA</t>
  </si>
  <si>
    <t xml:space="preserve">F15853 </t>
  </si>
  <si>
    <t>3Q1D021056</t>
  </si>
  <si>
    <t>8004030000000000002396833</t>
  </si>
  <si>
    <t>F15854 MOTOCICLETA</t>
  </si>
  <si>
    <t xml:space="preserve">F15854 </t>
  </si>
  <si>
    <t>3Q1D021057</t>
  </si>
  <si>
    <t>8004030000000000002396834</t>
  </si>
  <si>
    <t>F15855 MOTOCICLETA</t>
  </si>
  <si>
    <t xml:space="preserve">F15855 </t>
  </si>
  <si>
    <t>3Q1D021058</t>
  </si>
  <si>
    <t>8004030000000000002396836</t>
  </si>
  <si>
    <t>F15856 MOTOCICLETA</t>
  </si>
  <si>
    <t>XR-250 TORNADO</t>
  </si>
  <si>
    <t xml:space="preserve">F15856 </t>
  </si>
  <si>
    <t>3Q1D021047</t>
  </si>
  <si>
    <t>8004030000000000002396845</t>
  </si>
  <si>
    <t>F15857 MOTOCICLETA</t>
  </si>
  <si>
    <t xml:space="preserve">F15857 </t>
  </si>
  <si>
    <t>3Q1D021046</t>
  </si>
  <si>
    <t>8004030000000000002396839</t>
  </si>
  <si>
    <t>F15858 MOTOCICLETA</t>
  </si>
  <si>
    <t xml:space="preserve">F15858 </t>
  </si>
  <si>
    <t>3Q1D021045</t>
  </si>
  <si>
    <t>8004030000000000002396844</t>
  </si>
  <si>
    <t>F15859 MOTOCICLETA</t>
  </si>
  <si>
    <t xml:space="preserve">F15859 </t>
  </si>
  <si>
    <t>3Q1D021044</t>
  </si>
  <si>
    <t>8004030000000000002396842</t>
  </si>
  <si>
    <t>F15860 MOTOCICLETA</t>
  </si>
  <si>
    <t xml:space="preserve">F15860 </t>
  </si>
  <si>
    <t>3Q1D021043</t>
  </si>
  <si>
    <t>8004030000000000002396838</t>
  </si>
  <si>
    <t>F15861 MOTOCICLETA</t>
  </si>
  <si>
    <t xml:space="preserve">F15861 </t>
  </si>
  <si>
    <t>3Q1D021042</t>
  </si>
  <si>
    <t>8004030000000000002396843</t>
  </si>
  <si>
    <t>F15862 MOTOCICLETA</t>
  </si>
  <si>
    <t xml:space="preserve">F15862 </t>
  </si>
  <si>
    <t>3Q1D021041</t>
  </si>
  <si>
    <t>8004030000000000002396840</t>
  </si>
  <si>
    <t>F15863 MOTOCICLETA</t>
  </si>
  <si>
    <t xml:space="preserve">F15863 </t>
  </si>
  <si>
    <t>3Q1D021040</t>
  </si>
  <si>
    <t>8004030000000000002396841</t>
  </si>
  <si>
    <t>F15869 MOTOCICLETA</t>
  </si>
  <si>
    <t>F15869</t>
  </si>
  <si>
    <t>3Q1D035156</t>
  </si>
  <si>
    <t>8004030000000000002396820</t>
  </si>
  <si>
    <t>F15871 MOTOCICLETA</t>
  </si>
  <si>
    <t xml:space="preserve">F15871 </t>
  </si>
  <si>
    <t>3Q1D044304</t>
  </si>
  <si>
    <t>8004030000000000002396822</t>
  </si>
  <si>
    <t>F15873 MOTOCICLETA</t>
  </si>
  <si>
    <t xml:space="preserve">F15873 </t>
  </si>
  <si>
    <t>3Q1D044306</t>
  </si>
  <si>
    <t>8004030000000000002396824</t>
  </si>
  <si>
    <t>F15872 MOTOCICLETA</t>
  </si>
  <si>
    <t xml:space="preserve">F15872 </t>
  </si>
  <si>
    <t>3Q1D044305</t>
  </si>
  <si>
    <t>8004030000000000002396823</t>
  </si>
  <si>
    <t>JRC 58C MOTOCICLETA</t>
  </si>
  <si>
    <t>F15822</t>
  </si>
  <si>
    <t>3Q1D100828</t>
  </si>
  <si>
    <t>8004030000000000002396847</t>
  </si>
  <si>
    <t>JRB 61C MOTOCICLETA</t>
  </si>
  <si>
    <t>F15823</t>
  </si>
  <si>
    <t>3Q1D100827</t>
  </si>
  <si>
    <t>8004030000000000002396852</t>
  </si>
  <si>
    <t>JRB 69C MOTOCICLETA</t>
  </si>
  <si>
    <t>F15826</t>
  </si>
  <si>
    <t>3Q1D100831</t>
  </si>
  <si>
    <t>8004030000000000002396851</t>
  </si>
  <si>
    <t>F15868 MOTOCICLETA</t>
  </si>
  <si>
    <t xml:space="preserve">F15868 </t>
  </si>
  <si>
    <t>3Q1D100834</t>
  </si>
  <si>
    <t>8004030000000000002396819</t>
  </si>
  <si>
    <t>F15870 MOTOCICLETA</t>
  </si>
  <si>
    <t xml:space="preserve">F15870 </t>
  </si>
  <si>
    <t>3Q1D100836</t>
  </si>
  <si>
    <t>8004030000000000002396821</t>
  </si>
  <si>
    <t>JRB 63C MOTOCICLETA</t>
  </si>
  <si>
    <t>F15824</t>
  </si>
  <si>
    <t>8004030000000000002396850</t>
  </si>
  <si>
    <t>JRB 50C MOTOCICLETA</t>
  </si>
  <si>
    <t>F15820</t>
  </si>
  <si>
    <t>3Q1D100824</t>
  </si>
  <si>
    <t>8004030000000000002396849</t>
  </si>
  <si>
    <t>JRC 53C MOTOCICLETA</t>
  </si>
  <si>
    <t>F15821</t>
  </si>
  <si>
    <t>3Q1D100826</t>
  </si>
  <si>
    <t>8004030000000000002396846</t>
  </si>
  <si>
    <t>JRB 68C MOTOCICLETA</t>
  </si>
  <si>
    <t>F15825</t>
  </si>
  <si>
    <t>3Q1D100823</t>
  </si>
  <si>
    <t>8004030000000000002396848</t>
  </si>
  <si>
    <t>MORDAZA DELANTERA</t>
  </si>
  <si>
    <t>MORDAZA TRASERA</t>
  </si>
  <si>
    <t xml:space="preserve">  SISTEMA MOTOR MOTOS</t>
  </si>
  <si>
    <t>BUJIA</t>
  </si>
  <si>
    <t xml:space="preserve"> CADENILLA REPARTICION</t>
  </si>
  <si>
    <t>EXTERIORES DE MOTOCICLETTA MOTOS</t>
  </si>
  <si>
    <t xml:space="preserve">MOTOCICLETAS  HONDA XR 650 LF </t>
  </si>
  <si>
    <t>JRB48C MOTOCICLETA</t>
  </si>
  <si>
    <t>XR650LF MOTOCICLETA</t>
  </si>
  <si>
    <t>F15879</t>
  </si>
  <si>
    <t>3Q1D025022</t>
  </si>
  <si>
    <t>8004030000000000002396854</t>
  </si>
  <si>
    <t>EMPAQUETADURA  CARBURADOR</t>
  </si>
  <si>
    <t xml:space="preserve">LLAVE DE GASOLINA </t>
  </si>
  <si>
    <t>MOTOCICLETAS  KAWASAKI</t>
  </si>
  <si>
    <t>F16220 MOTOCICLETA</t>
  </si>
  <si>
    <t>MOTOCICLETA KLX150J</t>
  </si>
  <si>
    <t>KAWASAKI</t>
  </si>
  <si>
    <t>2016</t>
  </si>
  <si>
    <t>F16220</t>
  </si>
  <si>
    <t>3Q1D100838</t>
  </si>
  <si>
    <t>8004030000000000002517734</t>
  </si>
  <si>
    <t>CÓDIGO NOC (OPCIONAL)</t>
  </si>
  <si>
    <t xml:space="preserve"> LLAVE DE GASOLINA </t>
  </si>
  <si>
    <t>MANGUERA DE GASOLINA</t>
  </si>
  <si>
    <t xml:space="preserve">SWITCH DE GOLPE </t>
  </si>
  <si>
    <t>PAR POSAPIE TRASEROS</t>
  </si>
  <si>
    <t>ACTIVO FIJO</t>
  </si>
  <si>
    <t>NECESIDAD TOTAL</t>
  </si>
  <si>
    <t>167500000382</t>
  </si>
  <si>
    <t>167500000409</t>
  </si>
  <si>
    <t>167500000611</t>
  </si>
  <si>
    <t>167500000488</t>
  </si>
  <si>
    <t>167500000151</t>
  </si>
  <si>
    <t>167500000485</t>
  </si>
  <si>
    <t>167500000577</t>
  </si>
  <si>
    <t>167500000404</t>
  </si>
  <si>
    <t>CAMIONETA RENAULT ALASKAN</t>
  </si>
  <si>
    <t>OCM652 CAMIONETA</t>
  </si>
  <si>
    <t>ALASKAN</t>
  </si>
  <si>
    <t>C22085</t>
  </si>
  <si>
    <t>167500000685</t>
  </si>
  <si>
    <t>3Q1D025030</t>
  </si>
  <si>
    <t>8004030000000000002829562</t>
  </si>
  <si>
    <t>800403000000000001981074</t>
  </si>
  <si>
    <t>CAMIONETA ALASKAN  MODELO 2021</t>
  </si>
  <si>
    <t>C22086</t>
  </si>
  <si>
    <t>-</t>
  </si>
  <si>
    <t>3Q1D025029</t>
  </si>
  <si>
    <t>8004030000000000002829563</t>
  </si>
  <si>
    <t>CAMIONETA</t>
  </si>
  <si>
    <t>DUSTER</t>
  </si>
  <si>
    <t>C21087</t>
  </si>
  <si>
    <t>167500000692</t>
  </si>
  <si>
    <t>3Q1D025031</t>
  </si>
  <si>
    <t>8004030000000000002829564</t>
  </si>
  <si>
    <t>167500000417</t>
  </si>
  <si>
    <t>GABOY DIGAU</t>
  </si>
  <si>
    <t>167500000333.</t>
  </si>
  <si>
    <t>167500000474</t>
  </si>
  <si>
    <t>167500000569</t>
  </si>
  <si>
    <t>167500000617.</t>
  </si>
  <si>
    <t>BAACA1</t>
  </si>
  <si>
    <t>167500000171</t>
  </si>
  <si>
    <t>167500000169</t>
  </si>
  <si>
    <t>167500000650</t>
  </si>
  <si>
    <t>167500000407</t>
  </si>
  <si>
    <t>167500000088</t>
  </si>
  <si>
    <t>167500000090</t>
  </si>
  <si>
    <t>167500000092</t>
  </si>
  <si>
    <t>167500000093</t>
  </si>
  <si>
    <t>167500000111</t>
  </si>
  <si>
    <t>167500000113</t>
  </si>
  <si>
    <t>167500000116</t>
  </si>
  <si>
    <t>167500000102</t>
  </si>
  <si>
    <t>167500000126</t>
  </si>
  <si>
    <t>167500000620</t>
  </si>
  <si>
    <t>167500000273</t>
  </si>
  <si>
    <t>167500000541</t>
  </si>
  <si>
    <t>167500000618</t>
  </si>
  <si>
    <t>167500000619</t>
  </si>
  <si>
    <t>167500000222</t>
  </si>
  <si>
    <t>167500000223</t>
  </si>
  <si>
    <t>167500000234</t>
  </si>
  <si>
    <t>167500000638</t>
  </si>
  <si>
    <t>167500000639</t>
  </si>
  <si>
    <t>167500000238</t>
  </si>
  <si>
    <t>167500000239</t>
  </si>
  <si>
    <t>167500000240</t>
  </si>
  <si>
    <t>167500000241</t>
  </si>
  <si>
    <t>167500000285</t>
  </si>
  <si>
    <t>167500000286</t>
  </si>
  <si>
    <t>167500000605</t>
  </si>
  <si>
    <t>167500000606</t>
  </si>
  <si>
    <t>167500000588</t>
  </si>
  <si>
    <t>167500000589</t>
  </si>
  <si>
    <t>167500000590</t>
  </si>
  <si>
    <t>167500000592</t>
  </si>
  <si>
    <t>167500000591</t>
  </si>
  <si>
    <t>167500000593</t>
  </si>
  <si>
    <t>167500000594</t>
  </si>
  <si>
    <t>167500000597</t>
  </si>
  <si>
    <t>167500000598</t>
  </si>
  <si>
    <t>167500000595</t>
  </si>
  <si>
    <t>167500000596</t>
  </si>
  <si>
    <t>167500000625</t>
  </si>
  <si>
    <t>167500000532</t>
  </si>
  <si>
    <t>167500000531</t>
  </si>
  <si>
    <t>167500000441</t>
  </si>
  <si>
    <t>167500000442</t>
  </si>
  <si>
    <t>167500000626</t>
  </si>
  <si>
    <t>167500000627</t>
  </si>
  <si>
    <t>167500000443</t>
  </si>
  <si>
    <t>167500000584</t>
  </si>
  <si>
    <t>167500000583</t>
  </si>
  <si>
    <t>167500000578</t>
  </si>
  <si>
    <t>167500000585</t>
  </si>
  <si>
    <t>167500000581</t>
  </si>
  <si>
    <t>167500000579</t>
  </si>
  <si>
    <t>167500000582</t>
  </si>
  <si>
    <t>167500000580</t>
  </si>
  <si>
    <t>167500000484</t>
  </si>
  <si>
    <t>167500000481</t>
  </si>
  <si>
    <t>167500000483</t>
  </si>
  <si>
    <t>167500000479</t>
  </si>
  <si>
    <t>167500000480</t>
  </si>
  <si>
    <t>167500000482</t>
  </si>
  <si>
    <t>167500000433</t>
  </si>
  <si>
    <t>167500000422</t>
  </si>
  <si>
    <t>167500000432</t>
  </si>
  <si>
    <t>167500000425</t>
  </si>
  <si>
    <t>167500000421</t>
  </si>
  <si>
    <t>167500000431</t>
  </si>
  <si>
    <t>167500000423</t>
  </si>
  <si>
    <t>167500000424</t>
  </si>
  <si>
    <t>167500000604</t>
  </si>
  <si>
    <t>167500000621</t>
  </si>
  <si>
    <t>167500000540</t>
  </si>
  <si>
    <t>167500000539</t>
  </si>
  <si>
    <t>167500000348</t>
  </si>
  <si>
    <t>167500000328</t>
  </si>
  <si>
    <t>167500000352</t>
  </si>
  <si>
    <t>167500000572</t>
  </si>
  <si>
    <t>167500000574</t>
  </si>
  <si>
    <t>167500000654</t>
  </si>
  <si>
    <t>167500000655</t>
  </si>
  <si>
    <t>167500000657</t>
  </si>
  <si>
    <t>167500000656</t>
  </si>
  <si>
    <t>167500000430</t>
  </si>
  <si>
    <t>167500000576</t>
  </si>
  <si>
    <t xml:space="preserve">CAMPEROS FL SAS </t>
  </si>
  <si>
    <t>UNION TEMPORAL AGLA</t>
  </si>
  <si>
    <t>PRECIO DE REFERENCIA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</si>
</sst>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8"/>
      <color theme="1"/>
      <name val="Tahoma"/>
      <family val="2"/>
    </font>
    <font>
      <b/>
      <sz val="7"/>
      <color theme="1"/>
      <name val="Arial"/>
      <family val="2"/>
    </font>
    <font>
      <b/>
      <sz val="7"/>
      <name val="Arial"/>
      <family val="2"/>
    </font>
    <font>
      <sz val="7"/>
      <color theme="1"/>
      <name val="Arial"/>
      <family val="2"/>
    </font>
    <font>
      <sz val="7"/>
      <name val="Arial"/>
      <family val="2"/>
    </font>
    <font>
      <sz val="7"/>
      <color rgb="FF000000"/>
      <name val="Arial"/>
      <family val="2"/>
    </font>
    <font>
      <sz val="7"/>
      <color rgb="FFFF0000"/>
      <name val="Arial"/>
      <family val="2"/>
    </font>
    <font>
      <sz val="7"/>
      <color indexed="8"/>
      <name val="Arial"/>
      <family val="2"/>
    </font>
    <font>
      <b/>
      <sz val="7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4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4">
    <xf numFmtId="0" fontId="0" fillId="0" borderId="0" xfId="0"/>
    <xf numFmtId="0" fontId="8" fillId="2" borderId="8" xfId="3" applyFont="1" applyFill="1" applyBorder="1" applyAlignment="1">
      <alignment horizontal="center" vertical="center"/>
    </xf>
    <xf numFmtId="0" fontId="9" fillId="2" borderId="4" xfId="3" applyFont="1" applyFill="1" applyBorder="1" applyAlignment="1">
      <alignment horizontal="left" vertical="center" wrapText="1"/>
    </xf>
    <xf numFmtId="0" fontId="8" fillId="2" borderId="4" xfId="3" applyFont="1" applyFill="1" applyBorder="1" applyAlignment="1">
      <alignment horizontal="center" vertical="center" wrapText="1"/>
    </xf>
    <xf numFmtId="0" fontId="8" fillId="2" borderId="4" xfId="3" applyFont="1" applyFill="1" applyBorder="1" applyAlignment="1">
      <alignment horizontal="center" vertical="center"/>
    </xf>
    <xf numFmtId="42" fontId="8" fillId="2" borderId="4" xfId="3" applyNumberFormat="1" applyFont="1" applyFill="1" applyBorder="1" applyAlignment="1">
      <alignment horizontal="center" vertical="center" wrapText="1"/>
    </xf>
    <xf numFmtId="164" fontId="8" fillId="2" borderId="4" xfId="3" applyNumberFormat="1" applyFont="1" applyFill="1" applyBorder="1" applyAlignment="1">
      <alignment horizontal="center" vertical="center"/>
    </xf>
    <xf numFmtId="0" fontId="8" fillId="2" borderId="4" xfId="3" applyFont="1" applyFill="1" applyBorder="1" applyAlignment="1">
      <alignment vertical="center" wrapText="1"/>
    </xf>
    <xf numFmtId="0" fontId="8" fillId="2" borderId="0" xfId="5" applyFont="1" applyFill="1" applyAlignment="1">
      <alignment horizontal="center" vertical="center"/>
    </xf>
    <xf numFmtId="3" fontId="8" fillId="2" borderId="4" xfId="0" applyNumberFormat="1" applyFont="1" applyFill="1" applyBorder="1" applyAlignment="1">
      <alignment horizontal="left" vertical="center" wrapText="1"/>
    </xf>
    <xf numFmtId="0" fontId="10" fillId="2" borderId="4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left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7" fillId="2" borderId="4" xfId="0" applyFont="1" applyFill="1" applyBorder="1" applyAlignment="1">
      <alignment vertical="center" wrapText="1"/>
    </xf>
    <xf numFmtId="0" fontId="8" fillId="2" borderId="10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left" vertical="center" wrapText="1"/>
    </xf>
    <xf numFmtId="3" fontId="8" fillId="2" borderId="10" xfId="0" applyNumberFormat="1" applyFont="1" applyFill="1" applyBorder="1" applyAlignment="1">
      <alignment horizontal="left" vertical="center" wrapText="1"/>
    </xf>
    <xf numFmtId="0" fontId="7" fillId="2" borderId="4" xfId="3" applyFont="1" applyFill="1" applyBorder="1" applyAlignment="1">
      <alignment horizontal="left" vertical="center" wrapText="1"/>
    </xf>
    <xf numFmtId="0" fontId="8" fillId="2" borderId="11" xfId="3" applyFont="1" applyFill="1" applyBorder="1" applyAlignment="1">
      <alignment horizontal="center" vertical="center"/>
    </xf>
    <xf numFmtId="0" fontId="9" fillId="2" borderId="14" xfId="3" applyFont="1" applyFill="1" applyBorder="1" applyAlignment="1">
      <alignment horizontal="left" vertical="center" wrapText="1"/>
    </xf>
    <xf numFmtId="0" fontId="8" fillId="2" borderId="14" xfId="3" applyFont="1" applyFill="1" applyBorder="1" applyAlignment="1">
      <alignment horizontal="center" vertical="center" wrapText="1"/>
    </xf>
    <xf numFmtId="0" fontId="8" fillId="2" borderId="14" xfId="3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justify" vertical="center" wrapText="1"/>
    </xf>
    <xf numFmtId="0" fontId="9" fillId="2" borderId="14" xfId="0" applyFont="1" applyFill="1" applyBorder="1" applyAlignment="1">
      <alignment horizontal="left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vertical="center" wrapText="1"/>
    </xf>
    <xf numFmtId="0" fontId="8" fillId="2" borderId="4" xfId="3" applyFont="1" applyFill="1" applyBorder="1" applyAlignment="1">
      <alignment horizontal="justify" vertical="center" wrapText="1"/>
    </xf>
    <xf numFmtId="0" fontId="9" fillId="2" borderId="4" xfId="3" applyFont="1" applyFill="1" applyBorder="1" applyAlignment="1">
      <alignment horizontal="justify" vertical="center" wrapText="1"/>
    </xf>
    <xf numFmtId="0" fontId="8" fillId="2" borderId="8" xfId="3" applyFont="1" applyFill="1" applyBorder="1" applyAlignment="1">
      <alignment horizontal="center" vertical="center" wrapText="1"/>
    </xf>
    <xf numFmtId="42" fontId="8" fillId="2" borderId="4" xfId="3" applyNumberFormat="1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vertical="center" wrapText="1"/>
    </xf>
    <xf numFmtId="0" fontId="11" fillId="2" borderId="4" xfId="6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8" fillId="2" borderId="16" xfId="3" applyFont="1" applyFill="1" applyBorder="1" applyAlignment="1">
      <alignment horizontal="center" vertical="center" wrapText="1"/>
    </xf>
    <xf numFmtId="0" fontId="8" fillId="2" borderId="15" xfId="3" applyFont="1" applyFill="1" applyBorder="1" applyAlignment="1">
      <alignment horizontal="center" vertical="center"/>
    </xf>
    <xf numFmtId="0" fontId="8" fillId="2" borderId="11" xfId="3" applyFont="1" applyFill="1" applyBorder="1" applyAlignment="1">
      <alignment horizontal="center" vertical="center" wrapText="1"/>
    </xf>
    <xf numFmtId="164" fontId="8" fillId="2" borderId="4" xfId="3" applyNumberFormat="1" applyFont="1" applyFill="1" applyBorder="1" applyAlignment="1">
      <alignment vertical="center" wrapText="1"/>
    </xf>
    <xf numFmtId="0" fontId="7" fillId="2" borderId="4" xfId="0" applyFont="1" applyFill="1" applyBorder="1" applyAlignment="1">
      <alignment horizontal="justify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4" xfId="9" applyFont="1" applyFill="1" applyBorder="1" applyAlignment="1">
      <alignment horizontal="center" vertical="center" wrapText="1"/>
    </xf>
    <xf numFmtId="3" fontId="8" fillId="2" borderId="4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42" fontId="7" fillId="2" borderId="4" xfId="0" applyNumberFormat="1" applyFont="1" applyFill="1" applyBorder="1" applyAlignment="1">
      <alignment horizontal="center" vertical="center" wrapText="1"/>
    </xf>
    <xf numFmtId="164" fontId="7" fillId="2" borderId="4" xfId="0" applyNumberFormat="1" applyFont="1" applyFill="1" applyBorder="1" applyAlignment="1">
      <alignment horizontal="center" vertical="center" wrapText="1"/>
    </xf>
    <xf numFmtId="164" fontId="8" fillId="2" borderId="4" xfId="3" applyNumberFormat="1" applyFont="1" applyFill="1" applyBorder="1" applyAlignment="1">
      <alignment vertical="center"/>
    </xf>
    <xf numFmtId="44" fontId="7" fillId="2" borderId="4" xfId="1" applyFont="1" applyFill="1" applyBorder="1"/>
    <xf numFmtId="44" fontId="7" fillId="2" borderId="4" xfId="1" applyFont="1" applyFill="1" applyBorder="1" applyAlignment="1">
      <alignment vertical="center"/>
    </xf>
    <xf numFmtId="164" fontId="8" fillId="2" borderId="4" xfId="3" applyNumberFormat="1" applyFont="1" applyFill="1" applyBorder="1" applyAlignment="1">
      <alignment horizontal="center" vertical="center" wrapText="1"/>
    </xf>
    <xf numFmtId="44" fontId="7" fillId="2" borderId="4" xfId="0" applyNumberFormat="1" applyFont="1" applyFill="1" applyBorder="1" applyAlignment="1">
      <alignment vertical="center"/>
    </xf>
    <xf numFmtId="9" fontId="7" fillId="2" borderId="4" xfId="11" applyFont="1" applyFill="1" applyBorder="1" applyAlignment="1">
      <alignment horizontal="center" vertical="center"/>
    </xf>
    <xf numFmtId="9" fontId="7" fillId="2" borderId="4" xfId="0" applyNumberFormat="1" applyFont="1" applyFill="1" applyBorder="1" applyAlignment="1">
      <alignment horizontal="center" vertical="center"/>
    </xf>
    <xf numFmtId="0" fontId="7" fillId="2" borderId="0" xfId="0" applyFont="1" applyFill="1"/>
    <xf numFmtId="0" fontId="7" fillId="2" borderId="4" xfId="8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 wrapText="1"/>
    </xf>
    <xf numFmtId="44" fontId="7" fillId="2" borderId="0" xfId="1" applyFont="1" applyFill="1"/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44" fontId="7" fillId="2" borderId="0" xfId="1" applyFont="1" applyFill="1" applyAlignment="1">
      <alignment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left" vertical="center" wrapText="1"/>
    </xf>
    <xf numFmtId="12" fontId="6" fillId="2" borderId="4" xfId="2" applyNumberFormat="1" applyFont="1" applyFill="1" applyBorder="1" applyAlignment="1">
      <alignment horizontal="center" vertical="center"/>
    </xf>
    <xf numFmtId="0" fontId="6" fillId="2" borderId="4" xfId="4" applyFont="1" applyFill="1" applyBorder="1" applyAlignment="1">
      <alignment horizontal="center" vertical="center"/>
    </xf>
    <xf numFmtId="9" fontId="7" fillId="2" borderId="0" xfId="11" applyFont="1" applyFill="1" applyAlignment="1">
      <alignment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6" xfId="3" applyFont="1" applyFill="1" applyBorder="1" applyAlignment="1">
      <alignment horizontal="center" vertical="center"/>
    </xf>
    <xf numFmtId="0" fontId="8" fillId="2" borderId="6" xfId="3" applyFont="1" applyFill="1" applyBorder="1" applyAlignment="1">
      <alignment horizontal="center" vertical="center"/>
    </xf>
    <xf numFmtId="0" fontId="6" fillId="2" borderId="6" xfId="3" applyFont="1" applyFill="1" applyBorder="1" applyAlignment="1">
      <alignment horizontal="justify" vertical="center"/>
    </xf>
    <xf numFmtId="0" fontId="8" fillId="2" borderId="6" xfId="3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vertical="center"/>
    </xf>
    <xf numFmtId="0" fontId="8" fillId="2" borderId="7" xfId="3" applyFont="1" applyFill="1" applyBorder="1" applyAlignment="1">
      <alignment vertical="center"/>
    </xf>
    <xf numFmtId="0" fontId="7" fillId="2" borderId="4" xfId="0" applyFont="1" applyFill="1" applyBorder="1"/>
    <xf numFmtId="0" fontId="7" fillId="2" borderId="4" xfId="0" applyFont="1" applyFill="1" applyBorder="1" applyAlignment="1">
      <alignment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8" xfId="3" applyFont="1" applyFill="1" applyBorder="1" applyAlignment="1">
      <alignment horizontal="center" wrapText="1"/>
    </xf>
    <xf numFmtId="9" fontId="7" fillId="2" borderId="0" xfId="11" applyFont="1" applyFill="1"/>
    <xf numFmtId="0" fontId="6" fillId="2" borderId="4" xfId="3" applyFont="1" applyFill="1" applyBorder="1" applyAlignment="1">
      <alignment horizontal="center" vertical="center"/>
    </xf>
    <xf numFmtId="0" fontId="6" fillId="2" borderId="4" xfId="3" applyFont="1" applyFill="1" applyBorder="1" applyAlignment="1">
      <alignment horizontal="justify" vertical="center" wrapText="1"/>
    </xf>
    <xf numFmtId="0" fontId="8" fillId="2" borderId="4" xfId="3" applyFont="1" applyFill="1" applyBorder="1" applyAlignment="1">
      <alignment vertical="center"/>
    </xf>
    <xf numFmtId="49" fontId="8" fillId="2" borderId="8" xfId="3" applyNumberFormat="1" applyFont="1" applyFill="1" applyBorder="1" applyAlignment="1">
      <alignment horizontal="center" wrapText="1"/>
    </xf>
    <xf numFmtId="0" fontId="8" fillId="2" borderId="8" xfId="3" applyFont="1" applyFill="1" applyBorder="1" applyAlignment="1">
      <alignment vertical="center"/>
    </xf>
    <xf numFmtId="0" fontId="6" fillId="2" borderId="4" xfId="3" applyFont="1" applyFill="1" applyBorder="1" applyAlignment="1">
      <alignment horizontal="justify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 wrapText="1"/>
    </xf>
    <xf numFmtId="0" fontId="5" fillId="2" borderId="6" xfId="2" applyFont="1" applyFill="1" applyBorder="1" applyAlignment="1">
      <alignment horizontal="center" vertical="center" wrapText="1"/>
    </xf>
    <xf numFmtId="2" fontId="5" fillId="2" borderId="6" xfId="2" applyNumberFormat="1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2" fontId="5" fillId="2" borderId="4" xfId="2" applyNumberFormat="1" applyFont="1" applyFill="1" applyBorder="1" applyAlignment="1">
      <alignment horizontal="center" vertical="center" wrapText="1"/>
    </xf>
    <xf numFmtId="49" fontId="8" fillId="2" borderId="4" xfId="3" applyNumberFormat="1" applyFont="1" applyFill="1" applyBorder="1" applyAlignment="1">
      <alignment horizontal="center" vertical="center" wrapText="1"/>
    </xf>
    <xf numFmtId="0" fontId="5" fillId="2" borderId="14" xfId="2" applyFont="1" applyFill="1" applyBorder="1" applyAlignment="1">
      <alignment horizontal="center" vertical="center" wrapText="1"/>
    </xf>
    <xf numFmtId="0" fontId="6" fillId="2" borderId="14" xfId="2" applyFont="1" applyFill="1" applyBorder="1" applyAlignment="1">
      <alignment horizontal="center" vertical="center" wrapText="1"/>
    </xf>
    <xf numFmtId="2" fontId="5" fillId="2" borderId="14" xfId="2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44" fontId="10" fillId="2" borderId="4" xfId="1" applyFont="1" applyFill="1" applyBorder="1" applyAlignment="1">
      <alignment vertical="center"/>
    </xf>
    <xf numFmtId="44" fontId="10" fillId="2" borderId="4" xfId="1" applyFont="1" applyFill="1" applyBorder="1"/>
    <xf numFmtId="1" fontId="5" fillId="2" borderId="6" xfId="2" applyNumberFormat="1" applyFont="1" applyFill="1" applyBorder="1" applyAlignment="1">
      <alignment horizontal="center" vertical="center" wrapText="1"/>
    </xf>
    <xf numFmtId="0" fontId="6" fillId="2" borderId="15" xfId="3" applyFont="1" applyFill="1" applyBorder="1" applyAlignment="1">
      <alignment horizontal="justify" vertical="center" wrapText="1"/>
    </xf>
    <xf numFmtId="165" fontId="8" fillId="2" borderId="4" xfId="1" applyNumberFormat="1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>
      <alignment horizontal="justify" vertical="center" wrapText="1"/>
    </xf>
    <xf numFmtId="0" fontId="9" fillId="2" borderId="14" xfId="0" applyFont="1" applyFill="1" applyBorder="1" applyAlignment="1">
      <alignment horizontal="justify" vertical="center" wrapText="1"/>
    </xf>
    <xf numFmtId="2" fontId="6" fillId="2" borderId="6" xfId="2" applyNumberFormat="1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2" fontId="5" fillId="2" borderId="15" xfId="2" applyNumberFormat="1" applyFont="1" applyFill="1" applyBorder="1" applyAlignment="1">
      <alignment horizontal="center" vertical="center" wrapText="1"/>
    </xf>
    <xf numFmtId="2" fontId="6" fillId="2" borderId="4" xfId="2" applyNumberFormat="1" applyFont="1" applyFill="1" applyBorder="1" applyAlignment="1">
      <alignment horizontal="center" vertical="center" wrapText="1"/>
    </xf>
    <xf numFmtId="0" fontId="6" fillId="2" borderId="8" xfId="2" applyFont="1" applyFill="1" applyBorder="1" applyAlignment="1">
      <alignment horizontal="center" vertical="center" wrapText="1"/>
    </xf>
    <xf numFmtId="1" fontId="5" fillId="2" borderId="14" xfId="2" applyNumberFormat="1" applyFont="1" applyFill="1" applyBorder="1" applyAlignment="1">
      <alignment horizontal="center" vertical="center" wrapText="1"/>
    </xf>
    <xf numFmtId="0" fontId="7" fillId="2" borderId="15" xfId="3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8" fillId="2" borderId="15" xfId="3" applyFont="1" applyFill="1" applyBorder="1" applyAlignment="1">
      <alignment horizontal="center" vertical="center" wrapText="1"/>
    </xf>
    <xf numFmtId="0" fontId="8" fillId="2" borderId="16" xfId="3" applyFont="1" applyFill="1" applyBorder="1" applyAlignment="1">
      <alignment horizontal="center" vertical="center"/>
    </xf>
    <xf numFmtId="0" fontId="6" fillId="2" borderId="17" xfId="2" applyFont="1" applyFill="1" applyBorder="1" applyAlignment="1">
      <alignment horizontal="center" vertical="center" wrapText="1"/>
    </xf>
    <xf numFmtId="0" fontId="6" fillId="2" borderId="15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left" vertical="center" wrapText="1"/>
    </xf>
    <xf numFmtId="12" fontId="6" fillId="2" borderId="15" xfId="2" applyNumberFormat="1" applyFont="1" applyFill="1" applyBorder="1" applyAlignment="1">
      <alignment horizontal="center" vertical="center"/>
    </xf>
    <xf numFmtId="1" fontId="5" fillId="2" borderId="4" xfId="2" applyNumberFormat="1" applyFont="1" applyFill="1" applyBorder="1" applyAlignment="1">
      <alignment horizontal="center" vertical="center" wrapText="1"/>
    </xf>
    <xf numFmtId="49" fontId="5" fillId="2" borderId="4" xfId="2" applyNumberFormat="1" applyFont="1" applyFill="1" applyBorder="1" applyAlignment="1">
      <alignment horizontal="center" vertical="center" wrapText="1"/>
    </xf>
    <xf numFmtId="0" fontId="5" fillId="2" borderId="6" xfId="3" applyFont="1" applyFill="1" applyBorder="1" applyAlignment="1">
      <alignment horizontal="center" vertical="center" wrapText="1"/>
    </xf>
    <xf numFmtId="0" fontId="5" fillId="2" borderId="6" xfId="3" applyFont="1" applyFill="1" applyBorder="1" applyAlignment="1">
      <alignment horizontal="left" vertical="center" wrapText="1"/>
    </xf>
    <xf numFmtId="0" fontId="8" fillId="2" borderId="7" xfId="3" applyFont="1" applyFill="1" applyBorder="1" applyAlignment="1">
      <alignment horizontal="center" vertical="center" wrapText="1"/>
    </xf>
    <xf numFmtId="42" fontId="7" fillId="2" borderId="4" xfId="0" applyNumberFormat="1" applyFont="1" applyFill="1" applyBorder="1" applyAlignment="1">
      <alignment vertical="center"/>
    </xf>
    <xf numFmtId="0" fontId="5" fillId="2" borderId="4" xfId="3" applyFont="1" applyFill="1" applyBorder="1" applyAlignment="1">
      <alignment horizontal="center" vertical="center" wrapText="1"/>
    </xf>
    <xf numFmtId="0" fontId="12" fillId="2" borderId="4" xfId="3" applyFont="1" applyFill="1" applyBorder="1" applyAlignment="1">
      <alignment horizontal="left" vertical="center" wrapText="1"/>
    </xf>
    <xf numFmtId="0" fontId="9" fillId="2" borderId="24" xfId="0" applyFont="1" applyFill="1" applyBorder="1" applyAlignment="1">
      <alignment horizontal="left" vertical="center" wrapText="1"/>
    </xf>
    <xf numFmtId="0" fontId="5" fillId="2" borderId="4" xfId="3" applyFont="1" applyFill="1" applyBorder="1" applyAlignment="1">
      <alignment horizontal="left" vertical="center" wrapText="1"/>
    </xf>
    <xf numFmtId="0" fontId="12" fillId="2" borderId="4" xfId="3" applyFont="1" applyFill="1" applyBorder="1" applyAlignment="1">
      <alignment horizontal="justify" vertical="center" wrapText="1"/>
    </xf>
    <xf numFmtId="0" fontId="8" fillId="2" borderId="8" xfId="3" applyFont="1" applyFill="1" applyBorder="1" applyAlignment="1">
      <alignment vertical="center" wrapText="1"/>
    </xf>
    <xf numFmtId="0" fontId="5" fillId="2" borderId="4" xfId="3" applyFont="1" applyFill="1" applyBorder="1" applyAlignment="1">
      <alignment horizontal="justify" vertical="center" wrapText="1"/>
    </xf>
    <xf numFmtId="0" fontId="7" fillId="2" borderId="14" xfId="3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left" vertical="center" wrapText="1"/>
    </xf>
    <xf numFmtId="0" fontId="5" fillId="2" borderId="5" xfId="0" applyFont="1" applyFill="1" applyBorder="1" applyAlignment="1" applyProtection="1">
      <alignment horizontal="left" vertical="center" wrapText="1"/>
      <protection locked="0"/>
    </xf>
    <xf numFmtId="0" fontId="5" fillId="2" borderId="6" xfId="3" applyFont="1" applyFill="1" applyBorder="1" applyAlignment="1">
      <alignment horizontal="justify" vertical="center" wrapText="1"/>
    </xf>
    <xf numFmtId="0" fontId="8" fillId="2" borderId="6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6" fillId="2" borderId="3" xfId="7" applyFont="1" applyFill="1" applyBorder="1" applyAlignment="1">
      <alignment horizontal="center" vertical="center" wrapText="1"/>
    </xf>
    <xf numFmtId="0" fontId="6" fillId="2" borderId="14" xfId="7" applyFont="1" applyFill="1" applyBorder="1" applyAlignment="1">
      <alignment horizontal="center" vertical="center"/>
    </xf>
    <xf numFmtId="0" fontId="6" fillId="2" borderId="14" xfId="7" applyFont="1" applyFill="1" applyBorder="1" applyAlignment="1">
      <alignment horizontal="center" vertical="center" wrapText="1"/>
    </xf>
    <xf numFmtId="2" fontId="6" fillId="2" borderId="14" xfId="7" applyNumberFormat="1" applyFont="1" applyFill="1" applyBorder="1" applyAlignment="1">
      <alignment horizontal="center" vertical="center"/>
    </xf>
    <xf numFmtId="0" fontId="5" fillId="2" borderId="6" xfId="8" applyFont="1" applyFill="1" applyBorder="1" applyAlignment="1">
      <alignment horizontal="center" vertical="center"/>
    </xf>
    <xf numFmtId="0" fontId="7" fillId="2" borderId="6" xfId="8" applyFont="1" applyFill="1" applyBorder="1" applyAlignment="1">
      <alignment vertical="center"/>
    </xf>
    <xf numFmtId="0" fontId="5" fillId="2" borderId="6" xfId="8" applyFont="1" applyFill="1" applyBorder="1" applyAlignment="1">
      <alignment horizontal="justify" vertical="center"/>
    </xf>
    <xf numFmtId="0" fontId="8" fillId="2" borderId="6" xfId="8" applyFont="1" applyFill="1" applyBorder="1" applyAlignment="1">
      <alignment horizontal="center" vertical="center" wrapText="1"/>
    </xf>
    <xf numFmtId="0" fontId="7" fillId="2" borderId="6" xfId="8" applyFont="1" applyFill="1" applyBorder="1" applyAlignment="1">
      <alignment horizontal="center" vertical="center"/>
    </xf>
    <xf numFmtId="0" fontId="7" fillId="2" borderId="7" xfId="8" applyFont="1" applyFill="1" applyBorder="1" applyAlignment="1">
      <alignment vertical="center"/>
    </xf>
    <xf numFmtId="0" fontId="9" fillId="2" borderId="4" xfId="8" applyFont="1" applyFill="1" applyBorder="1" applyAlignment="1">
      <alignment horizontal="justify" vertical="center" wrapText="1"/>
    </xf>
    <xf numFmtId="0" fontId="8" fillId="2" borderId="4" xfId="8" applyFont="1" applyFill="1" applyBorder="1" applyAlignment="1">
      <alignment horizontal="center" vertical="center" wrapText="1"/>
    </xf>
    <xf numFmtId="0" fontId="5" fillId="2" borderId="4" xfId="8" applyFont="1" applyFill="1" applyBorder="1" applyAlignment="1">
      <alignment horizontal="center" vertical="center"/>
    </xf>
    <xf numFmtId="0" fontId="12" fillId="2" borderId="4" xfId="8" applyFont="1" applyFill="1" applyBorder="1" applyAlignment="1">
      <alignment horizontal="justify" vertical="center" wrapText="1"/>
    </xf>
    <xf numFmtId="0" fontId="7" fillId="2" borderId="4" xfId="8" applyFont="1" applyFill="1" applyBorder="1" applyAlignment="1">
      <alignment vertical="center"/>
    </xf>
    <xf numFmtId="0" fontId="7" fillId="2" borderId="8" xfId="8" applyFont="1" applyFill="1" applyBorder="1" applyAlignment="1">
      <alignment vertical="center"/>
    </xf>
    <xf numFmtId="0" fontId="6" fillId="2" borderId="4" xfId="3" applyFont="1" applyFill="1" applyBorder="1" applyAlignment="1">
      <alignment horizontal="center" vertical="center" wrapText="1"/>
    </xf>
    <xf numFmtId="0" fontId="6" fillId="2" borderId="4" xfId="3" applyFont="1" applyFill="1" applyBorder="1" applyAlignment="1">
      <alignment horizontal="left" vertical="center" wrapText="1"/>
    </xf>
    <xf numFmtId="0" fontId="5" fillId="2" borderId="4" xfId="8" applyFont="1" applyFill="1" applyBorder="1" applyAlignment="1">
      <alignment horizontal="justify" vertical="center"/>
    </xf>
    <xf numFmtId="0" fontId="7" fillId="2" borderId="14" xfId="8" applyFont="1" applyFill="1" applyBorder="1" applyAlignment="1">
      <alignment horizontal="center" vertical="center"/>
    </xf>
    <xf numFmtId="1" fontId="6" fillId="2" borderId="6" xfId="2" applyNumberFormat="1" applyFont="1" applyFill="1" applyBorder="1" applyAlignment="1">
      <alignment horizontal="center" vertical="center"/>
    </xf>
    <xf numFmtId="0" fontId="6" fillId="2" borderId="6" xfId="4" applyFont="1" applyFill="1" applyBorder="1" applyAlignment="1">
      <alignment horizontal="center" vertical="center"/>
    </xf>
    <xf numFmtId="0" fontId="6" fillId="2" borderId="6" xfId="4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6" fillId="2" borderId="4" xfId="4" applyFont="1" applyFill="1" applyBorder="1" applyAlignment="1">
      <alignment horizontal="center" vertical="center" wrapText="1"/>
    </xf>
    <xf numFmtId="0" fontId="6" fillId="2" borderId="8" xfId="4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0" fontId="6" fillId="2" borderId="14" xfId="4" applyFont="1" applyFill="1" applyBorder="1" applyAlignment="1">
      <alignment horizontal="center" vertical="center" wrapText="1"/>
    </xf>
    <xf numFmtId="0" fontId="6" fillId="2" borderId="11" xfId="4" applyFont="1" applyFill="1" applyBorder="1" applyAlignment="1">
      <alignment horizontal="center" vertical="center" wrapText="1"/>
    </xf>
    <xf numFmtId="49" fontId="5" fillId="2" borderId="14" xfId="0" applyNumberFormat="1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42" fontId="8" fillId="2" borderId="4" xfId="0" applyNumberFormat="1" applyFont="1" applyFill="1" applyBorder="1" applyAlignment="1">
      <alignment horizontal="left" vertical="center" wrapText="1"/>
    </xf>
    <xf numFmtId="42" fontId="5" fillId="2" borderId="4" xfId="3" applyNumberFormat="1" applyFont="1" applyFill="1" applyBorder="1" applyAlignment="1">
      <alignment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4" xfId="9" applyFont="1" applyFill="1" applyBorder="1" applyAlignment="1">
      <alignment horizontal="center" vertical="center" wrapText="1"/>
    </xf>
    <xf numFmtId="3" fontId="8" fillId="2" borderId="14" xfId="0" applyNumberFormat="1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8" fillId="2" borderId="14" xfId="5" applyFont="1" applyFill="1" applyBorder="1" applyAlignment="1">
      <alignment horizontal="center" vertical="center"/>
    </xf>
    <xf numFmtId="2" fontId="6" fillId="2" borderId="4" xfId="2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vertical="center"/>
    </xf>
    <xf numFmtId="0" fontId="6" fillId="2" borderId="10" xfId="4" applyFont="1" applyFill="1" applyBorder="1" applyAlignment="1">
      <alignment horizontal="center" vertical="center" wrapText="1"/>
    </xf>
    <xf numFmtId="49" fontId="6" fillId="2" borderId="4" xfId="4" applyNumberFormat="1" applyFont="1" applyFill="1" applyBorder="1" applyAlignment="1">
      <alignment horizontal="center" vertical="center" wrapText="1"/>
    </xf>
    <xf numFmtId="49" fontId="6" fillId="2" borderId="14" xfId="4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15" xfId="4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1" fontId="6" fillId="2" borderId="15" xfId="2" applyNumberFormat="1" applyFont="1" applyFill="1" applyBorder="1" applyAlignment="1">
      <alignment horizontal="center" vertical="center"/>
    </xf>
    <xf numFmtId="0" fontId="6" fillId="2" borderId="15" xfId="4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 applyProtection="1">
      <alignment vertical="center" wrapText="1"/>
      <protection locked="0"/>
    </xf>
    <xf numFmtId="164" fontId="7" fillId="2" borderId="0" xfId="0" applyNumberFormat="1" applyFont="1" applyFill="1" applyAlignment="1">
      <alignment vertical="center"/>
    </xf>
    <xf numFmtId="165" fontId="5" fillId="4" borderId="4" xfId="1" applyNumberFormat="1" applyFont="1" applyFill="1" applyBorder="1" applyAlignment="1" applyProtection="1">
      <alignment horizontal="center" vertical="center" wrapText="1"/>
      <protection locked="0"/>
    </xf>
    <xf numFmtId="0" fontId="5" fillId="4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 applyProtection="1">
      <alignment horizontal="center" vertical="center" wrapText="1"/>
      <protection locked="0"/>
    </xf>
    <xf numFmtId="165" fontId="5" fillId="5" borderId="4" xfId="1" applyNumberFormat="1" applyFont="1" applyFill="1" applyBorder="1" applyAlignment="1" applyProtection="1">
      <alignment horizontal="center" vertical="center" wrapText="1"/>
      <protection locked="0"/>
    </xf>
    <xf numFmtId="0" fontId="5" fillId="5" borderId="4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 applyProtection="1">
      <alignment horizontal="center" vertical="center" wrapText="1"/>
      <protection locked="0"/>
    </xf>
    <xf numFmtId="44" fontId="5" fillId="6" borderId="4" xfId="1" applyFont="1" applyFill="1" applyBorder="1" applyAlignment="1" applyProtection="1">
      <alignment horizontal="center" vertical="center" wrapText="1"/>
      <protection locked="0"/>
    </xf>
    <xf numFmtId="0" fontId="5" fillId="6" borderId="4" xfId="0" applyFont="1" applyFill="1" applyBorder="1" applyAlignment="1" applyProtection="1">
      <alignment horizontal="center" vertical="center" wrapText="1"/>
      <protection locked="0"/>
    </xf>
    <xf numFmtId="0" fontId="5" fillId="7" borderId="4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 applyProtection="1">
      <alignment horizontal="center" vertical="center" wrapText="1"/>
      <protection locked="0"/>
    </xf>
    <xf numFmtId="44" fontId="5" fillId="7" borderId="4" xfId="1" applyFont="1" applyFill="1" applyBorder="1" applyAlignment="1" applyProtection="1">
      <alignment horizontal="center" vertical="center" wrapText="1"/>
      <protection locked="0"/>
    </xf>
    <xf numFmtId="0" fontId="5" fillId="7" borderId="4" xfId="0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6" fillId="3" borderId="1" xfId="2" applyFont="1" applyFill="1" applyBorder="1" applyAlignment="1">
      <alignment horizontal="center" vertical="center" wrapText="1"/>
    </xf>
    <xf numFmtId="0" fontId="6" fillId="3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5" fillId="3" borderId="2" xfId="2" applyFont="1" applyFill="1" applyBorder="1" applyAlignment="1">
      <alignment horizontal="center" vertical="center" wrapText="1"/>
    </xf>
    <xf numFmtId="0" fontId="5" fillId="3" borderId="3" xfId="2" applyFont="1" applyFill="1" applyBorder="1" applyAlignment="1">
      <alignment horizontal="center" vertical="center" wrapText="1"/>
    </xf>
    <xf numFmtId="49" fontId="6" fillId="2" borderId="8" xfId="4" applyNumberFormat="1" applyFont="1" applyFill="1" applyBorder="1" applyAlignment="1">
      <alignment horizontal="center" vertical="center"/>
    </xf>
    <xf numFmtId="49" fontId="6" fillId="2" borderId="10" xfId="4" applyNumberFormat="1" applyFont="1" applyFill="1" applyBorder="1" applyAlignment="1">
      <alignment horizontal="center" vertical="center"/>
    </xf>
    <xf numFmtId="0" fontId="6" fillId="3" borderId="12" xfId="2" applyFont="1" applyFill="1" applyBorder="1" applyAlignment="1">
      <alignment horizontal="center" vertical="center"/>
    </xf>
    <xf numFmtId="0" fontId="6" fillId="3" borderId="13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49" fontId="6" fillId="2" borderId="21" xfId="4" applyNumberFormat="1" applyFont="1" applyFill="1" applyBorder="1" applyAlignment="1">
      <alignment horizontal="center" vertical="center"/>
    </xf>
    <xf numFmtId="49" fontId="6" fillId="2" borderId="22" xfId="4" applyNumberFormat="1" applyFont="1" applyFill="1" applyBorder="1" applyAlignment="1">
      <alignment horizontal="center" vertical="center"/>
    </xf>
    <xf numFmtId="49" fontId="6" fillId="2" borderId="9" xfId="4" applyNumberFormat="1" applyFont="1" applyFill="1" applyBorder="1" applyAlignment="1">
      <alignment horizontal="center" vertical="center"/>
    </xf>
    <xf numFmtId="49" fontId="5" fillId="2" borderId="7" xfId="2" applyNumberFormat="1" applyFont="1" applyFill="1" applyBorder="1" applyAlignment="1">
      <alignment horizontal="center" vertical="center" wrapText="1"/>
    </xf>
    <xf numFmtId="49" fontId="5" fillId="2" borderId="19" xfId="2" applyNumberFormat="1" applyFont="1" applyFill="1" applyBorder="1" applyAlignment="1">
      <alignment horizontal="center" vertical="center" wrapText="1"/>
    </xf>
    <xf numFmtId="0" fontId="6" fillId="2" borderId="11" xfId="2" applyFont="1" applyFill="1" applyBorder="1" applyAlignment="1">
      <alignment horizontal="center" vertical="center"/>
    </xf>
    <xf numFmtId="0" fontId="6" fillId="2" borderId="20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0" xfId="2" applyFont="1" applyFill="1" applyAlignment="1">
      <alignment horizontal="center" vertical="center" wrapText="1"/>
    </xf>
    <xf numFmtId="0" fontId="6" fillId="3" borderId="1" xfId="2" applyFont="1" applyFill="1" applyBorder="1" applyAlignment="1">
      <alignment horizontal="center" vertical="center"/>
    </xf>
    <xf numFmtId="0" fontId="6" fillId="3" borderId="2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9" xfId="2" applyFont="1" applyFill="1" applyBorder="1" applyAlignment="1">
      <alignment horizontal="center" vertical="center"/>
    </xf>
    <xf numFmtId="49" fontId="5" fillId="2" borderId="8" xfId="2" applyNumberFormat="1" applyFont="1" applyFill="1" applyBorder="1" applyAlignment="1">
      <alignment horizontal="center" vertical="center" wrapText="1"/>
    </xf>
    <xf numFmtId="49" fontId="5" fillId="2" borderId="9" xfId="2" applyNumberFormat="1" applyFont="1" applyFill="1" applyBorder="1" applyAlignment="1">
      <alignment horizontal="center" vertical="center" wrapText="1"/>
    </xf>
    <xf numFmtId="0" fontId="6" fillId="2" borderId="7" xfId="2" applyFont="1" applyFill="1" applyBorder="1" applyAlignment="1">
      <alignment horizontal="center" vertical="center" wrapText="1"/>
    </xf>
    <xf numFmtId="0" fontId="6" fillId="2" borderId="19" xfId="2" applyFont="1" applyFill="1" applyBorder="1" applyAlignment="1">
      <alignment horizontal="center" vertical="center" wrapText="1"/>
    </xf>
    <xf numFmtId="0" fontId="6" fillId="2" borderId="8" xfId="2" applyFont="1" applyFill="1" applyBorder="1" applyAlignment="1">
      <alignment horizontal="center" vertical="center" wrapText="1"/>
    </xf>
    <xf numFmtId="0" fontId="6" fillId="2" borderId="9" xfId="2" applyFont="1" applyFill="1" applyBorder="1" applyAlignment="1">
      <alignment horizontal="center" vertical="center" wrapText="1"/>
    </xf>
    <xf numFmtId="0" fontId="6" fillId="2" borderId="11" xfId="2" applyFont="1" applyFill="1" applyBorder="1" applyAlignment="1">
      <alignment horizontal="center" vertical="center" wrapText="1"/>
    </xf>
    <xf numFmtId="0" fontId="6" fillId="2" borderId="20" xfId="2" applyFont="1" applyFill="1" applyBorder="1" applyAlignment="1">
      <alignment horizontal="center" vertical="center" wrapText="1"/>
    </xf>
    <xf numFmtId="0" fontId="6" fillId="2" borderId="18" xfId="2" applyFont="1" applyFill="1" applyBorder="1" applyAlignment="1">
      <alignment horizontal="center" vertical="center" wrapText="1"/>
    </xf>
    <xf numFmtId="0" fontId="6" fillId="2" borderId="23" xfId="2" applyFont="1" applyFill="1" applyBorder="1" applyAlignment="1">
      <alignment horizontal="center" vertical="center" wrapText="1"/>
    </xf>
    <xf numFmtId="49" fontId="6" fillId="2" borderId="15" xfId="4" applyNumberFormat="1" applyFont="1" applyFill="1" applyBorder="1" applyAlignment="1">
      <alignment horizontal="center" vertical="center"/>
    </xf>
    <xf numFmtId="49" fontId="6" fillId="2" borderId="16" xfId="4" applyNumberFormat="1" applyFont="1" applyFill="1" applyBorder="1" applyAlignment="1">
      <alignment horizontal="center" vertical="center"/>
    </xf>
    <xf numFmtId="49" fontId="5" fillId="2" borderId="11" xfId="2" applyNumberFormat="1" applyFont="1" applyFill="1" applyBorder="1" applyAlignment="1">
      <alignment horizontal="center" vertical="center" wrapText="1"/>
    </xf>
    <xf numFmtId="49" fontId="5" fillId="2" borderId="20" xfId="2" applyNumberFormat="1" applyFont="1" applyFill="1" applyBorder="1" applyAlignment="1">
      <alignment horizontal="center" vertical="center" wrapText="1"/>
    </xf>
    <xf numFmtId="0" fontId="6" fillId="2" borderId="16" xfId="2" applyFont="1" applyFill="1" applyBorder="1" applyAlignment="1">
      <alignment horizontal="center" vertical="center" wrapText="1"/>
    </xf>
    <xf numFmtId="0" fontId="6" fillId="2" borderId="0" xfId="2" applyFont="1" applyFill="1" applyAlignment="1">
      <alignment horizontal="center" vertical="center" wrapText="1"/>
    </xf>
    <xf numFmtId="0" fontId="6" fillId="2" borderId="1" xfId="7" applyFont="1" applyFill="1" applyBorder="1" applyAlignment="1">
      <alignment horizontal="center" vertical="center" wrapText="1"/>
    </xf>
    <xf numFmtId="0" fontId="6" fillId="2" borderId="2" xfId="7" applyFont="1" applyFill="1" applyBorder="1" applyAlignment="1">
      <alignment horizontal="center" vertical="center" wrapText="1"/>
    </xf>
    <xf numFmtId="0" fontId="6" fillId="2" borderId="16" xfId="7" applyFont="1" applyFill="1" applyBorder="1" applyAlignment="1">
      <alignment horizontal="center" vertical="center"/>
    </xf>
    <xf numFmtId="0" fontId="6" fillId="2" borderId="0" xfId="7" applyFont="1" applyFill="1" applyAlignment="1">
      <alignment horizontal="center" vertical="center"/>
    </xf>
    <xf numFmtId="0" fontId="5" fillId="3" borderId="1" xfId="3" applyFont="1" applyFill="1" applyBorder="1" applyAlignment="1">
      <alignment horizontal="center" vertical="center" wrapText="1"/>
    </xf>
    <xf numFmtId="0" fontId="7" fillId="3" borderId="2" xfId="3" applyFont="1" applyFill="1" applyBorder="1" applyAlignment="1">
      <alignment horizontal="center" vertical="center" wrapText="1"/>
    </xf>
    <xf numFmtId="0" fontId="5" fillId="2" borderId="8" xfId="3" applyFont="1" applyFill="1" applyBorder="1" applyAlignment="1">
      <alignment horizontal="center" vertical="center" wrapText="1"/>
    </xf>
    <xf numFmtId="0" fontId="5" fillId="2" borderId="9" xfId="3" applyFont="1" applyFill="1" applyBorder="1" applyAlignment="1">
      <alignment horizontal="center" vertical="center" wrapText="1"/>
    </xf>
    <xf numFmtId="0" fontId="5" fillId="2" borderId="10" xfId="3" applyFont="1" applyFill="1" applyBorder="1" applyAlignment="1">
      <alignment horizontal="center" vertical="center" wrapText="1"/>
    </xf>
    <xf numFmtId="0" fontId="6" fillId="2" borderId="8" xfId="4" applyFont="1" applyFill="1" applyBorder="1" applyAlignment="1">
      <alignment horizontal="center" vertical="center"/>
    </xf>
    <xf numFmtId="0" fontId="6" fillId="2" borderId="9" xfId="4" applyFont="1" applyFill="1" applyBorder="1" applyAlignment="1">
      <alignment horizontal="center" vertical="center"/>
    </xf>
    <xf numFmtId="0" fontId="6" fillId="2" borderId="7" xfId="4" applyFont="1" applyFill="1" applyBorder="1" applyAlignment="1">
      <alignment horizontal="center" vertical="center"/>
    </xf>
    <xf numFmtId="0" fontId="6" fillId="2" borderId="19" xfId="4" applyFont="1" applyFill="1" applyBorder="1" applyAlignment="1">
      <alignment horizontal="center" vertical="center"/>
    </xf>
    <xf numFmtId="0" fontId="6" fillId="2" borderId="6" xfId="4" applyFont="1" applyFill="1" applyBorder="1" applyAlignment="1">
      <alignment horizontal="center" vertical="center" wrapText="1"/>
    </xf>
    <xf numFmtId="0" fontId="6" fillId="2" borderId="7" xfId="4" applyFont="1" applyFill="1" applyBorder="1" applyAlignment="1">
      <alignment horizontal="center" vertical="center" wrapText="1"/>
    </xf>
    <xf numFmtId="0" fontId="6" fillId="2" borderId="4" xfId="4" applyFont="1" applyFill="1" applyBorder="1" applyAlignment="1">
      <alignment horizontal="center" vertical="center" wrapText="1"/>
    </xf>
    <xf numFmtId="0" fontId="6" fillId="2" borderId="8" xfId="4" applyFont="1" applyFill="1" applyBorder="1" applyAlignment="1">
      <alignment horizontal="center" vertical="center" wrapText="1"/>
    </xf>
    <xf numFmtId="0" fontId="6" fillId="2" borderId="14" xfId="4" applyFont="1" applyFill="1" applyBorder="1" applyAlignment="1">
      <alignment horizontal="center" vertical="center" wrapText="1"/>
    </xf>
    <xf numFmtId="0" fontId="6" fillId="2" borderId="11" xfId="4" applyFont="1" applyFill="1" applyBorder="1" applyAlignment="1">
      <alignment horizontal="center" vertical="center" wrapText="1"/>
    </xf>
    <xf numFmtId="0" fontId="6" fillId="2" borderId="15" xfId="4" applyFont="1" applyFill="1" applyBorder="1" applyAlignment="1">
      <alignment horizontal="center" vertical="center" wrapText="1"/>
    </xf>
    <xf numFmtId="0" fontId="6" fillId="2" borderId="16" xfId="4" applyFont="1" applyFill="1" applyBorder="1" applyAlignment="1">
      <alignment horizontal="center" vertical="center" wrapText="1"/>
    </xf>
    <xf numFmtId="0" fontId="6" fillId="2" borderId="11" xfId="4" applyFont="1" applyFill="1" applyBorder="1" applyAlignment="1">
      <alignment horizontal="center" vertical="center"/>
    </xf>
    <xf numFmtId="0" fontId="6" fillId="2" borderId="20" xfId="4" applyFont="1" applyFill="1" applyBorder="1" applyAlignment="1">
      <alignment horizontal="center" vertical="center"/>
    </xf>
    <xf numFmtId="49" fontId="6" fillId="2" borderId="11" xfId="4" applyNumberFormat="1" applyFont="1" applyFill="1" applyBorder="1" applyAlignment="1">
      <alignment horizontal="center" vertical="center"/>
    </xf>
    <xf numFmtId="49" fontId="6" fillId="2" borderId="20" xfId="4" applyNumberFormat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9" xfId="4" applyFont="1" applyFill="1" applyBorder="1" applyAlignment="1">
      <alignment horizontal="center" vertical="center" wrapText="1"/>
    </xf>
    <xf numFmtId="0" fontId="6" fillId="2" borderId="9" xfId="4" applyFont="1" applyFill="1" applyBorder="1" applyAlignment="1">
      <alignment horizontal="center" vertical="center" wrapText="1"/>
    </xf>
    <xf numFmtId="49" fontId="6" fillId="2" borderId="8" xfId="4" applyNumberFormat="1" applyFont="1" applyFill="1" applyBorder="1" applyAlignment="1">
      <alignment horizontal="center" vertical="center" wrapText="1"/>
    </xf>
    <xf numFmtId="49" fontId="6" fillId="2" borderId="9" xfId="4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/>
    </xf>
    <xf numFmtId="0" fontId="6" fillId="2" borderId="16" xfId="4" applyFont="1" applyFill="1" applyBorder="1" applyAlignment="1">
      <alignment horizontal="center" vertical="center"/>
    </xf>
    <xf numFmtId="0" fontId="6" fillId="2" borderId="0" xfId="4" applyFont="1" applyFill="1" applyAlignment="1">
      <alignment horizontal="center" vertical="center"/>
    </xf>
    <xf numFmtId="0" fontId="6" fillId="2" borderId="0" xfId="4" applyFont="1" applyFill="1" applyAlignment="1">
      <alignment horizontal="center" vertical="center" wrapText="1"/>
    </xf>
    <xf numFmtId="0" fontId="6" fillId="2" borderId="20" xfId="4" applyFont="1" applyFill="1" applyBorder="1" applyAlignment="1">
      <alignment horizontal="center" vertical="center" wrapText="1"/>
    </xf>
    <xf numFmtId="49" fontId="6" fillId="2" borderId="11" xfId="4" applyNumberFormat="1" applyFont="1" applyFill="1" applyBorder="1" applyAlignment="1">
      <alignment horizontal="center" vertical="center" wrapText="1"/>
    </xf>
    <xf numFmtId="49" fontId="6" fillId="2" borderId="20" xfId="4" applyNumberFormat="1" applyFont="1" applyFill="1" applyBorder="1" applyAlignment="1">
      <alignment horizontal="center" vertical="center" wrapText="1"/>
    </xf>
  </cellXfs>
  <cellStyles count="12">
    <cellStyle name="Moneda" xfId="1" builtinId="4"/>
    <cellStyle name="Moneda [0] 2" xfId="10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3" xfId="8" xr:uid="{00000000-0005-0000-0000-000005000000}"/>
    <cellStyle name="Normal 2 4" xfId="6" xr:uid="{00000000-0005-0000-0000-000006000000}"/>
    <cellStyle name="Normal 3" xfId="2" xr:uid="{00000000-0005-0000-0000-000007000000}"/>
    <cellStyle name="Normal 3 2" xfId="9" xr:uid="{00000000-0005-0000-0000-000008000000}"/>
    <cellStyle name="Normal 3 3" xfId="7" xr:uid="{00000000-0005-0000-0000-000009000000}"/>
    <cellStyle name="Normal 6" xfId="5" xr:uid="{00000000-0005-0000-0000-00000A000000}"/>
    <cellStyle name="Porcentaje" xfId="1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995</xdr:row>
      <xdr:rowOff>0</xdr:rowOff>
    </xdr:from>
    <xdr:ext cx="76200" cy="227542"/>
    <xdr:sp macro="" textlink="">
      <xdr:nvSpPr>
        <xdr:cNvPr id="2" name="Text Box 13">
          <a:extLst>
            <a:ext uri="{FF2B5EF4-FFF2-40B4-BE49-F238E27FC236}">
              <a16:creationId xmlns:a16="http://schemas.microsoft.com/office/drawing/2014/main" id="{4A7A0204-9011-4BF7-B2E7-4A1E5140AB1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27542"/>
    <xdr:sp macro="" textlink="">
      <xdr:nvSpPr>
        <xdr:cNvPr id="3" name="Text Box 14">
          <a:extLst>
            <a:ext uri="{FF2B5EF4-FFF2-40B4-BE49-F238E27FC236}">
              <a16:creationId xmlns:a16="http://schemas.microsoft.com/office/drawing/2014/main" id="{95848FAF-A4B3-461D-B0C8-4BD72F3E2D1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27542"/>
    <xdr:sp macro="" textlink="">
      <xdr:nvSpPr>
        <xdr:cNvPr id="4" name="Text Box 15">
          <a:extLst>
            <a:ext uri="{FF2B5EF4-FFF2-40B4-BE49-F238E27FC236}">
              <a16:creationId xmlns:a16="http://schemas.microsoft.com/office/drawing/2014/main" id="{6CACCCA4-B17F-49C5-9BC8-D11AE2FC44CB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27542"/>
    <xdr:sp macro="" textlink="">
      <xdr:nvSpPr>
        <xdr:cNvPr id="5" name="Text Box 16">
          <a:extLst>
            <a:ext uri="{FF2B5EF4-FFF2-40B4-BE49-F238E27FC236}">
              <a16:creationId xmlns:a16="http://schemas.microsoft.com/office/drawing/2014/main" id="{2C238F12-E1A0-48B8-BF26-B1192024882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8016"/>
    <xdr:sp macro="" textlink="">
      <xdr:nvSpPr>
        <xdr:cNvPr id="6" name="Text Box 13">
          <a:extLst>
            <a:ext uri="{FF2B5EF4-FFF2-40B4-BE49-F238E27FC236}">
              <a16:creationId xmlns:a16="http://schemas.microsoft.com/office/drawing/2014/main" id="{F6963EA4-6298-4766-92DA-D8B84B4897B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8016"/>
    <xdr:sp macro="" textlink="">
      <xdr:nvSpPr>
        <xdr:cNvPr id="7" name="Text Box 14">
          <a:extLst>
            <a:ext uri="{FF2B5EF4-FFF2-40B4-BE49-F238E27FC236}">
              <a16:creationId xmlns:a16="http://schemas.microsoft.com/office/drawing/2014/main" id="{B07403D8-D50B-4762-9119-E4C268248370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8016"/>
    <xdr:sp macro="" textlink="">
      <xdr:nvSpPr>
        <xdr:cNvPr id="8" name="Text Box 15">
          <a:extLst>
            <a:ext uri="{FF2B5EF4-FFF2-40B4-BE49-F238E27FC236}">
              <a16:creationId xmlns:a16="http://schemas.microsoft.com/office/drawing/2014/main" id="{38FF521C-C5C2-4D48-9380-61BD9683DE9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8016"/>
    <xdr:sp macro="" textlink="">
      <xdr:nvSpPr>
        <xdr:cNvPr id="9" name="Text Box 16">
          <a:extLst>
            <a:ext uri="{FF2B5EF4-FFF2-40B4-BE49-F238E27FC236}">
              <a16:creationId xmlns:a16="http://schemas.microsoft.com/office/drawing/2014/main" id="{2C29BB79-0718-4BAC-A763-EADF73F6D4E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6957"/>
    <xdr:sp macro="" textlink="">
      <xdr:nvSpPr>
        <xdr:cNvPr id="10" name="Text Box 13">
          <a:extLst>
            <a:ext uri="{FF2B5EF4-FFF2-40B4-BE49-F238E27FC236}">
              <a16:creationId xmlns:a16="http://schemas.microsoft.com/office/drawing/2014/main" id="{EED8BBBA-F116-40EB-9E35-E647A25EA643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6957"/>
    <xdr:sp macro="" textlink="">
      <xdr:nvSpPr>
        <xdr:cNvPr id="11" name="Text Box 14">
          <a:extLst>
            <a:ext uri="{FF2B5EF4-FFF2-40B4-BE49-F238E27FC236}">
              <a16:creationId xmlns:a16="http://schemas.microsoft.com/office/drawing/2014/main" id="{45913F01-DC16-4449-A75E-4F2DAB0FDBA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6957"/>
    <xdr:sp macro="" textlink="">
      <xdr:nvSpPr>
        <xdr:cNvPr id="12" name="Text Box 15">
          <a:extLst>
            <a:ext uri="{FF2B5EF4-FFF2-40B4-BE49-F238E27FC236}">
              <a16:creationId xmlns:a16="http://schemas.microsoft.com/office/drawing/2014/main" id="{91E88667-30D7-4288-9688-DEF2766828F7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6957"/>
    <xdr:sp macro="" textlink="">
      <xdr:nvSpPr>
        <xdr:cNvPr id="13" name="Text Box 16">
          <a:extLst>
            <a:ext uri="{FF2B5EF4-FFF2-40B4-BE49-F238E27FC236}">
              <a16:creationId xmlns:a16="http://schemas.microsoft.com/office/drawing/2014/main" id="{DAEEFA36-CDC6-434B-87FA-459DE742108A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F9741C4F-D025-4EA4-ADCD-36EBF25781F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F4498837-9BB2-4B11-B7F6-9FBD7912719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3EAA94F8-8F61-48AA-A57E-4A041587403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E4B172B0-6383-4191-AD58-230F2D1FBFE3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18" name="Text Box 13">
          <a:extLst>
            <a:ext uri="{FF2B5EF4-FFF2-40B4-BE49-F238E27FC236}">
              <a16:creationId xmlns:a16="http://schemas.microsoft.com/office/drawing/2014/main" id="{63D74D4E-9B00-467F-A182-DE0BC4F667F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19" name="Text Box 14">
          <a:extLst>
            <a:ext uri="{FF2B5EF4-FFF2-40B4-BE49-F238E27FC236}">
              <a16:creationId xmlns:a16="http://schemas.microsoft.com/office/drawing/2014/main" id="{F233F3FB-E0D5-4B25-91DE-F9FCEECE9BB7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20" name="Text Box 15">
          <a:extLst>
            <a:ext uri="{FF2B5EF4-FFF2-40B4-BE49-F238E27FC236}">
              <a16:creationId xmlns:a16="http://schemas.microsoft.com/office/drawing/2014/main" id="{D68EE67A-CD7A-497B-9C0D-55F2A523970B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21" name="Text Box 16">
          <a:extLst>
            <a:ext uri="{FF2B5EF4-FFF2-40B4-BE49-F238E27FC236}">
              <a16:creationId xmlns:a16="http://schemas.microsoft.com/office/drawing/2014/main" id="{F0044EE3-90F3-42F4-827A-DD28DF66087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22" name="Text Box 13">
          <a:extLst>
            <a:ext uri="{FF2B5EF4-FFF2-40B4-BE49-F238E27FC236}">
              <a16:creationId xmlns:a16="http://schemas.microsoft.com/office/drawing/2014/main" id="{16A3F52C-02E2-4793-BD70-A0E6A7601323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23" name="Text Box 14">
          <a:extLst>
            <a:ext uri="{FF2B5EF4-FFF2-40B4-BE49-F238E27FC236}">
              <a16:creationId xmlns:a16="http://schemas.microsoft.com/office/drawing/2014/main" id="{456EEEAF-1D1D-4B6A-B459-4A1C5CF3C5C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24" name="Text Box 15">
          <a:extLst>
            <a:ext uri="{FF2B5EF4-FFF2-40B4-BE49-F238E27FC236}">
              <a16:creationId xmlns:a16="http://schemas.microsoft.com/office/drawing/2014/main" id="{712AB9D6-FBC4-4174-8668-57AF5C9910D0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25" name="Text Box 16">
          <a:extLst>
            <a:ext uri="{FF2B5EF4-FFF2-40B4-BE49-F238E27FC236}">
              <a16:creationId xmlns:a16="http://schemas.microsoft.com/office/drawing/2014/main" id="{1A8E5AE6-B500-434C-9C96-5710716BDA7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26" name="Text Box 13">
          <a:extLst>
            <a:ext uri="{FF2B5EF4-FFF2-40B4-BE49-F238E27FC236}">
              <a16:creationId xmlns:a16="http://schemas.microsoft.com/office/drawing/2014/main" id="{CEBE58B4-EF2E-4843-AC2D-AE7997D9996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27" name="Text Box 14">
          <a:extLst>
            <a:ext uri="{FF2B5EF4-FFF2-40B4-BE49-F238E27FC236}">
              <a16:creationId xmlns:a16="http://schemas.microsoft.com/office/drawing/2014/main" id="{B7E92A96-1E5B-44AD-93AA-5F595DE852E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28" name="Text Box 15">
          <a:extLst>
            <a:ext uri="{FF2B5EF4-FFF2-40B4-BE49-F238E27FC236}">
              <a16:creationId xmlns:a16="http://schemas.microsoft.com/office/drawing/2014/main" id="{C21C5B77-A227-4A58-8812-71BA70F432D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29" name="Text Box 16">
          <a:extLst>
            <a:ext uri="{FF2B5EF4-FFF2-40B4-BE49-F238E27FC236}">
              <a16:creationId xmlns:a16="http://schemas.microsoft.com/office/drawing/2014/main" id="{1396411D-BC52-4A75-8C8D-33092C2C045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30" name="Text Box 13">
          <a:extLst>
            <a:ext uri="{FF2B5EF4-FFF2-40B4-BE49-F238E27FC236}">
              <a16:creationId xmlns:a16="http://schemas.microsoft.com/office/drawing/2014/main" id="{D27E079C-DDA6-4AF7-A180-4E3A3B854CB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31" name="Text Box 14">
          <a:extLst>
            <a:ext uri="{FF2B5EF4-FFF2-40B4-BE49-F238E27FC236}">
              <a16:creationId xmlns:a16="http://schemas.microsoft.com/office/drawing/2014/main" id="{CDF92A81-2EF3-4EB5-BD82-0A050C0574E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32" name="Text Box 15">
          <a:extLst>
            <a:ext uri="{FF2B5EF4-FFF2-40B4-BE49-F238E27FC236}">
              <a16:creationId xmlns:a16="http://schemas.microsoft.com/office/drawing/2014/main" id="{EDEF4899-7FE1-47C5-9758-44C176957DA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33" name="Text Box 16">
          <a:extLst>
            <a:ext uri="{FF2B5EF4-FFF2-40B4-BE49-F238E27FC236}">
              <a16:creationId xmlns:a16="http://schemas.microsoft.com/office/drawing/2014/main" id="{115BD00D-8BAA-456C-BA4D-53076B24AF8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34" name="Text Box 13">
          <a:extLst>
            <a:ext uri="{FF2B5EF4-FFF2-40B4-BE49-F238E27FC236}">
              <a16:creationId xmlns:a16="http://schemas.microsoft.com/office/drawing/2014/main" id="{5349AD88-C0AC-470B-AFC1-93D9FE1BA1D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35" name="Text Box 14">
          <a:extLst>
            <a:ext uri="{FF2B5EF4-FFF2-40B4-BE49-F238E27FC236}">
              <a16:creationId xmlns:a16="http://schemas.microsoft.com/office/drawing/2014/main" id="{02516DC7-4BDA-4834-B58E-773C93D05D6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36" name="Text Box 15">
          <a:extLst>
            <a:ext uri="{FF2B5EF4-FFF2-40B4-BE49-F238E27FC236}">
              <a16:creationId xmlns:a16="http://schemas.microsoft.com/office/drawing/2014/main" id="{3DAC3FFC-1FF2-43F7-BEA4-63718DA2295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37" name="Text Box 16">
          <a:extLst>
            <a:ext uri="{FF2B5EF4-FFF2-40B4-BE49-F238E27FC236}">
              <a16:creationId xmlns:a16="http://schemas.microsoft.com/office/drawing/2014/main" id="{09E0D939-31C5-4F9A-926F-34B97E682A7B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27542"/>
    <xdr:sp macro="" textlink="">
      <xdr:nvSpPr>
        <xdr:cNvPr id="38" name="Text Box 13">
          <a:extLst>
            <a:ext uri="{FF2B5EF4-FFF2-40B4-BE49-F238E27FC236}">
              <a16:creationId xmlns:a16="http://schemas.microsoft.com/office/drawing/2014/main" id="{FEA47AC1-B6EC-4831-861F-7D4C1260588B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27542"/>
    <xdr:sp macro="" textlink="">
      <xdr:nvSpPr>
        <xdr:cNvPr id="39" name="Text Box 14">
          <a:extLst>
            <a:ext uri="{FF2B5EF4-FFF2-40B4-BE49-F238E27FC236}">
              <a16:creationId xmlns:a16="http://schemas.microsoft.com/office/drawing/2014/main" id="{00587A6A-A4C0-4966-A875-F5B9B952A9D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27542"/>
    <xdr:sp macro="" textlink="">
      <xdr:nvSpPr>
        <xdr:cNvPr id="40" name="Text Box 15">
          <a:extLst>
            <a:ext uri="{FF2B5EF4-FFF2-40B4-BE49-F238E27FC236}">
              <a16:creationId xmlns:a16="http://schemas.microsoft.com/office/drawing/2014/main" id="{2ADDC7E3-D38B-402C-B50D-21B6984AFC6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27542"/>
    <xdr:sp macro="" textlink="">
      <xdr:nvSpPr>
        <xdr:cNvPr id="41" name="Text Box 16">
          <a:extLst>
            <a:ext uri="{FF2B5EF4-FFF2-40B4-BE49-F238E27FC236}">
              <a16:creationId xmlns:a16="http://schemas.microsoft.com/office/drawing/2014/main" id="{A0227008-78C3-4991-BE1F-F35680532EE0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8016"/>
    <xdr:sp macro="" textlink="">
      <xdr:nvSpPr>
        <xdr:cNvPr id="42" name="Text Box 13">
          <a:extLst>
            <a:ext uri="{FF2B5EF4-FFF2-40B4-BE49-F238E27FC236}">
              <a16:creationId xmlns:a16="http://schemas.microsoft.com/office/drawing/2014/main" id="{916C29C6-9692-4712-A285-D39F510750D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8016"/>
    <xdr:sp macro="" textlink="">
      <xdr:nvSpPr>
        <xdr:cNvPr id="43" name="Text Box 14">
          <a:extLst>
            <a:ext uri="{FF2B5EF4-FFF2-40B4-BE49-F238E27FC236}">
              <a16:creationId xmlns:a16="http://schemas.microsoft.com/office/drawing/2014/main" id="{0191C8EE-9B3C-410B-8233-126B52204A15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8016"/>
    <xdr:sp macro="" textlink="">
      <xdr:nvSpPr>
        <xdr:cNvPr id="44" name="Text Box 15">
          <a:extLst>
            <a:ext uri="{FF2B5EF4-FFF2-40B4-BE49-F238E27FC236}">
              <a16:creationId xmlns:a16="http://schemas.microsoft.com/office/drawing/2014/main" id="{9FB6B952-7967-4045-8E27-67CC9C24F68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8016"/>
    <xdr:sp macro="" textlink="">
      <xdr:nvSpPr>
        <xdr:cNvPr id="45" name="Text Box 16">
          <a:extLst>
            <a:ext uri="{FF2B5EF4-FFF2-40B4-BE49-F238E27FC236}">
              <a16:creationId xmlns:a16="http://schemas.microsoft.com/office/drawing/2014/main" id="{AD5D019C-A831-4B9B-B999-11C39AFA441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6957"/>
    <xdr:sp macro="" textlink="">
      <xdr:nvSpPr>
        <xdr:cNvPr id="46" name="Text Box 13">
          <a:extLst>
            <a:ext uri="{FF2B5EF4-FFF2-40B4-BE49-F238E27FC236}">
              <a16:creationId xmlns:a16="http://schemas.microsoft.com/office/drawing/2014/main" id="{E8A98D85-9333-45B6-B5C2-2FEEB6642CB6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6957"/>
    <xdr:sp macro="" textlink="">
      <xdr:nvSpPr>
        <xdr:cNvPr id="47" name="Text Box 14">
          <a:extLst>
            <a:ext uri="{FF2B5EF4-FFF2-40B4-BE49-F238E27FC236}">
              <a16:creationId xmlns:a16="http://schemas.microsoft.com/office/drawing/2014/main" id="{CCB3B939-D78F-44F4-A828-A0D8D77CFDE4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6957"/>
    <xdr:sp macro="" textlink="">
      <xdr:nvSpPr>
        <xdr:cNvPr id="48" name="Text Box 15">
          <a:extLst>
            <a:ext uri="{FF2B5EF4-FFF2-40B4-BE49-F238E27FC236}">
              <a16:creationId xmlns:a16="http://schemas.microsoft.com/office/drawing/2014/main" id="{9662C454-A6EB-45AC-BE37-4EEE5A447CD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6957"/>
    <xdr:sp macro="" textlink="">
      <xdr:nvSpPr>
        <xdr:cNvPr id="49" name="Text Box 16">
          <a:extLst>
            <a:ext uri="{FF2B5EF4-FFF2-40B4-BE49-F238E27FC236}">
              <a16:creationId xmlns:a16="http://schemas.microsoft.com/office/drawing/2014/main" id="{E68E6676-233B-47FC-B215-6A54518218AC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50" name="Text Box 13">
          <a:extLst>
            <a:ext uri="{FF2B5EF4-FFF2-40B4-BE49-F238E27FC236}">
              <a16:creationId xmlns:a16="http://schemas.microsoft.com/office/drawing/2014/main" id="{B4C415E6-2AD7-479E-90CB-34BDE63DC780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51" name="Text Box 14">
          <a:extLst>
            <a:ext uri="{FF2B5EF4-FFF2-40B4-BE49-F238E27FC236}">
              <a16:creationId xmlns:a16="http://schemas.microsoft.com/office/drawing/2014/main" id="{A006C182-15CC-46BC-918C-55D59F22E714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52" name="Text Box 15">
          <a:extLst>
            <a:ext uri="{FF2B5EF4-FFF2-40B4-BE49-F238E27FC236}">
              <a16:creationId xmlns:a16="http://schemas.microsoft.com/office/drawing/2014/main" id="{000FDC31-7D7A-40D4-A861-EE1CA733DA5C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53" name="Text Box 16">
          <a:extLst>
            <a:ext uri="{FF2B5EF4-FFF2-40B4-BE49-F238E27FC236}">
              <a16:creationId xmlns:a16="http://schemas.microsoft.com/office/drawing/2014/main" id="{1BB160DC-3C8B-4394-82CE-3F891DA482E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54" name="Text Box 13">
          <a:extLst>
            <a:ext uri="{FF2B5EF4-FFF2-40B4-BE49-F238E27FC236}">
              <a16:creationId xmlns:a16="http://schemas.microsoft.com/office/drawing/2014/main" id="{6A25C332-DBC0-4B05-94CD-86F0AE8E3C8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55" name="Text Box 14">
          <a:extLst>
            <a:ext uri="{FF2B5EF4-FFF2-40B4-BE49-F238E27FC236}">
              <a16:creationId xmlns:a16="http://schemas.microsoft.com/office/drawing/2014/main" id="{D3E90679-6690-494D-8C31-A30DEC1BB92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56" name="Text Box 15">
          <a:extLst>
            <a:ext uri="{FF2B5EF4-FFF2-40B4-BE49-F238E27FC236}">
              <a16:creationId xmlns:a16="http://schemas.microsoft.com/office/drawing/2014/main" id="{9DC24A6E-9E6B-4BBE-B09A-121B2E5F35A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57" name="Text Box 16">
          <a:extLst>
            <a:ext uri="{FF2B5EF4-FFF2-40B4-BE49-F238E27FC236}">
              <a16:creationId xmlns:a16="http://schemas.microsoft.com/office/drawing/2014/main" id="{3319602A-F0CB-452B-AEEB-C11C7584FE0B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58" name="Text Box 13">
          <a:extLst>
            <a:ext uri="{FF2B5EF4-FFF2-40B4-BE49-F238E27FC236}">
              <a16:creationId xmlns:a16="http://schemas.microsoft.com/office/drawing/2014/main" id="{69697A0C-8199-4B71-A1E6-C400C88C0DC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59" name="Text Box 14">
          <a:extLst>
            <a:ext uri="{FF2B5EF4-FFF2-40B4-BE49-F238E27FC236}">
              <a16:creationId xmlns:a16="http://schemas.microsoft.com/office/drawing/2014/main" id="{AA90CF66-ECBF-48C4-99A8-EFAB1F3B116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60" name="Text Box 15">
          <a:extLst>
            <a:ext uri="{FF2B5EF4-FFF2-40B4-BE49-F238E27FC236}">
              <a16:creationId xmlns:a16="http://schemas.microsoft.com/office/drawing/2014/main" id="{DB4208F0-8477-4049-A528-A90B7515A2F5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61" name="Text Box 16">
          <a:extLst>
            <a:ext uri="{FF2B5EF4-FFF2-40B4-BE49-F238E27FC236}">
              <a16:creationId xmlns:a16="http://schemas.microsoft.com/office/drawing/2014/main" id="{4CEFA091-FDCE-4F9E-8074-BD43F1DE1A6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62" name="Text Box 13">
          <a:extLst>
            <a:ext uri="{FF2B5EF4-FFF2-40B4-BE49-F238E27FC236}">
              <a16:creationId xmlns:a16="http://schemas.microsoft.com/office/drawing/2014/main" id="{5E77221F-8917-4A45-9B49-2F9E9613E61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63" name="Text Box 14">
          <a:extLst>
            <a:ext uri="{FF2B5EF4-FFF2-40B4-BE49-F238E27FC236}">
              <a16:creationId xmlns:a16="http://schemas.microsoft.com/office/drawing/2014/main" id="{B22AD90F-9C82-4EA5-9F70-F85876D1A00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64" name="Text Box 15">
          <a:extLst>
            <a:ext uri="{FF2B5EF4-FFF2-40B4-BE49-F238E27FC236}">
              <a16:creationId xmlns:a16="http://schemas.microsoft.com/office/drawing/2014/main" id="{014A8BB9-8C2F-43F2-A83C-C7A4E62EE4E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65" name="Text Box 16">
          <a:extLst>
            <a:ext uri="{FF2B5EF4-FFF2-40B4-BE49-F238E27FC236}">
              <a16:creationId xmlns:a16="http://schemas.microsoft.com/office/drawing/2014/main" id="{8DEEE63B-28A6-4580-90FD-1F877EA35C7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66" name="Text Box 13">
          <a:extLst>
            <a:ext uri="{FF2B5EF4-FFF2-40B4-BE49-F238E27FC236}">
              <a16:creationId xmlns:a16="http://schemas.microsoft.com/office/drawing/2014/main" id="{F8BED8AB-98C3-4C6A-BBCB-1356E48CE55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67" name="Text Box 14">
          <a:extLst>
            <a:ext uri="{FF2B5EF4-FFF2-40B4-BE49-F238E27FC236}">
              <a16:creationId xmlns:a16="http://schemas.microsoft.com/office/drawing/2014/main" id="{B60EFE3F-AA70-475F-A69E-7A9A8174E44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68" name="Text Box 15">
          <a:extLst>
            <a:ext uri="{FF2B5EF4-FFF2-40B4-BE49-F238E27FC236}">
              <a16:creationId xmlns:a16="http://schemas.microsoft.com/office/drawing/2014/main" id="{78433B05-6B92-4FAF-A7E9-151E722BBDA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69" name="Text Box 16">
          <a:extLst>
            <a:ext uri="{FF2B5EF4-FFF2-40B4-BE49-F238E27FC236}">
              <a16:creationId xmlns:a16="http://schemas.microsoft.com/office/drawing/2014/main" id="{2E315C86-A597-46A8-B541-5E08B963BD8B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70" name="Text Box 13">
          <a:extLst>
            <a:ext uri="{FF2B5EF4-FFF2-40B4-BE49-F238E27FC236}">
              <a16:creationId xmlns:a16="http://schemas.microsoft.com/office/drawing/2014/main" id="{645EEA56-36F5-4D43-A84D-185BC7EFDBD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71" name="Text Box 14">
          <a:extLst>
            <a:ext uri="{FF2B5EF4-FFF2-40B4-BE49-F238E27FC236}">
              <a16:creationId xmlns:a16="http://schemas.microsoft.com/office/drawing/2014/main" id="{77C15646-C67B-4CFE-8380-EAE9871E07E3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72" name="Text Box 15">
          <a:extLst>
            <a:ext uri="{FF2B5EF4-FFF2-40B4-BE49-F238E27FC236}">
              <a16:creationId xmlns:a16="http://schemas.microsoft.com/office/drawing/2014/main" id="{3C53A408-640A-497E-A64B-DC6921398A4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73" name="Text Box 16">
          <a:extLst>
            <a:ext uri="{FF2B5EF4-FFF2-40B4-BE49-F238E27FC236}">
              <a16:creationId xmlns:a16="http://schemas.microsoft.com/office/drawing/2014/main" id="{FCD36281-AC9A-481E-B7A9-68461ABD912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27542"/>
    <xdr:sp macro="" textlink="">
      <xdr:nvSpPr>
        <xdr:cNvPr id="74" name="Text Box 13">
          <a:extLst>
            <a:ext uri="{FF2B5EF4-FFF2-40B4-BE49-F238E27FC236}">
              <a16:creationId xmlns:a16="http://schemas.microsoft.com/office/drawing/2014/main" id="{1AE65CCD-99F7-4951-ABC5-2192E3820E75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27542"/>
    <xdr:sp macro="" textlink="">
      <xdr:nvSpPr>
        <xdr:cNvPr id="75" name="Text Box 14">
          <a:extLst>
            <a:ext uri="{FF2B5EF4-FFF2-40B4-BE49-F238E27FC236}">
              <a16:creationId xmlns:a16="http://schemas.microsoft.com/office/drawing/2014/main" id="{B4941D5C-1585-49F8-BE6D-FC14E2A46E3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27542"/>
    <xdr:sp macro="" textlink="">
      <xdr:nvSpPr>
        <xdr:cNvPr id="76" name="Text Box 15">
          <a:extLst>
            <a:ext uri="{FF2B5EF4-FFF2-40B4-BE49-F238E27FC236}">
              <a16:creationId xmlns:a16="http://schemas.microsoft.com/office/drawing/2014/main" id="{ED8D4E48-7E93-4CAA-8643-9F011D91C9F5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27542"/>
    <xdr:sp macro="" textlink="">
      <xdr:nvSpPr>
        <xdr:cNvPr id="77" name="Text Box 16">
          <a:extLst>
            <a:ext uri="{FF2B5EF4-FFF2-40B4-BE49-F238E27FC236}">
              <a16:creationId xmlns:a16="http://schemas.microsoft.com/office/drawing/2014/main" id="{D663C90E-2DE2-4711-85D2-31F8C9062D7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8016"/>
    <xdr:sp macro="" textlink="">
      <xdr:nvSpPr>
        <xdr:cNvPr id="78" name="Text Box 13">
          <a:extLst>
            <a:ext uri="{FF2B5EF4-FFF2-40B4-BE49-F238E27FC236}">
              <a16:creationId xmlns:a16="http://schemas.microsoft.com/office/drawing/2014/main" id="{DE91FED6-5DA9-47B5-8250-6C48A8B28900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8016"/>
    <xdr:sp macro="" textlink="">
      <xdr:nvSpPr>
        <xdr:cNvPr id="79" name="Text Box 14">
          <a:extLst>
            <a:ext uri="{FF2B5EF4-FFF2-40B4-BE49-F238E27FC236}">
              <a16:creationId xmlns:a16="http://schemas.microsoft.com/office/drawing/2014/main" id="{EEF511C5-1DC1-4368-9B27-53570C1A9657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8016"/>
    <xdr:sp macro="" textlink="">
      <xdr:nvSpPr>
        <xdr:cNvPr id="80" name="Text Box 15">
          <a:extLst>
            <a:ext uri="{FF2B5EF4-FFF2-40B4-BE49-F238E27FC236}">
              <a16:creationId xmlns:a16="http://schemas.microsoft.com/office/drawing/2014/main" id="{55C36B43-252B-455D-B445-F39D122A50B7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8016"/>
    <xdr:sp macro="" textlink="">
      <xdr:nvSpPr>
        <xdr:cNvPr id="81" name="Text Box 16">
          <a:extLst>
            <a:ext uri="{FF2B5EF4-FFF2-40B4-BE49-F238E27FC236}">
              <a16:creationId xmlns:a16="http://schemas.microsoft.com/office/drawing/2014/main" id="{8F93C716-222B-46FE-84EC-7318ECC3F28A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6957"/>
    <xdr:sp macro="" textlink="">
      <xdr:nvSpPr>
        <xdr:cNvPr id="82" name="Text Box 13">
          <a:extLst>
            <a:ext uri="{FF2B5EF4-FFF2-40B4-BE49-F238E27FC236}">
              <a16:creationId xmlns:a16="http://schemas.microsoft.com/office/drawing/2014/main" id="{9E11E9E2-2664-4910-A65C-9EB4C0F4BD9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6957"/>
    <xdr:sp macro="" textlink="">
      <xdr:nvSpPr>
        <xdr:cNvPr id="83" name="Text Box 14">
          <a:extLst>
            <a:ext uri="{FF2B5EF4-FFF2-40B4-BE49-F238E27FC236}">
              <a16:creationId xmlns:a16="http://schemas.microsoft.com/office/drawing/2014/main" id="{A4AE21B1-CD7A-4441-9585-F29E3532910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6957"/>
    <xdr:sp macro="" textlink="">
      <xdr:nvSpPr>
        <xdr:cNvPr id="84" name="Text Box 15">
          <a:extLst>
            <a:ext uri="{FF2B5EF4-FFF2-40B4-BE49-F238E27FC236}">
              <a16:creationId xmlns:a16="http://schemas.microsoft.com/office/drawing/2014/main" id="{3A394E85-3482-42CE-BF0A-05CCC87FD83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6957"/>
    <xdr:sp macro="" textlink="">
      <xdr:nvSpPr>
        <xdr:cNvPr id="85" name="Text Box 16">
          <a:extLst>
            <a:ext uri="{FF2B5EF4-FFF2-40B4-BE49-F238E27FC236}">
              <a16:creationId xmlns:a16="http://schemas.microsoft.com/office/drawing/2014/main" id="{CC4A4174-DD19-493D-A489-080A87EDA273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86" name="Text Box 13">
          <a:extLst>
            <a:ext uri="{FF2B5EF4-FFF2-40B4-BE49-F238E27FC236}">
              <a16:creationId xmlns:a16="http://schemas.microsoft.com/office/drawing/2014/main" id="{989612DD-F75F-417E-B6B2-7244BB6A15C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87" name="Text Box 14">
          <a:extLst>
            <a:ext uri="{FF2B5EF4-FFF2-40B4-BE49-F238E27FC236}">
              <a16:creationId xmlns:a16="http://schemas.microsoft.com/office/drawing/2014/main" id="{1D8135BD-2EF8-4CBA-A292-751BCDCE9C9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88" name="Text Box 15">
          <a:extLst>
            <a:ext uri="{FF2B5EF4-FFF2-40B4-BE49-F238E27FC236}">
              <a16:creationId xmlns:a16="http://schemas.microsoft.com/office/drawing/2014/main" id="{4D0EFF47-266A-4C04-AE41-961D728B69A5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89" name="Text Box 16">
          <a:extLst>
            <a:ext uri="{FF2B5EF4-FFF2-40B4-BE49-F238E27FC236}">
              <a16:creationId xmlns:a16="http://schemas.microsoft.com/office/drawing/2014/main" id="{448DB496-BEF1-4DCB-9926-B1D59A09E21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90" name="Text Box 13">
          <a:extLst>
            <a:ext uri="{FF2B5EF4-FFF2-40B4-BE49-F238E27FC236}">
              <a16:creationId xmlns:a16="http://schemas.microsoft.com/office/drawing/2014/main" id="{B7DBFB42-E532-4EAE-A9D4-8B011439ABA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91" name="Text Box 14">
          <a:extLst>
            <a:ext uri="{FF2B5EF4-FFF2-40B4-BE49-F238E27FC236}">
              <a16:creationId xmlns:a16="http://schemas.microsoft.com/office/drawing/2014/main" id="{E456CA38-A9E7-43E2-BD73-6DFBECF24AEB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92" name="Text Box 15">
          <a:extLst>
            <a:ext uri="{FF2B5EF4-FFF2-40B4-BE49-F238E27FC236}">
              <a16:creationId xmlns:a16="http://schemas.microsoft.com/office/drawing/2014/main" id="{1080964F-927B-42B9-8361-AB30F8820FE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93" name="Text Box 16">
          <a:extLst>
            <a:ext uri="{FF2B5EF4-FFF2-40B4-BE49-F238E27FC236}">
              <a16:creationId xmlns:a16="http://schemas.microsoft.com/office/drawing/2014/main" id="{CEB6EC46-496C-4EE0-85F9-EFC2ACBB0130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94" name="Text Box 13">
          <a:extLst>
            <a:ext uri="{FF2B5EF4-FFF2-40B4-BE49-F238E27FC236}">
              <a16:creationId xmlns:a16="http://schemas.microsoft.com/office/drawing/2014/main" id="{E1494AF0-A0C9-4C28-85BC-49C0D2B40EA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95" name="Text Box 14">
          <a:extLst>
            <a:ext uri="{FF2B5EF4-FFF2-40B4-BE49-F238E27FC236}">
              <a16:creationId xmlns:a16="http://schemas.microsoft.com/office/drawing/2014/main" id="{E85C7385-AC34-4D05-9FEA-C592FCD4E2C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96" name="Text Box 15">
          <a:extLst>
            <a:ext uri="{FF2B5EF4-FFF2-40B4-BE49-F238E27FC236}">
              <a16:creationId xmlns:a16="http://schemas.microsoft.com/office/drawing/2014/main" id="{8EBEBBD0-5959-4833-9F6E-687AED4C05A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97" name="Text Box 16">
          <a:extLst>
            <a:ext uri="{FF2B5EF4-FFF2-40B4-BE49-F238E27FC236}">
              <a16:creationId xmlns:a16="http://schemas.microsoft.com/office/drawing/2014/main" id="{B0D5B715-1305-4045-939A-CA80E3BABAF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98" name="Text Box 13">
          <a:extLst>
            <a:ext uri="{FF2B5EF4-FFF2-40B4-BE49-F238E27FC236}">
              <a16:creationId xmlns:a16="http://schemas.microsoft.com/office/drawing/2014/main" id="{01D71868-E18D-4347-BA76-302C83372766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99" name="Text Box 14">
          <a:extLst>
            <a:ext uri="{FF2B5EF4-FFF2-40B4-BE49-F238E27FC236}">
              <a16:creationId xmlns:a16="http://schemas.microsoft.com/office/drawing/2014/main" id="{28602CF4-72C2-41AD-A6F5-3E2E20A4FA1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100" name="Text Box 15">
          <a:extLst>
            <a:ext uri="{FF2B5EF4-FFF2-40B4-BE49-F238E27FC236}">
              <a16:creationId xmlns:a16="http://schemas.microsoft.com/office/drawing/2014/main" id="{DCE52316-519A-4A3A-A061-58AE9F31FA6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101" name="Text Box 16">
          <a:extLst>
            <a:ext uri="{FF2B5EF4-FFF2-40B4-BE49-F238E27FC236}">
              <a16:creationId xmlns:a16="http://schemas.microsoft.com/office/drawing/2014/main" id="{F8C64BCE-E4F1-45B2-B4DD-5DD8820DCC74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102" name="Text Box 13">
          <a:extLst>
            <a:ext uri="{FF2B5EF4-FFF2-40B4-BE49-F238E27FC236}">
              <a16:creationId xmlns:a16="http://schemas.microsoft.com/office/drawing/2014/main" id="{78E162BA-1025-4381-8D39-8409CB3C238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103" name="Text Box 14">
          <a:extLst>
            <a:ext uri="{FF2B5EF4-FFF2-40B4-BE49-F238E27FC236}">
              <a16:creationId xmlns:a16="http://schemas.microsoft.com/office/drawing/2014/main" id="{E8E801ED-79CB-42F8-A48A-CB3589F4C1CC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104" name="Text Box 15">
          <a:extLst>
            <a:ext uri="{FF2B5EF4-FFF2-40B4-BE49-F238E27FC236}">
              <a16:creationId xmlns:a16="http://schemas.microsoft.com/office/drawing/2014/main" id="{4C7A647F-03A5-41B1-8008-CE552F20E8F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105" name="Text Box 16">
          <a:extLst>
            <a:ext uri="{FF2B5EF4-FFF2-40B4-BE49-F238E27FC236}">
              <a16:creationId xmlns:a16="http://schemas.microsoft.com/office/drawing/2014/main" id="{810F7A4C-FB2A-4567-B265-3D062E75956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106" name="Text Box 13">
          <a:extLst>
            <a:ext uri="{FF2B5EF4-FFF2-40B4-BE49-F238E27FC236}">
              <a16:creationId xmlns:a16="http://schemas.microsoft.com/office/drawing/2014/main" id="{BE38B36B-177D-4630-91BA-362130F46EC3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107" name="Text Box 14">
          <a:extLst>
            <a:ext uri="{FF2B5EF4-FFF2-40B4-BE49-F238E27FC236}">
              <a16:creationId xmlns:a16="http://schemas.microsoft.com/office/drawing/2014/main" id="{E33DA463-3A28-4667-8C45-53A595346040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108" name="Text Box 15">
          <a:extLst>
            <a:ext uri="{FF2B5EF4-FFF2-40B4-BE49-F238E27FC236}">
              <a16:creationId xmlns:a16="http://schemas.microsoft.com/office/drawing/2014/main" id="{53E59BE8-6624-4E36-83C3-92BC2055A770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109" name="Text Box 16">
          <a:extLst>
            <a:ext uri="{FF2B5EF4-FFF2-40B4-BE49-F238E27FC236}">
              <a16:creationId xmlns:a16="http://schemas.microsoft.com/office/drawing/2014/main" id="{72B6F2D4-174B-4D06-A2DF-F09A0E304B26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27542"/>
    <xdr:sp macro="" textlink="">
      <xdr:nvSpPr>
        <xdr:cNvPr id="110" name="Text Box 13">
          <a:extLst>
            <a:ext uri="{FF2B5EF4-FFF2-40B4-BE49-F238E27FC236}">
              <a16:creationId xmlns:a16="http://schemas.microsoft.com/office/drawing/2014/main" id="{61A29E35-1649-4A37-A9B9-44B5FAB127B4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27542"/>
    <xdr:sp macro="" textlink="">
      <xdr:nvSpPr>
        <xdr:cNvPr id="111" name="Text Box 14">
          <a:extLst>
            <a:ext uri="{FF2B5EF4-FFF2-40B4-BE49-F238E27FC236}">
              <a16:creationId xmlns:a16="http://schemas.microsoft.com/office/drawing/2014/main" id="{2BEF91CB-37A0-4EC3-87BA-94BC4B30B6CA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27542"/>
    <xdr:sp macro="" textlink="">
      <xdr:nvSpPr>
        <xdr:cNvPr id="112" name="Text Box 15">
          <a:extLst>
            <a:ext uri="{FF2B5EF4-FFF2-40B4-BE49-F238E27FC236}">
              <a16:creationId xmlns:a16="http://schemas.microsoft.com/office/drawing/2014/main" id="{D097F385-41A3-41EE-8D17-606991637C1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27542"/>
    <xdr:sp macro="" textlink="">
      <xdr:nvSpPr>
        <xdr:cNvPr id="113" name="Text Box 16">
          <a:extLst>
            <a:ext uri="{FF2B5EF4-FFF2-40B4-BE49-F238E27FC236}">
              <a16:creationId xmlns:a16="http://schemas.microsoft.com/office/drawing/2014/main" id="{ED3BBEE8-10DF-4D6A-BE24-704ACD632296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8016"/>
    <xdr:sp macro="" textlink="">
      <xdr:nvSpPr>
        <xdr:cNvPr id="114" name="Text Box 13">
          <a:extLst>
            <a:ext uri="{FF2B5EF4-FFF2-40B4-BE49-F238E27FC236}">
              <a16:creationId xmlns:a16="http://schemas.microsoft.com/office/drawing/2014/main" id="{D73DED6C-13E3-4497-AEA4-B7CAF3F5806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8016"/>
    <xdr:sp macro="" textlink="">
      <xdr:nvSpPr>
        <xdr:cNvPr id="115" name="Text Box 14">
          <a:extLst>
            <a:ext uri="{FF2B5EF4-FFF2-40B4-BE49-F238E27FC236}">
              <a16:creationId xmlns:a16="http://schemas.microsoft.com/office/drawing/2014/main" id="{F0FBFFCA-832D-4ADD-851E-E00DC900B53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8016"/>
    <xdr:sp macro="" textlink="">
      <xdr:nvSpPr>
        <xdr:cNvPr id="116" name="Text Box 15">
          <a:extLst>
            <a:ext uri="{FF2B5EF4-FFF2-40B4-BE49-F238E27FC236}">
              <a16:creationId xmlns:a16="http://schemas.microsoft.com/office/drawing/2014/main" id="{04908D16-F6E1-4341-AED9-A6DF45737E50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8016"/>
    <xdr:sp macro="" textlink="">
      <xdr:nvSpPr>
        <xdr:cNvPr id="117" name="Text Box 16">
          <a:extLst>
            <a:ext uri="{FF2B5EF4-FFF2-40B4-BE49-F238E27FC236}">
              <a16:creationId xmlns:a16="http://schemas.microsoft.com/office/drawing/2014/main" id="{4FE333F2-CD6E-4323-8241-0FD73366EAAC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6957"/>
    <xdr:sp macro="" textlink="">
      <xdr:nvSpPr>
        <xdr:cNvPr id="118" name="Text Box 13">
          <a:extLst>
            <a:ext uri="{FF2B5EF4-FFF2-40B4-BE49-F238E27FC236}">
              <a16:creationId xmlns:a16="http://schemas.microsoft.com/office/drawing/2014/main" id="{07CAD9C9-30D0-48D5-BEC1-A12F7ED03907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6957"/>
    <xdr:sp macro="" textlink="">
      <xdr:nvSpPr>
        <xdr:cNvPr id="119" name="Text Box 14">
          <a:extLst>
            <a:ext uri="{FF2B5EF4-FFF2-40B4-BE49-F238E27FC236}">
              <a16:creationId xmlns:a16="http://schemas.microsoft.com/office/drawing/2014/main" id="{FFA784F0-95C1-4FEE-9890-B42DFB953AA6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6957"/>
    <xdr:sp macro="" textlink="">
      <xdr:nvSpPr>
        <xdr:cNvPr id="120" name="Text Box 15">
          <a:extLst>
            <a:ext uri="{FF2B5EF4-FFF2-40B4-BE49-F238E27FC236}">
              <a16:creationId xmlns:a16="http://schemas.microsoft.com/office/drawing/2014/main" id="{2AAE8BD7-641A-4091-8A42-F72F7C30FED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6957"/>
    <xdr:sp macro="" textlink="">
      <xdr:nvSpPr>
        <xdr:cNvPr id="121" name="Text Box 16">
          <a:extLst>
            <a:ext uri="{FF2B5EF4-FFF2-40B4-BE49-F238E27FC236}">
              <a16:creationId xmlns:a16="http://schemas.microsoft.com/office/drawing/2014/main" id="{29B3353D-0D77-40BB-B2B9-D1A4E6255F7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122" name="Text Box 13">
          <a:extLst>
            <a:ext uri="{FF2B5EF4-FFF2-40B4-BE49-F238E27FC236}">
              <a16:creationId xmlns:a16="http://schemas.microsoft.com/office/drawing/2014/main" id="{2D6DC306-C5F4-4E42-9F44-7B8D62AED0F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123" name="Text Box 14">
          <a:extLst>
            <a:ext uri="{FF2B5EF4-FFF2-40B4-BE49-F238E27FC236}">
              <a16:creationId xmlns:a16="http://schemas.microsoft.com/office/drawing/2014/main" id="{2F36A1BA-4D9C-4126-9BFC-D03B3C879625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124" name="Text Box 15">
          <a:extLst>
            <a:ext uri="{FF2B5EF4-FFF2-40B4-BE49-F238E27FC236}">
              <a16:creationId xmlns:a16="http://schemas.microsoft.com/office/drawing/2014/main" id="{C2B4912D-127F-480C-B6C2-AD11A1196CEC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125" name="Text Box 16">
          <a:extLst>
            <a:ext uri="{FF2B5EF4-FFF2-40B4-BE49-F238E27FC236}">
              <a16:creationId xmlns:a16="http://schemas.microsoft.com/office/drawing/2014/main" id="{6C8B4C93-7B86-4730-B4B5-441F5CD3F0E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126" name="Text Box 13">
          <a:extLst>
            <a:ext uri="{FF2B5EF4-FFF2-40B4-BE49-F238E27FC236}">
              <a16:creationId xmlns:a16="http://schemas.microsoft.com/office/drawing/2014/main" id="{FF22A032-2B79-43A7-9BC9-3556238DB5A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127" name="Text Box 14">
          <a:extLst>
            <a:ext uri="{FF2B5EF4-FFF2-40B4-BE49-F238E27FC236}">
              <a16:creationId xmlns:a16="http://schemas.microsoft.com/office/drawing/2014/main" id="{AD663409-C9BA-453D-B547-B2A013F5BFB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128" name="Text Box 15">
          <a:extLst>
            <a:ext uri="{FF2B5EF4-FFF2-40B4-BE49-F238E27FC236}">
              <a16:creationId xmlns:a16="http://schemas.microsoft.com/office/drawing/2014/main" id="{7EE3C8F0-CAD6-41A8-8EAB-E71284D2270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129" name="Text Box 16">
          <a:extLst>
            <a:ext uri="{FF2B5EF4-FFF2-40B4-BE49-F238E27FC236}">
              <a16:creationId xmlns:a16="http://schemas.microsoft.com/office/drawing/2014/main" id="{9DC8951D-00DE-4778-9CEC-DF4AD6CF9F3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130" name="Text Box 13">
          <a:extLst>
            <a:ext uri="{FF2B5EF4-FFF2-40B4-BE49-F238E27FC236}">
              <a16:creationId xmlns:a16="http://schemas.microsoft.com/office/drawing/2014/main" id="{55494021-F3AF-4BE9-8C7C-7F2F6C5454A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131" name="Text Box 14">
          <a:extLst>
            <a:ext uri="{FF2B5EF4-FFF2-40B4-BE49-F238E27FC236}">
              <a16:creationId xmlns:a16="http://schemas.microsoft.com/office/drawing/2014/main" id="{9B132800-C9A0-4E59-8D82-645E360320B4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132" name="Text Box 15">
          <a:extLst>
            <a:ext uri="{FF2B5EF4-FFF2-40B4-BE49-F238E27FC236}">
              <a16:creationId xmlns:a16="http://schemas.microsoft.com/office/drawing/2014/main" id="{307C272B-37D9-4E79-AA60-E1E6611C5243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133" name="Text Box 16">
          <a:extLst>
            <a:ext uri="{FF2B5EF4-FFF2-40B4-BE49-F238E27FC236}">
              <a16:creationId xmlns:a16="http://schemas.microsoft.com/office/drawing/2014/main" id="{15FE008D-781D-4468-85A5-11CC122B9F4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134" name="Text Box 13">
          <a:extLst>
            <a:ext uri="{FF2B5EF4-FFF2-40B4-BE49-F238E27FC236}">
              <a16:creationId xmlns:a16="http://schemas.microsoft.com/office/drawing/2014/main" id="{2DE1734A-BEF4-4BAC-AD7C-BD12975799FA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135" name="Text Box 14">
          <a:extLst>
            <a:ext uri="{FF2B5EF4-FFF2-40B4-BE49-F238E27FC236}">
              <a16:creationId xmlns:a16="http://schemas.microsoft.com/office/drawing/2014/main" id="{59C6CB99-6916-45C3-AE04-8535FDD55514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136" name="Text Box 15">
          <a:extLst>
            <a:ext uri="{FF2B5EF4-FFF2-40B4-BE49-F238E27FC236}">
              <a16:creationId xmlns:a16="http://schemas.microsoft.com/office/drawing/2014/main" id="{6AA521DC-C04C-4D30-86E9-4E63F3E9C544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137" name="Text Box 16">
          <a:extLst>
            <a:ext uri="{FF2B5EF4-FFF2-40B4-BE49-F238E27FC236}">
              <a16:creationId xmlns:a16="http://schemas.microsoft.com/office/drawing/2014/main" id="{518B5EA8-D38F-4A3F-A5BD-E4F39685577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138" name="Text Box 13">
          <a:extLst>
            <a:ext uri="{FF2B5EF4-FFF2-40B4-BE49-F238E27FC236}">
              <a16:creationId xmlns:a16="http://schemas.microsoft.com/office/drawing/2014/main" id="{12A3196B-1C42-4D50-88B6-C60B6FE8E86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139" name="Text Box 14">
          <a:extLst>
            <a:ext uri="{FF2B5EF4-FFF2-40B4-BE49-F238E27FC236}">
              <a16:creationId xmlns:a16="http://schemas.microsoft.com/office/drawing/2014/main" id="{9521D7B7-768B-4351-ADB6-EC829C572130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140" name="Text Box 15">
          <a:extLst>
            <a:ext uri="{FF2B5EF4-FFF2-40B4-BE49-F238E27FC236}">
              <a16:creationId xmlns:a16="http://schemas.microsoft.com/office/drawing/2014/main" id="{FAE43CAA-9A6A-4EEE-87C5-00837481C120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141" name="Text Box 16">
          <a:extLst>
            <a:ext uri="{FF2B5EF4-FFF2-40B4-BE49-F238E27FC236}">
              <a16:creationId xmlns:a16="http://schemas.microsoft.com/office/drawing/2014/main" id="{68C26C37-390A-4EF6-81C4-1B733CC50053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142" name="Text Box 13">
          <a:extLst>
            <a:ext uri="{FF2B5EF4-FFF2-40B4-BE49-F238E27FC236}">
              <a16:creationId xmlns:a16="http://schemas.microsoft.com/office/drawing/2014/main" id="{4F5F0E34-689A-4D4D-9A9A-DD2F9FC150F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143" name="Text Box 14">
          <a:extLst>
            <a:ext uri="{FF2B5EF4-FFF2-40B4-BE49-F238E27FC236}">
              <a16:creationId xmlns:a16="http://schemas.microsoft.com/office/drawing/2014/main" id="{95202441-3FE9-482B-A2B9-47334029983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144" name="Text Box 15">
          <a:extLst>
            <a:ext uri="{FF2B5EF4-FFF2-40B4-BE49-F238E27FC236}">
              <a16:creationId xmlns:a16="http://schemas.microsoft.com/office/drawing/2014/main" id="{740869F2-0A94-4BC9-880C-5145CB289CF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145" name="Text Box 16">
          <a:extLst>
            <a:ext uri="{FF2B5EF4-FFF2-40B4-BE49-F238E27FC236}">
              <a16:creationId xmlns:a16="http://schemas.microsoft.com/office/drawing/2014/main" id="{B4D7B7EC-34FD-4059-BEB2-4676CFB082B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27542"/>
    <xdr:sp macro="" textlink="">
      <xdr:nvSpPr>
        <xdr:cNvPr id="146" name="Text Box 13">
          <a:extLst>
            <a:ext uri="{FF2B5EF4-FFF2-40B4-BE49-F238E27FC236}">
              <a16:creationId xmlns:a16="http://schemas.microsoft.com/office/drawing/2014/main" id="{25593503-B30D-40D6-9409-0ABC16D114F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27542"/>
    <xdr:sp macro="" textlink="">
      <xdr:nvSpPr>
        <xdr:cNvPr id="147" name="Text Box 14">
          <a:extLst>
            <a:ext uri="{FF2B5EF4-FFF2-40B4-BE49-F238E27FC236}">
              <a16:creationId xmlns:a16="http://schemas.microsoft.com/office/drawing/2014/main" id="{56500DB1-1D39-462E-9B88-78B0197267F4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27542"/>
    <xdr:sp macro="" textlink="">
      <xdr:nvSpPr>
        <xdr:cNvPr id="148" name="Text Box 15">
          <a:extLst>
            <a:ext uri="{FF2B5EF4-FFF2-40B4-BE49-F238E27FC236}">
              <a16:creationId xmlns:a16="http://schemas.microsoft.com/office/drawing/2014/main" id="{1C1F6BE7-DF78-4BAE-8194-F02844970244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27542"/>
    <xdr:sp macro="" textlink="">
      <xdr:nvSpPr>
        <xdr:cNvPr id="149" name="Text Box 16">
          <a:extLst>
            <a:ext uri="{FF2B5EF4-FFF2-40B4-BE49-F238E27FC236}">
              <a16:creationId xmlns:a16="http://schemas.microsoft.com/office/drawing/2014/main" id="{7E8BCA4B-6FDA-45CB-B96C-4F374234C30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8016"/>
    <xdr:sp macro="" textlink="">
      <xdr:nvSpPr>
        <xdr:cNvPr id="150" name="Text Box 13">
          <a:extLst>
            <a:ext uri="{FF2B5EF4-FFF2-40B4-BE49-F238E27FC236}">
              <a16:creationId xmlns:a16="http://schemas.microsoft.com/office/drawing/2014/main" id="{FA6092F3-C029-4A9F-B33D-380A2BDD2E8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8016"/>
    <xdr:sp macro="" textlink="">
      <xdr:nvSpPr>
        <xdr:cNvPr id="151" name="Text Box 14">
          <a:extLst>
            <a:ext uri="{FF2B5EF4-FFF2-40B4-BE49-F238E27FC236}">
              <a16:creationId xmlns:a16="http://schemas.microsoft.com/office/drawing/2014/main" id="{7573360D-649A-42FE-9041-436837AD7A14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8016"/>
    <xdr:sp macro="" textlink="">
      <xdr:nvSpPr>
        <xdr:cNvPr id="152" name="Text Box 15">
          <a:extLst>
            <a:ext uri="{FF2B5EF4-FFF2-40B4-BE49-F238E27FC236}">
              <a16:creationId xmlns:a16="http://schemas.microsoft.com/office/drawing/2014/main" id="{97BFC7B7-AAEB-493B-B65E-39186E60948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8016"/>
    <xdr:sp macro="" textlink="">
      <xdr:nvSpPr>
        <xdr:cNvPr id="153" name="Text Box 16">
          <a:extLst>
            <a:ext uri="{FF2B5EF4-FFF2-40B4-BE49-F238E27FC236}">
              <a16:creationId xmlns:a16="http://schemas.microsoft.com/office/drawing/2014/main" id="{F7548A6E-B5AE-436D-B98A-C01BF550D7B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6957"/>
    <xdr:sp macro="" textlink="">
      <xdr:nvSpPr>
        <xdr:cNvPr id="154" name="Text Box 13">
          <a:extLst>
            <a:ext uri="{FF2B5EF4-FFF2-40B4-BE49-F238E27FC236}">
              <a16:creationId xmlns:a16="http://schemas.microsoft.com/office/drawing/2014/main" id="{B97EB62E-27E7-417D-8061-4DBFB73CB6D5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6957"/>
    <xdr:sp macro="" textlink="">
      <xdr:nvSpPr>
        <xdr:cNvPr id="155" name="Text Box 14">
          <a:extLst>
            <a:ext uri="{FF2B5EF4-FFF2-40B4-BE49-F238E27FC236}">
              <a16:creationId xmlns:a16="http://schemas.microsoft.com/office/drawing/2014/main" id="{B85CB5D4-B7DA-4FA8-8604-6DBC43A6BC4F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6957"/>
    <xdr:sp macro="" textlink="">
      <xdr:nvSpPr>
        <xdr:cNvPr id="156" name="Text Box 15">
          <a:extLst>
            <a:ext uri="{FF2B5EF4-FFF2-40B4-BE49-F238E27FC236}">
              <a16:creationId xmlns:a16="http://schemas.microsoft.com/office/drawing/2014/main" id="{0C0F5B0B-BD1D-4497-AABC-7A05C8C3B6EE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6957"/>
    <xdr:sp macro="" textlink="">
      <xdr:nvSpPr>
        <xdr:cNvPr id="157" name="Text Box 16">
          <a:extLst>
            <a:ext uri="{FF2B5EF4-FFF2-40B4-BE49-F238E27FC236}">
              <a16:creationId xmlns:a16="http://schemas.microsoft.com/office/drawing/2014/main" id="{F9FF5E3C-B0D6-4963-A7ED-B6749815988E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158" name="Text Box 13">
          <a:extLst>
            <a:ext uri="{FF2B5EF4-FFF2-40B4-BE49-F238E27FC236}">
              <a16:creationId xmlns:a16="http://schemas.microsoft.com/office/drawing/2014/main" id="{3B9AE7BC-96BF-42FE-8ED8-A703575CBD1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159" name="Text Box 14">
          <a:extLst>
            <a:ext uri="{FF2B5EF4-FFF2-40B4-BE49-F238E27FC236}">
              <a16:creationId xmlns:a16="http://schemas.microsoft.com/office/drawing/2014/main" id="{2AC8FAB1-B4AE-4697-85FA-0B08DDF9D4EE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160" name="Text Box 15">
          <a:extLst>
            <a:ext uri="{FF2B5EF4-FFF2-40B4-BE49-F238E27FC236}">
              <a16:creationId xmlns:a16="http://schemas.microsoft.com/office/drawing/2014/main" id="{01F054F0-7067-41AB-BE4F-9D5D6199E837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161" name="Text Box 16">
          <a:extLst>
            <a:ext uri="{FF2B5EF4-FFF2-40B4-BE49-F238E27FC236}">
              <a16:creationId xmlns:a16="http://schemas.microsoft.com/office/drawing/2014/main" id="{01547131-DF8C-44C9-BF8E-CC55F4DD95A5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162" name="Text Box 13">
          <a:extLst>
            <a:ext uri="{FF2B5EF4-FFF2-40B4-BE49-F238E27FC236}">
              <a16:creationId xmlns:a16="http://schemas.microsoft.com/office/drawing/2014/main" id="{E2A3607E-8D9B-409F-ACD2-DB005F6187B7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163" name="Text Box 14">
          <a:extLst>
            <a:ext uri="{FF2B5EF4-FFF2-40B4-BE49-F238E27FC236}">
              <a16:creationId xmlns:a16="http://schemas.microsoft.com/office/drawing/2014/main" id="{1C19218C-D669-4DA3-9559-EA24120B4BB7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164" name="Text Box 15">
          <a:extLst>
            <a:ext uri="{FF2B5EF4-FFF2-40B4-BE49-F238E27FC236}">
              <a16:creationId xmlns:a16="http://schemas.microsoft.com/office/drawing/2014/main" id="{28896222-1AB9-409B-B948-33EEFE2B4F4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165" name="Text Box 16">
          <a:extLst>
            <a:ext uri="{FF2B5EF4-FFF2-40B4-BE49-F238E27FC236}">
              <a16:creationId xmlns:a16="http://schemas.microsoft.com/office/drawing/2014/main" id="{CF488F71-38C6-4511-80D3-F54A8FE32F7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166" name="Text Box 13">
          <a:extLst>
            <a:ext uri="{FF2B5EF4-FFF2-40B4-BE49-F238E27FC236}">
              <a16:creationId xmlns:a16="http://schemas.microsoft.com/office/drawing/2014/main" id="{DF723284-FC2B-487E-92BB-A325B943FE25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167" name="Text Box 14">
          <a:extLst>
            <a:ext uri="{FF2B5EF4-FFF2-40B4-BE49-F238E27FC236}">
              <a16:creationId xmlns:a16="http://schemas.microsoft.com/office/drawing/2014/main" id="{411DEE94-19AA-4486-91C4-AD4798AE3F6D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168" name="Text Box 15">
          <a:extLst>
            <a:ext uri="{FF2B5EF4-FFF2-40B4-BE49-F238E27FC236}">
              <a16:creationId xmlns:a16="http://schemas.microsoft.com/office/drawing/2014/main" id="{C7196377-0965-423E-9BD7-B5CFAF7064F3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169" name="Text Box 16">
          <a:extLst>
            <a:ext uri="{FF2B5EF4-FFF2-40B4-BE49-F238E27FC236}">
              <a16:creationId xmlns:a16="http://schemas.microsoft.com/office/drawing/2014/main" id="{890CC20C-87DE-4F48-99CC-10AAB9369CF5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170" name="Text Box 13">
          <a:extLst>
            <a:ext uri="{FF2B5EF4-FFF2-40B4-BE49-F238E27FC236}">
              <a16:creationId xmlns:a16="http://schemas.microsoft.com/office/drawing/2014/main" id="{66184793-081B-4817-ADAD-BE79C95A838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171" name="Text Box 14">
          <a:extLst>
            <a:ext uri="{FF2B5EF4-FFF2-40B4-BE49-F238E27FC236}">
              <a16:creationId xmlns:a16="http://schemas.microsoft.com/office/drawing/2014/main" id="{CFEE7550-E19E-4EA0-A091-36AAEEDCED7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172" name="Text Box 15">
          <a:extLst>
            <a:ext uri="{FF2B5EF4-FFF2-40B4-BE49-F238E27FC236}">
              <a16:creationId xmlns:a16="http://schemas.microsoft.com/office/drawing/2014/main" id="{D2D8F0C9-2310-440D-8587-2A3179155F9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173" name="Text Box 16">
          <a:extLst>
            <a:ext uri="{FF2B5EF4-FFF2-40B4-BE49-F238E27FC236}">
              <a16:creationId xmlns:a16="http://schemas.microsoft.com/office/drawing/2014/main" id="{B2DCBA88-F9A1-4025-B764-EF4B3BED8C0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174" name="Text Box 13">
          <a:extLst>
            <a:ext uri="{FF2B5EF4-FFF2-40B4-BE49-F238E27FC236}">
              <a16:creationId xmlns:a16="http://schemas.microsoft.com/office/drawing/2014/main" id="{B02A8A60-D3B5-4392-89A9-C8E7434536C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175" name="Text Box 14">
          <a:extLst>
            <a:ext uri="{FF2B5EF4-FFF2-40B4-BE49-F238E27FC236}">
              <a16:creationId xmlns:a16="http://schemas.microsoft.com/office/drawing/2014/main" id="{FD1AFE8B-3552-4BAA-B574-D74CFC74D81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176" name="Text Box 15">
          <a:extLst>
            <a:ext uri="{FF2B5EF4-FFF2-40B4-BE49-F238E27FC236}">
              <a16:creationId xmlns:a16="http://schemas.microsoft.com/office/drawing/2014/main" id="{D0FB0169-DAC6-431A-8D35-0E440699068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177" name="Text Box 16">
          <a:extLst>
            <a:ext uri="{FF2B5EF4-FFF2-40B4-BE49-F238E27FC236}">
              <a16:creationId xmlns:a16="http://schemas.microsoft.com/office/drawing/2014/main" id="{2D919317-0930-4041-8058-51681367DBB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178" name="Text Box 13">
          <a:extLst>
            <a:ext uri="{FF2B5EF4-FFF2-40B4-BE49-F238E27FC236}">
              <a16:creationId xmlns:a16="http://schemas.microsoft.com/office/drawing/2014/main" id="{91B67B35-923B-482F-A3F5-C9C22A1B1A8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179" name="Text Box 14">
          <a:extLst>
            <a:ext uri="{FF2B5EF4-FFF2-40B4-BE49-F238E27FC236}">
              <a16:creationId xmlns:a16="http://schemas.microsoft.com/office/drawing/2014/main" id="{A0772413-6069-4F1F-8CF5-54DF98CDBC8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180" name="Text Box 15">
          <a:extLst>
            <a:ext uri="{FF2B5EF4-FFF2-40B4-BE49-F238E27FC236}">
              <a16:creationId xmlns:a16="http://schemas.microsoft.com/office/drawing/2014/main" id="{B611C0FE-7896-480E-A588-BA421017130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181" name="Text Box 16">
          <a:extLst>
            <a:ext uri="{FF2B5EF4-FFF2-40B4-BE49-F238E27FC236}">
              <a16:creationId xmlns:a16="http://schemas.microsoft.com/office/drawing/2014/main" id="{4C87444E-44B6-4BD6-B315-D6A7215078C4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27542"/>
    <xdr:sp macro="" textlink="">
      <xdr:nvSpPr>
        <xdr:cNvPr id="182" name="Text Box 13">
          <a:extLst>
            <a:ext uri="{FF2B5EF4-FFF2-40B4-BE49-F238E27FC236}">
              <a16:creationId xmlns:a16="http://schemas.microsoft.com/office/drawing/2014/main" id="{E7EF0D5E-19AD-4F27-815A-53744107B1E2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27542"/>
    <xdr:sp macro="" textlink="">
      <xdr:nvSpPr>
        <xdr:cNvPr id="183" name="Text Box 14">
          <a:extLst>
            <a:ext uri="{FF2B5EF4-FFF2-40B4-BE49-F238E27FC236}">
              <a16:creationId xmlns:a16="http://schemas.microsoft.com/office/drawing/2014/main" id="{34CB4CD5-923E-4AE1-82F6-6A947AF5BBF9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27542"/>
    <xdr:sp macro="" textlink="">
      <xdr:nvSpPr>
        <xdr:cNvPr id="184" name="Text Box 15">
          <a:extLst>
            <a:ext uri="{FF2B5EF4-FFF2-40B4-BE49-F238E27FC236}">
              <a16:creationId xmlns:a16="http://schemas.microsoft.com/office/drawing/2014/main" id="{48C84F57-57F1-4796-A965-1FA9A45A5E4D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27542"/>
    <xdr:sp macro="" textlink="">
      <xdr:nvSpPr>
        <xdr:cNvPr id="185" name="Text Box 16">
          <a:extLst>
            <a:ext uri="{FF2B5EF4-FFF2-40B4-BE49-F238E27FC236}">
              <a16:creationId xmlns:a16="http://schemas.microsoft.com/office/drawing/2014/main" id="{607340F4-DD4F-4EF7-8FC6-D759C11CB99B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18016"/>
    <xdr:sp macro="" textlink="">
      <xdr:nvSpPr>
        <xdr:cNvPr id="186" name="Text Box 13">
          <a:extLst>
            <a:ext uri="{FF2B5EF4-FFF2-40B4-BE49-F238E27FC236}">
              <a16:creationId xmlns:a16="http://schemas.microsoft.com/office/drawing/2014/main" id="{DFC4D406-A8E4-49B1-A0C7-8B7B579156B8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18016"/>
    <xdr:sp macro="" textlink="">
      <xdr:nvSpPr>
        <xdr:cNvPr id="187" name="Text Box 14">
          <a:extLst>
            <a:ext uri="{FF2B5EF4-FFF2-40B4-BE49-F238E27FC236}">
              <a16:creationId xmlns:a16="http://schemas.microsoft.com/office/drawing/2014/main" id="{038E1F79-134B-4202-946F-4566778D6E9B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18016"/>
    <xdr:sp macro="" textlink="">
      <xdr:nvSpPr>
        <xdr:cNvPr id="188" name="Text Box 15">
          <a:extLst>
            <a:ext uri="{FF2B5EF4-FFF2-40B4-BE49-F238E27FC236}">
              <a16:creationId xmlns:a16="http://schemas.microsoft.com/office/drawing/2014/main" id="{88C8D7D9-107E-451C-8C3E-1477F539719A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18016"/>
    <xdr:sp macro="" textlink="">
      <xdr:nvSpPr>
        <xdr:cNvPr id="189" name="Text Box 16">
          <a:extLst>
            <a:ext uri="{FF2B5EF4-FFF2-40B4-BE49-F238E27FC236}">
              <a16:creationId xmlns:a16="http://schemas.microsoft.com/office/drawing/2014/main" id="{B175E5E0-5F72-4D43-862D-3AC19DBF6AA8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16957"/>
    <xdr:sp macro="" textlink="">
      <xdr:nvSpPr>
        <xdr:cNvPr id="190" name="Text Box 13">
          <a:extLst>
            <a:ext uri="{FF2B5EF4-FFF2-40B4-BE49-F238E27FC236}">
              <a16:creationId xmlns:a16="http://schemas.microsoft.com/office/drawing/2014/main" id="{CF491C6B-ADC2-4146-8207-182DB393133D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16957"/>
    <xdr:sp macro="" textlink="">
      <xdr:nvSpPr>
        <xdr:cNvPr id="191" name="Text Box 14">
          <a:extLst>
            <a:ext uri="{FF2B5EF4-FFF2-40B4-BE49-F238E27FC236}">
              <a16:creationId xmlns:a16="http://schemas.microsoft.com/office/drawing/2014/main" id="{EA48CA3C-3E25-461F-A656-B18F50A16C96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16957"/>
    <xdr:sp macro="" textlink="">
      <xdr:nvSpPr>
        <xdr:cNvPr id="192" name="Text Box 15">
          <a:extLst>
            <a:ext uri="{FF2B5EF4-FFF2-40B4-BE49-F238E27FC236}">
              <a16:creationId xmlns:a16="http://schemas.microsoft.com/office/drawing/2014/main" id="{B2ADF15A-DE18-42F6-94EF-6417D0628BFC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16957"/>
    <xdr:sp macro="" textlink="">
      <xdr:nvSpPr>
        <xdr:cNvPr id="193" name="Text Box 16">
          <a:extLst>
            <a:ext uri="{FF2B5EF4-FFF2-40B4-BE49-F238E27FC236}">
              <a16:creationId xmlns:a16="http://schemas.microsoft.com/office/drawing/2014/main" id="{3ABFEAE3-8B99-4734-AA12-7D31BD018839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46592"/>
    <xdr:sp macro="" textlink="">
      <xdr:nvSpPr>
        <xdr:cNvPr id="194" name="Text Box 13">
          <a:extLst>
            <a:ext uri="{FF2B5EF4-FFF2-40B4-BE49-F238E27FC236}">
              <a16:creationId xmlns:a16="http://schemas.microsoft.com/office/drawing/2014/main" id="{D5A20008-BEE7-4E32-8800-2E3259E92D84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46592"/>
    <xdr:sp macro="" textlink="">
      <xdr:nvSpPr>
        <xdr:cNvPr id="195" name="Text Box 14">
          <a:extLst>
            <a:ext uri="{FF2B5EF4-FFF2-40B4-BE49-F238E27FC236}">
              <a16:creationId xmlns:a16="http://schemas.microsoft.com/office/drawing/2014/main" id="{C95444A9-4124-48BE-A83E-26FA0EF9A76B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46592"/>
    <xdr:sp macro="" textlink="">
      <xdr:nvSpPr>
        <xdr:cNvPr id="196" name="Text Box 15">
          <a:extLst>
            <a:ext uri="{FF2B5EF4-FFF2-40B4-BE49-F238E27FC236}">
              <a16:creationId xmlns:a16="http://schemas.microsoft.com/office/drawing/2014/main" id="{59E1C798-8B33-4646-9B45-D67455FEA6F6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46592"/>
    <xdr:sp macro="" textlink="">
      <xdr:nvSpPr>
        <xdr:cNvPr id="197" name="Text Box 16">
          <a:extLst>
            <a:ext uri="{FF2B5EF4-FFF2-40B4-BE49-F238E27FC236}">
              <a16:creationId xmlns:a16="http://schemas.microsoft.com/office/drawing/2014/main" id="{35405477-3859-4759-9BD2-8F7AF968D35F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37066"/>
    <xdr:sp macro="" textlink="">
      <xdr:nvSpPr>
        <xdr:cNvPr id="198" name="Text Box 13">
          <a:extLst>
            <a:ext uri="{FF2B5EF4-FFF2-40B4-BE49-F238E27FC236}">
              <a16:creationId xmlns:a16="http://schemas.microsoft.com/office/drawing/2014/main" id="{5C072E6E-3A9E-4F3B-8E63-FBD237133D02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37066"/>
    <xdr:sp macro="" textlink="">
      <xdr:nvSpPr>
        <xdr:cNvPr id="199" name="Text Box 14">
          <a:extLst>
            <a:ext uri="{FF2B5EF4-FFF2-40B4-BE49-F238E27FC236}">
              <a16:creationId xmlns:a16="http://schemas.microsoft.com/office/drawing/2014/main" id="{3060DA02-A008-4E39-A2AB-2596FF255E16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37066"/>
    <xdr:sp macro="" textlink="">
      <xdr:nvSpPr>
        <xdr:cNvPr id="200" name="Text Box 15">
          <a:extLst>
            <a:ext uri="{FF2B5EF4-FFF2-40B4-BE49-F238E27FC236}">
              <a16:creationId xmlns:a16="http://schemas.microsoft.com/office/drawing/2014/main" id="{A90E5EA4-0D7C-4EEC-8C69-3173067D65CE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37066"/>
    <xdr:sp macro="" textlink="">
      <xdr:nvSpPr>
        <xdr:cNvPr id="201" name="Text Box 16">
          <a:extLst>
            <a:ext uri="{FF2B5EF4-FFF2-40B4-BE49-F238E27FC236}">
              <a16:creationId xmlns:a16="http://schemas.microsoft.com/office/drawing/2014/main" id="{6541FFF0-BA6B-4E63-B9A0-51F8915AF198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36007"/>
    <xdr:sp macro="" textlink="">
      <xdr:nvSpPr>
        <xdr:cNvPr id="202" name="Text Box 13">
          <a:extLst>
            <a:ext uri="{FF2B5EF4-FFF2-40B4-BE49-F238E27FC236}">
              <a16:creationId xmlns:a16="http://schemas.microsoft.com/office/drawing/2014/main" id="{3FA5F6CA-CBF5-45A3-A358-282B7BA7DC7C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36007"/>
    <xdr:sp macro="" textlink="">
      <xdr:nvSpPr>
        <xdr:cNvPr id="203" name="Text Box 14">
          <a:extLst>
            <a:ext uri="{FF2B5EF4-FFF2-40B4-BE49-F238E27FC236}">
              <a16:creationId xmlns:a16="http://schemas.microsoft.com/office/drawing/2014/main" id="{43DDE220-B0EC-4FA3-9D98-CFB3FDECD150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36007"/>
    <xdr:sp macro="" textlink="">
      <xdr:nvSpPr>
        <xdr:cNvPr id="204" name="Text Box 15">
          <a:extLst>
            <a:ext uri="{FF2B5EF4-FFF2-40B4-BE49-F238E27FC236}">
              <a16:creationId xmlns:a16="http://schemas.microsoft.com/office/drawing/2014/main" id="{9591439C-C488-4F24-BA4C-7DF89EF89C12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36007"/>
    <xdr:sp macro="" textlink="">
      <xdr:nvSpPr>
        <xdr:cNvPr id="205" name="Text Box 16">
          <a:extLst>
            <a:ext uri="{FF2B5EF4-FFF2-40B4-BE49-F238E27FC236}">
              <a16:creationId xmlns:a16="http://schemas.microsoft.com/office/drawing/2014/main" id="{85DCEC05-9183-4EC9-A0BD-06270BD29925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46592"/>
    <xdr:sp macro="" textlink="">
      <xdr:nvSpPr>
        <xdr:cNvPr id="206" name="Text Box 13">
          <a:extLst>
            <a:ext uri="{FF2B5EF4-FFF2-40B4-BE49-F238E27FC236}">
              <a16:creationId xmlns:a16="http://schemas.microsoft.com/office/drawing/2014/main" id="{CB0450E6-60DB-4E19-8438-01392EC52D47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46592"/>
    <xdr:sp macro="" textlink="">
      <xdr:nvSpPr>
        <xdr:cNvPr id="207" name="Text Box 14">
          <a:extLst>
            <a:ext uri="{FF2B5EF4-FFF2-40B4-BE49-F238E27FC236}">
              <a16:creationId xmlns:a16="http://schemas.microsoft.com/office/drawing/2014/main" id="{47D9DF84-0DC7-4C66-93C0-A552BC6F37DA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46592"/>
    <xdr:sp macro="" textlink="">
      <xdr:nvSpPr>
        <xdr:cNvPr id="208" name="Text Box 15">
          <a:extLst>
            <a:ext uri="{FF2B5EF4-FFF2-40B4-BE49-F238E27FC236}">
              <a16:creationId xmlns:a16="http://schemas.microsoft.com/office/drawing/2014/main" id="{DA3A18CA-9844-4C31-8C66-9663F1C46A58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46592"/>
    <xdr:sp macro="" textlink="">
      <xdr:nvSpPr>
        <xdr:cNvPr id="209" name="Text Box 16">
          <a:extLst>
            <a:ext uri="{FF2B5EF4-FFF2-40B4-BE49-F238E27FC236}">
              <a16:creationId xmlns:a16="http://schemas.microsoft.com/office/drawing/2014/main" id="{3AE90C8E-A456-4C4D-ACB5-F14D002CBE2F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37066"/>
    <xdr:sp macro="" textlink="">
      <xdr:nvSpPr>
        <xdr:cNvPr id="210" name="Text Box 13">
          <a:extLst>
            <a:ext uri="{FF2B5EF4-FFF2-40B4-BE49-F238E27FC236}">
              <a16:creationId xmlns:a16="http://schemas.microsoft.com/office/drawing/2014/main" id="{C79CBAC4-7F71-45EF-A664-7AC804CDEA6C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37066"/>
    <xdr:sp macro="" textlink="">
      <xdr:nvSpPr>
        <xdr:cNvPr id="211" name="Text Box 14">
          <a:extLst>
            <a:ext uri="{FF2B5EF4-FFF2-40B4-BE49-F238E27FC236}">
              <a16:creationId xmlns:a16="http://schemas.microsoft.com/office/drawing/2014/main" id="{05F69CE0-CB64-4AF0-8C30-1B7FDDC88A1C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37066"/>
    <xdr:sp macro="" textlink="">
      <xdr:nvSpPr>
        <xdr:cNvPr id="212" name="Text Box 15">
          <a:extLst>
            <a:ext uri="{FF2B5EF4-FFF2-40B4-BE49-F238E27FC236}">
              <a16:creationId xmlns:a16="http://schemas.microsoft.com/office/drawing/2014/main" id="{7EEDB043-91ED-49FB-B00B-577C59F77367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37066"/>
    <xdr:sp macro="" textlink="">
      <xdr:nvSpPr>
        <xdr:cNvPr id="213" name="Text Box 16">
          <a:extLst>
            <a:ext uri="{FF2B5EF4-FFF2-40B4-BE49-F238E27FC236}">
              <a16:creationId xmlns:a16="http://schemas.microsoft.com/office/drawing/2014/main" id="{1AD291A4-68B5-471D-AB4E-D98995ED0632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36007"/>
    <xdr:sp macro="" textlink="">
      <xdr:nvSpPr>
        <xdr:cNvPr id="214" name="Text Box 13">
          <a:extLst>
            <a:ext uri="{FF2B5EF4-FFF2-40B4-BE49-F238E27FC236}">
              <a16:creationId xmlns:a16="http://schemas.microsoft.com/office/drawing/2014/main" id="{81F331A3-310D-4A50-B46A-CEA8322A1A68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36007"/>
    <xdr:sp macro="" textlink="">
      <xdr:nvSpPr>
        <xdr:cNvPr id="215" name="Text Box 14">
          <a:extLst>
            <a:ext uri="{FF2B5EF4-FFF2-40B4-BE49-F238E27FC236}">
              <a16:creationId xmlns:a16="http://schemas.microsoft.com/office/drawing/2014/main" id="{C32F4C9C-A730-44C3-BEC4-E91BA7DE5C69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36007"/>
    <xdr:sp macro="" textlink="">
      <xdr:nvSpPr>
        <xdr:cNvPr id="216" name="Text Box 15">
          <a:extLst>
            <a:ext uri="{FF2B5EF4-FFF2-40B4-BE49-F238E27FC236}">
              <a16:creationId xmlns:a16="http://schemas.microsoft.com/office/drawing/2014/main" id="{28CBFA1D-57BE-427A-A696-B6CD757E82A9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76200" cy="236007"/>
    <xdr:sp macro="" textlink="">
      <xdr:nvSpPr>
        <xdr:cNvPr id="217" name="Text Box 16">
          <a:extLst>
            <a:ext uri="{FF2B5EF4-FFF2-40B4-BE49-F238E27FC236}">
              <a16:creationId xmlns:a16="http://schemas.microsoft.com/office/drawing/2014/main" id="{1EBE3B3B-D8C1-4AFB-B9AD-7B39A9381D5D}"/>
            </a:ext>
          </a:extLst>
        </xdr:cNvPr>
        <xdr:cNvSpPr txBox="1">
          <a:spLocks noChangeArrowheads="1"/>
        </xdr:cNvSpPr>
      </xdr:nvSpPr>
      <xdr:spPr bwMode="auto">
        <a:xfrm>
          <a:off x="7169150" y="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27542"/>
    <xdr:sp macro="" textlink="">
      <xdr:nvSpPr>
        <xdr:cNvPr id="218" name="Text Box 13">
          <a:extLst>
            <a:ext uri="{FF2B5EF4-FFF2-40B4-BE49-F238E27FC236}">
              <a16:creationId xmlns:a16="http://schemas.microsoft.com/office/drawing/2014/main" id="{DD45F9A2-0D31-493C-ADAD-037AF1823F32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27542"/>
    <xdr:sp macro="" textlink="">
      <xdr:nvSpPr>
        <xdr:cNvPr id="219" name="Text Box 14">
          <a:extLst>
            <a:ext uri="{FF2B5EF4-FFF2-40B4-BE49-F238E27FC236}">
              <a16:creationId xmlns:a16="http://schemas.microsoft.com/office/drawing/2014/main" id="{8C8602FE-C8DB-426D-BE64-DFA6B77462D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27542"/>
    <xdr:sp macro="" textlink="">
      <xdr:nvSpPr>
        <xdr:cNvPr id="220" name="Text Box 15">
          <a:extLst>
            <a:ext uri="{FF2B5EF4-FFF2-40B4-BE49-F238E27FC236}">
              <a16:creationId xmlns:a16="http://schemas.microsoft.com/office/drawing/2014/main" id="{AAEF9680-C3F3-4A47-921C-C54442C3308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27542"/>
    <xdr:sp macro="" textlink="">
      <xdr:nvSpPr>
        <xdr:cNvPr id="221" name="Text Box 16">
          <a:extLst>
            <a:ext uri="{FF2B5EF4-FFF2-40B4-BE49-F238E27FC236}">
              <a16:creationId xmlns:a16="http://schemas.microsoft.com/office/drawing/2014/main" id="{964CDE71-C1A9-4277-82AB-513459AFD23E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8016"/>
    <xdr:sp macro="" textlink="">
      <xdr:nvSpPr>
        <xdr:cNvPr id="222" name="Text Box 13">
          <a:extLst>
            <a:ext uri="{FF2B5EF4-FFF2-40B4-BE49-F238E27FC236}">
              <a16:creationId xmlns:a16="http://schemas.microsoft.com/office/drawing/2014/main" id="{E359EA2D-6DCC-4A36-998D-12775E585C9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8016"/>
    <xdr:sp macro="" textlink="">
      <xdr:nvSpPr>
        <xdr:cNvPr id="223" name="Text Box 14">
          <a:extLst>
            <a:ext uri="{FF2B5EF4-FFF2-40B4-BE49-F238E27FC236}">
              <a16:creationId xmlns:a16="http://schemas.microsoft.com/office/drawing/2014/main" id="{112025DC-2003-4428-8238-081A1DF39A11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8016"/>
    <xdr:sp macro="" textlink="">
      <xdr:nvSpPr>
        <xdr:cNvPr id="224" name="Text Box 15">
          <a:extLst>
            <a:ext uri="{FF2B5EF4-FFF2-40B4-BE49-F238E27FC236}">
              <a16:creationId xmlns:a16="http://schemas.microsoft.com/office/drawing/2014/main" id="{06F48DD1-971D-4008-85D0-CCD81959DF31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8016"/>
    <xdr:sp macro="" textlink="">
      <xdr:nvSpPr>
        <xdr:cNvPr id="225" name="Text Box 16">
          <a:extLst>
            <a:ext uri="{FF2B5EF4-FFF2-40B4-BE49-F238E27FC236}">
              <a16:creationId xmlns:a16="http://schemas.microsoft.com/office/drawing/2014/main" id="{3B20C526-31D4-4D4A-B788-103C612B561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6957"/>
    <xdr:sp macro="" textlink="">
      <xdr:nvSpPr>
        <xdr:cNvPr id="226" name="Text Box 13">
          <a:extLst>
            <a:ext uri="{FF2B5EF4-FFF2-40B4-BE49-F238E27FC236}">
              <a16:creationId xmlns:a16="http://schemas.microsoft.com/office/drawing/2014/main" id="{5DDF4784-0E44-43FC-834C-92A6B03BB6D5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6957"/>
    <xdr:sp macro="" textlink="">
      <xdr:nvSpPr>
        <xdr:cNvPr id="227" name="Text Box 14">
          <a:extLst>
            <a:ext uri="{FF2B5EF4-FFF2-40B4-BE49-F238E27FC236}">
              <a16:creationId xmlns:a16="http://schemas.microsoft.com/office/drawing/2014/main" id="{A34791A4-7215-43D3-B645-3952862C92C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6957"/>
    <xdr:sp macro="" textlink="">
      <xdr:nvSpPr>
        <xdr:cNvPr id="228" name="Text Box 15">
          <a:extLst>
            <a:ext uri="{FF2B5EF4-FFF2-40B4-BE49-F238E27FC236}">
              <a16:creationId xmlns:a16="http://schemas.microsoft.com/office/drawing/2014/main" id="{7682BB7D-7770-451C-85C1-E98BB006C628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6957"/>
    <xdr:sp macro="" textlink="">
      <xdr:nvSpPr>
        <xdr:cNvPr id="229" name="Text Box 16">
          <a:extLst>
            <a:ext uri="{FF2B5EF4-FFF2-40B4-BE49-F238E27FC236}">
              <a16:creationId xmlns:a16="http://schemas.microsoft.com/office/drawing/2014/main" id="{DABD3F7B-C9D9-4D73-BDC5-B8549FAFD2D2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230" name="Text Box 13">
          <a:extLst>
            <a:ext uri="{FF2B5EF4-FFF2-40B4-BE49-F238E27FC236}">
              <a16:creationId xmlns:a16="http://schemas.microsoft.com/office/drawing/2014/main" id="{CF5C3783-02D5-48F3-81AB-F7E7D5ED7C07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231" name="Text Box 14">
          <a:extLst>
            <a:ext uri="{FF2B5EF4-FFF2-40B4-BE49-F238E27FC236}">
              <a16:creationId xmlns:a16="http://schemas.microsoft.com/office/drawing/2014/main" id="{3168A93B-FCA1-467E-88AC-482AB6C4CA34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232" name="Text Box 15">
          <a:extLst>
            <a:ext uri="{FF2B5EF4-FFF2-40B4-BE49-F238E27FC236}">
              <a16:creationId xmlns:a16="http://schemas.microsoft.com/office/drawing/2014/main" id="{2DCA74C5-F10B-488D-A73E-9A1AEA1C20F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233" name="Text Box 16">
          <a:extLst>
            <a:ext uri="{FF2B5EF4-FFF2-40B4-BE49-F238E27FC236}">
              <a16:creationId xmlns:a16="http://schemas.microsoft.com/office/drawing/2014/main" id="{FDE5D0AB-B376-4F8B-8A5E-BE7D03FF8747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234" name="Text Box 13">
          <a:extLst>
            <a:ext uri="{FF2B5EF4-FFF2-40B4-BE49-F238E27FC236}">
              <a16:creationId xmlns:a16="http://schemas.microsoft.com/office/drawing/2014/main" id="{AA8F1F84-006B-43F1-B17F-46DE4EC4BEF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235" name="Text Box 14">
          <a:extLst>
            <a:ext uri="{FF2B5EF4-FFF2-40B4-BE49-F238E27FC236}">
              <a16:creationId xmlns:a16="http://schemas.microsoft.com/office/drawing/2014/main" id="{F53222DD-D266-4009-B049-4E9D2A09DBE4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236" name="Text Box 15">
          <a:extLst>
            <a:ext uri="{FF2B5EF4-FFF2-40B4-BE49-F238E27FC236}">
              <a16:creationId xmlns:a16="http://schemas.microsoft.com/office/drawing/2014/main" id="{7B1EB270-1F9C-4FB6-902A-518B9963A0CB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237" name="Text Box 16">
          <a:extLst>
            <a:ext uri="{FF2B5EF4-FFF2-40B4-BE49-F238E27FC236}">
              <a16:creationId xmlns:a16="http://schemas.microsoft.com/office/drawing/2014/main" id="{0B2B5759-0C1E-4A6C-9F6B-25DC65E521FB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238" name="Text Box 13">
          <a:extLst>
            <a:ext uri="{FF2B5EF4-FFF2-40B4-BE49-F238E27FC236}">
              <a16:creationId xmlns:a16="http://schemas.microsoft.com/office/drawing/2014/main" id="{52853110-70B4-46B5-BAC7-9B7C1D6F46E5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239" name="Text Box 14">
          <a:extLst>
            <a:ext uri="{FF2B5EF4-FFF2-40B4-BE49-F238E27FC236}">
              <a16:creationId xmlns:a16="http://schemas.microsoft.com/office/drawing/2014/main" id="{D2F3D332-E93C-404C-A9EE-4B4F55A35B91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240" name="Text Box 15">
          <a:extLst>
            <a:ext uri="{FF2B5EF4-FFF2-40B4-BE49-F238E27FC236}">
              <a16:creationId xmlns:a16="http://schemas.microsoft.com/office/drawing/2014/main" id="{33612512-A79E-477F-8025-9E482005F204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241" name="Text Box 16">
          <a:extLst>
            <a:ext uri="{FF2B5EF4-FFF2-40B4-BE49-F238E27FC236}">
              <a16:creationId xmlns:a16="http://schemas.microsoft.com/office/drawing/2014/main" id="{52619483-F319-47F1-94CC-8F024F240231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242" name="Text Box 13">
          <a:extLst>
            <a:ext uri="{FF2B5EF4-FFF2-40B4-BE49-F238E27FC236}">
              <a16:creationId xmlns:a16="http://schemas.microsoft.com/office/drawing/2014/main" id="{4EA16AAD-AF55-4FD1-970A-780B4EF61B31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243" name="Text Box 14">
          <a:extLst>
            <a:ext uri="{FF2B5EF4-FFF2-40B4-BE49-F238E27FC236}">
              <a16:creationId xmlns:a16="http://schemas.microsoft.com/office/drawing/2014/main" id="{7E050AC3-CEDA-46B7-87F0-72F7160DE68B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244" name="Text Box 15">
          <a:extLst>
            <a:ext uri="{FF2B5EF4-FFF2-40B4-BE49-F238E27FC236}">
              <a16:creationId xmlns:a16="http://schemas.microsoft.com/office/drawing/2014/main" id="{F6AC698C-721E-4A46-86FB-14E1746A043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245" name="Text Box 16">
          <a:extLst>
            <a:ext uri="{FF2B5EF4-FFF2-40B4-BE49-F238E27FC236}">
              <a16:creationId xmlns:a16="http://schemas.microsoft.com/office/drawing/2014/main" id="{1A97F30C-87CA-4238-B3D8-82E0DBBA6A04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246" name="Text Box 13">
          <a:extLst>
            <a:ext uri="{FF2B5EF4-FFF2-40B4-BE49-F238E27FC236}">
              <a16:creationId xmlns:a16="http://schemas.microsoft.com/office/drawing/2014/main" id="{30F2370F-0539-4AC6-AE29-CBEA5B3649BB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247" name="Text Box 14">
          <a:extLst>
            <a:ext uri="{FF2B5EF4-FFF2-40B4-BE49-F238E27FC236}">
              <a16:creationId xmlns:a16="http://schemas.microsoft.com/office/drawing/2014/main" id="{7994ACE8-37F8-4FBF-9506-3DCDAD88868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248" name="Text Box 15">
          <a:extLst>
            <a:ext uri="{FF2B5EF4-FFF2-40B4-BE49-F238E27FC236}">
              <a16:creationId xmlns:a16="http://schemas.microsoft.com/office/drawing/2014/main" id="{0CA70AD2-3B8C-4796-8D9B-0B935EF1C59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249" name="Text Box 16">
          <a:extLst>
            <a:ext uri="{FF2B5EF4-FFF2-40B4-BE49-F238E27FC236}">
              <a16:creationId xmlns:a16="http://schemas.microsoft.com/office/drawing/2014/main" id="{AADE696B-08D1-417D-A5C3-B7A7A096E8F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250" name="Text Box 13">
          <a:extLst>
            <a:ext uri="{FF2B5EF4-FFF2-40B4-BE49-F238E27FC236}">
              <a16:creationId xmlns:a16="http://schemas.microsoft.com/office/drawing/2014/main" id="{500B243F-9726-4C2A-8EAB-57BB6906EA6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251" name="Text Box 14">
          <a:extLst>
            <a:ext uri="{FF2B5EF4-FFF2-40B4-BE49-F238E27FC236}">
              <a16:creationId xmlns:a16="http://schemas.microsoft.com/office/drawing/2014/main" id="{52BD34F8-42D0-49D7-AC7A-EA45BBDC77F0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252" name="Text Box 15">
          <a:extLst>
            <a:ext uri="{FF2B5EF4-FFF2-40B4-BE49-F238E27FC236}">
              <a16:creationId xmlns:a16="http://schemas.microsoft.com/office/drawing/2014/main" id="{DEDB3DA2-2B7E-448E-BA5D-C9914FC60B9F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253" name="Text Box 16">
          <a:extLst>
            <a:ext uri="{FF2B5EF4-FFF2-40B4-BE49-F238E27FC236}">
              <a16:creationId xmlns:a16="http://schemas.microsoft.com/office/drawing/2014/main" id="{DB1E20AF-784B-473F-9239-4C7AF3B6E034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27542"/>
    <xdr:sp macro="" textlink="">
      <xdr:nvSpPr>
        <xdr:cNvPr id="254" name="Text Box 13">
          <a:extLst>
            <a:ext uri="{FF2B5EF4-FFF2-40B4-BE49-F238E27FC236}">
              <a16:creationId xmlns:a16="http://schemas.microsoft.com/office/drawing/2014/main" id="{F89855BF-D934-4A81-B1AE-2CEDB175D3ED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27542"/>
    <xdr:sp macro="" textlink="">
      <xdr:nvSpPr>
        <xdr:cNvPr id="255" name="Text Box 14">
          <a:extLst>
            <a:ext uri="{FF2B5EF4-FFF2-40B4-BE49-F238E27FC236}">
              <a16:creationId xmlns:a16="http://schemas.microsoft.com/office/drawing/2014/main" id="{5409397B-278C-4FE8-BA73-C2027F731D3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27542"/>
    <xdr:sp macro="" textlink="">
      <xdr:nvSpPr>
        <xdr:cNvPr id="256" name="Text Box 15">
          <a:extLst>
            <a:ext uri="{FF2B5EF4-FFF2-40B4-BE49-F238E27FC236}">
              <a16:creationId xmlns:a16="http://schemas.microsoft.com/office/drawing/2014/main" id="{52D58006-6850-4ADB-8918-E4E0BA228360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27542"/>
    <xdr:sp macro="" textlink="">
      <xdr:nvSpPr>
        <xdr:cNvPr id="257" name="Text Box 16">
          <a:extLst>
            <a:ext uri="{FF2B5EF4-FFF2-40B4-BE49-F238E27FC236}">
              <a16:creationId xmlns:a16="http://schemas.microsoft.com/office/drawing/2014/main" id="{823CB303-0F6A-4A28-A87B-4496AF87F2E5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8016"/>
    <xdr:sp macro="" textlink="">
      <xdr:nvSpPr>
        <xdr:cNvPr id="258" name="Text Box 13">
          <a:extLst>
            <a:ext uri="{FF2B5EF4-FFF2-40B4-BE49-F238E27FC236}">
              <a16:creationId xmlns:a16="http://schemas.microsoft.com/office/drawing/2014/main" id="{5F6D7AB8-BEDB-476A-A44D-8DD736ACF2E3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8016"/>
    <xdr:sp macro="" textlink="">
      <xdr:nvSpPr>
        <xdr:cNvPr id="259" name="Text Box 14">
          <a:extLst>
            <a:ext uri="{FF2B5EF4-FFF2-40B4-BE49-F238E27FC236}">
              <a16:creationId xmlns:a16="http://schemas.microsoft.com/office/drawing/2014/main" id="{6EBE1898-B47B-4FFD-976F-FF63305AFE1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8016"/>
    <xdr:sp macro="" textlink="">
      <xdr:nvSpPr>
        <xdr:cNvPr id="260" name="Text Box 15">
          <a:extLst>
            <a:ext uri="{FF2B5EF4-FFF2-40B4-BE49-F238E27FC236}">
              <a16:creationId xmlns:a16="http://schemas.microsoft.com/office/drawing/2014/main" id="{C037ECB5-55C1-4FEC-84B8-A0716847AFB7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8016"/>
    <xdr:sp macro="" textlink="">
      <xdr:nvSpPr>
        <xdr:cNvPr id="261" name="Text Box 16">
          <a:extLst>
            <a:ext uri="{FF2B5EF4-FFF2-40B4-BE49-F238E27FC236}">
              <a16:creationId xmlns:a16="http://schemas.microsoft.com/office/drawing/2014/main" id="{8963FEBA-D1E3-4634-A4C8-AD8322822FE8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6957"/>
    <xdr:sp macro="" textlink="">
      <xdr:nvSpPr>
        <xdr:cNvPr id="262" name="Text Box 13">
          <a:extLst>
            <a:ext uri="{FF2B5EF4-FFF2-40B4-BE49-F238E27FC236}">
              <a16:creationId xmlns:a16="http://schemas.microsoft.com/office/drawing/2014/main" id="{F108E75B-044F-4760-9B97-C020F1162362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6957"/>
    <xdr:sp macro="" textlink="">
      <xdr:nvSpPr>
        <xdr:cNvPr id="263" name="Text Box 14">
          <a:extLst>
            <a:ext uri="{FF2B5EF4-FFF2-40B4-BE49-F238E27FC236}">
              <a16:creationId xmlns:a16="http://schemas.microsoft.com/office/drawing/2014/main" id="{C6201D04-5CF0-4893-944B-30AC6FDF1A83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6957"/>
    <xdr:sp macro="" textlink="">
      <xdr:nvSpPr>
        <xdr:cNvPr id="264" name="Text Box 15">
          <a:extLst>
            <a:ext uri="{FF2B5EF4-FFF2-40B4-BE49-F238E27FC236}">
              <a16:creationId xmlns:a16="http://schemas.microsoft.com/office/drawing/2014/main" id="{A0758ED6-2ACA-4CA0-A31D-B3EE4F5B803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6957"/>
    <xdr:sp macro="" textlink="">
      <xdr:nvSpPr>
        <xdr:cNvPr id="265" name="Text Box 16">
          <a:extLst>
            <a:ext uri="{FF2B5EF4-FFF2-40B4-BE49-F238E27FC236}">
              <a16:creationId xmlns:a16="http://schemas.microsoft.com/office/drawing/2014/main" id="{A2E4FC57-8C45-4528-8167-CC943DD6E2F0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266" name="Text Box 13">
          <a:extLst>
            <a:ext uri="{FF2B5EF4-FFF2-40B4-BE49-F238E27FC236}">
              <a16:creationId xmlns:a16="http://schemas.microsoft.com/office/drawing/2014/main" id="{1CCFB88C-569C-4B6F-9D2E-300118706C7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267" name="Text Box 14">
          <a:extLst>
            <a:ext uri="{FF2B5EF4-FFF2-40B4-BE49-F238E27FC236}">
              <a16:creationId xmlns:a16="http://schemas.microsoft.com/office/drawing/2014/main" id="{DDB6038E-2071-4AEA-9913-F93E724865D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268" name="Text Box 15">
          <a:extLst>
            <a:ext uri="{FF2B5EF4-FFF2-40B4-BE49-F238E27FC236}">
              <a16:creationId xmlns:a16="http://schemas.microsoft.com/office/drawing/2014/main" id="{679E51A1-E226-426D-98A0-E39BFAD0DA03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269" name="Text Box 16">
          <a:extLst>
            <a:ext uri="{FF2B5EF4-FFF2-40B4-BE49-F238E27FC236}">
              <a16:creationId xmlns:a16="http://schemas.microsoft.com/office/drawing/2014/main" id="{7B04F551-1C53-4A10-ACBC-D1B91F42AB8D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270" name="Text Box 13">
          <a:extLst>
            <a:ext uri="{FF2B5EF4-FFF2-40B4-BE49-F238E27FC236}">
              <a16:creationId xmlns:a16="http://schemas.microsoft.com/office/drawing/2014/main" id="{66244087-D576-459A-B6FA-CF26A7B14B15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271" name="Text Box 14">
          <a:extLst>
            <a:ext uri="{FF2B5EF4-FFF2-40B4-BE49-F238E27FC236}">
              <a16:creationId xmlns:a16="http://schemas.microsoft.com/office/drawing/2014/main" id="{6985C9AC-7AA1-4839-AEA2-1CC1860EB557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272" name="Text Box 15">
          <a:extLst>
            <a:ext uri="{FF2B5EF4-FFF2-40B4-BE49-F238E27FC236}">
              <a16:creationId xmlns:a16="http://schemas.microsoft.com/office/drawing/2014/main" id="{177603C1-CEEB-4963-B743-E694DC494F72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273" name="Text Box 16">
          <a:extLst>
            <a:ext uri="{FF2B5EF4-FFF2-40B4-BE49-F238E27FC236}">
              <a16:creationId xmlns:a16="http://schemas.microsoft.com/office/drawing/2014/main" id="{D85FFB39-54F0-4F8A-A17A-B277BA451ADB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274" name="Text Box 13">
          <a:extLst>
            <a:ext uri="{FF2B5EF4-FFF2-40B4-BE49-F238E27FC236}">
              <a16:creationId xmlns:a16="http://schemas.microsoft.com/office/drawing/2014/main" id="{2AE4ED23-BE43-4FCA-9400-16D7276995E3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275" name="Text Box 14">
          <a:extLst>
            <a:ext uri="{FF2B5EF4-FFF2-40B4-BE49-F238E27FC236}">
              <a16:creationId xmlns:a16="http://schemas.microsoft.com/office/drawing/2014/main" id="{437C3342-9148-448C-961F-D3AF7D481D5F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276" name="Text Box 15">
          <a:extLst>
            <a:ext uri="{FF2B5EF4-FFF2-40B4-BE49-F238E27FC236}">
              <a16:creationId xmlns:a16="http://schemas.microsoft.com/office/drawing/2014/main" id="{2BE63298-4C8E-4BEE-8AD4-1BD44176DC7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277" name="Text Box 16">
          <a:extLst>
            <a:ext uri="{FF2B5EF4-FFF2-40B4-BE49-F238E27FC236}">
              <a16:creationId xmlns:a16="http://schemas.microsoft.com/office/drawing/2014/main" id="{2C6D99AF-98AD-4A79-960A-5ED2424B5967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278" name="Text Box 13">
          <a:extLst>
            <a:ext uri="{FF2B5EF4-FFF2-40B4-BE49-F238E27FC236}">
              <a16:creationId xmlns:a16="http://schemas.microsoft.com/office/drawing/2014/main" id="{CEA9512B-C468-481E-B429-C01BE0547C40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279" name="Text Box 14">
          <a:extLst>
            <a:ext uri="{FF2B5EF4-FFF2-40B4-BE49-F238E27FC236}">
              <a16:creationId xmlns:a16="http://schemas.microsoft.com/office/drawing/2014/main" id="{DD7DC092-4A69-445D-A02E-C955D5BC3D4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280" name="Text Box 15">
          <a:extLst>
            <a:ext uri="{FF2B5EF4-FFF2-40B4-BE49-F238E27FC236}">
              <a16:creationId xmlns:a16="http://schemas.microsoft.com/office/drawing/2014/main" id="{1BE8E6A3-954E-4672-A815-6812AC6984F1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281" name="Text Box 16">
          <a:extLst>
            <a:ext uri="{FF2B5EF4-FFF2-40B4-BE49-F238E27FC236}">
              <a16:creationId xmlns:a16="http://schemas.microsoft.com/office/drawing/2014/main" id="{06EE3A5E-760C-4E11-A6D3-263F7F15218E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282" name="Text Box 13">
          <a:extLst>
            <a:ext uri="{FF2B5EF4-FFF2-40B4-BE49-F238E27FC236}">
              <a16:creationId xmlns:a16="http://schemas.microsoft.com/office/drawing/2014/main" id="{0091C785-C24D-485E-A4B8-9C82C96A8625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283" name="Text Box 14">
          <a:extLst>
            <a:ext uri="{FF2B5EF4-FFF2-40B4-BE49-F238E27FC236}">
              <a16:creationId xmlns:a16="http://schemas.microsoft.com/office/drawing/2014/main" id="{F4F0645E-1D1C-44A5-B07A-DEFF5FA30F97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284" name="Text Box 15">
          <a:extLst>
            <a:ext uri="{FF2B5EF4-FFF2-40B4-BE49-F238E27FC236}">
              <a16:creationId xmlns:a16="http://schemas.microsoft.com/office/drawing/2014/main" id="{AF9A08B0-2A56-4842-AF2F-8DBC35FB1F2F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285" name="Text Box 16">
          <a:extLst>
            <a:ext uri="{FF2B5EF4-FFF2-40B4-BE49-F238E27FC236}">
              <a16:creationId xmlns:a16="http://schemas.microsoft.com/office/drawing/2014/main" id="{7C6809AF-88A0-473B-977A-D66C250C2E1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286" name="Text Box 13">
          <a:extLst>
            <a:ext uri="{FF2B5EF4-FFF2-40B4-BE49-F238E27FC236}">
              <a16:creationId xmlns:a16="http://schemas.microsoft.com/office/drawing/2014/main" id="{DF768B3F-0A7D-48F5-A87B-EDF28833C38D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287" name="Text Box 14">
          <a:extLst>
            <a:ext uri="{FF2B5EF4-FFF2-40B4-BE49-F238E27FC236}">
              <a16:creationId xmlns:a16="http://schemas.microsoft.com/office/drawing/2014/main" id="{91F9F5EE-2D06-4DD3-BD76-F3E406168F7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288" name="Text Box 15">
          <a:extLst>
            <a:ext uri="{FF2B5EF4-FFF2-40B4-BE49-F238E27FC236}">
              <a16:creationId xmlns:a16="http://schemas.microsoft.com/office/drawing/2014/main" id="{19C1E485-D2BB-49D3-B054-03E3DD6C455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289" name="Text Box 16">
          <a:extLst>
            <a:ext uri="{FF2B5EF4-FFF2-40B4-BE49-F238E27FC236}">
              <a16:creationId xmlns:a16="http://schemas.microsoft.com/office/drawing/2014/main" id="{E0074E90-EE4F-4E4C-A87A-4DCD0387DC40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27542"/>
    <xdr:sp macro="" textlink="">
      <xdr:nvSpPr>
        <xdr:cNvPr id="290" name="Text Box 13">
          <a:extLst>
            <a:ext uri="{FF2B5EF4-FFF2-40B4-BE49-F238E27FC236}">
              <a16:creationId xmlns:a16="http://schemas.microsoft.com/office/drawing/2014/main" id="{EECC70D2-6940-4D97-A1ED-D4EA0C9FD0F5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27542"/>
    <xdr:sp macro="" textlink="">
      <xdr:nvSpPr>
        <xdr:cNvPr id="291" name="Text Box 14">
          <a:extLst>
            <a:ext uri="{FF2B5EF4-FFF2-40B4-BE49-F238E27FC236}">
              <a16:creationId xmlns:a16="http://schemas.microsoft.com/office/drawing/2014/main" id="{56C39F11-3E2E-48BA-8695-985C68E7AED5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27542"/>
    <xdr:sp macro="" textlink="">
      <xdr:nvSpPr>
        <xdr:cNvPr id="292" name="Text Box 15">
          <a:extLst>
            <a:ext uri="{FF2B5EF4-FFF2-40B4-BE49-F238E27FC236}">
              <a16:creationId xmlns:a16="http://schemas.microsoft.com/office/drawing/2014/main" id="{8983D776-2740-4A13-B5F3-7474CA9514DF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27542"/>
    <xdr:sp macro="" textlink="">
      <xdr:nvSpPr>
        <xdr:cNvPr id="293" name="Text Box 16">
          <a:extLst>
            <a:ext uri="{FF2B5EF4-FFF2-40B4-BE49-F238E27FC236}">
              <a16:creationId xmlns:a16="http://schemas.microsoft.com/office/drawing/2014/main" id="{0E7DD6D9-2129-4057-9D89-F63B616D577F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8016"/>
    <xdr:sp macro="" textlink="">
      <xdr:nvSpPr>
        <xdr:cNvPr id="294" name="Text Box 13">
          <a:extLst>
            <a:ext uri="{FF2B5EF4-FFF2-40B4-BE49-F238E27FC236}">
              <a16:creationId xmlns:a16="http://schemas.microsoft.com/office/drawing/2014/main" id="{8B454D56-BE11-4A62-A608-1601532AB91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8016"/>
    <xdr:sp macro="" textlink="">
      <xdr:nvSpPr>
        <xdr:cNvPr id="295" name="Text Box 14">
          <a:extLst>
            <a:ext uri="{FF2B5EF4-FFF2-40B4-BE49-F238E27FC236}">
              <a16:creationId xmlns:a16="http://schemas.microsoft.com/office/drawing/2014/main" id="{8BFB1B3B-A982-4F81-ACE6-8E217380570B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8016"/>
    <xdr:sp macro="" textlink="">
      <xdr:nvSpPr>
        <xdr:cNvPr id="296" name="Text Box 15">
          <a:extLst>
            <a:ext uri="{FF2B5EF4-FFF2-40B4-BE49-F238E27FC236}">
              <a16:creationId xmlns:a16="http://schemas.microsoft.com/office/drawing/2014/main" id="{7F6A649A-39B3-4EFD-AB63-06CA7C38FF50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8016"/>
    <xdr:sp macro="" textlink="">
      <xdr:nvSpPr>
        <xdr:cNvPr id="297" name="Text Box 16">
          <a:extLst>
            <a:ext uri="{FF2B5EF4-FFF2-40B4-BE49-F238E27FC236}">
              <a16:creationId xmlns:a16="http://schemas.microsoft.com/office/drawing/2014/main" id="{FEFCB93A-AB7B-46BA-93A5-88ABEAA14917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6957"/>
    <xdr:sp macro="" textlink="">
      <xdr:nvSpPr>
        <xdr:cNvPr id="298" name="Text Box 13">
          <a:extLst>
            <a:ext uri="{FF2B5EF4-FFF2-40B4-BE49-F238E27FC236}">
              <a16:creationId xmlns:a16="http://schemas.microsoft.com/office/drawing/2014/main" id="{2FCF48E6-0EC7-4932-84B5-150C1B282001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6957"/>
    <xdr:sp macro="" textlink="">
      <xdr:nvSpPr>
        <xdr:cNvPr id="299" name="Text Box 14">
          <a:extLst>
            <a:ext uri="{FF2B5EF4-FFF2-40B4-BE49-F238E27FC236}">
              <a16:creationId xmlns:a16="http://schemas.microsoft.com/office/drawing/2014/main" id="{7A3FEF42-372E-4A54-8AB8-9ACC56B26EA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6957"/>
    <xdr:sp macro="" textlink="">
      <xdr:nvSpPr>
        <xdr:cNvPr id="300" name="Text Box 15">
          <a:extLst>
            <a:ext uri="{FF2B5EF4-FFF2-40B4-BE49-F238E27FC236}">
              <a16:creationId xmlns:a16="http://schemas.microsoft.com/office/drawing/2014/main" id="{51FC9DCA-91F3-4F40-A436-B1C4AA250060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6957"/>
    <xdr:sp macro="" textlink="">
      <xdr:nvSpPr>
        <xdr:cNvPr id="301" name="Text Box 16">
          <a:extLst>
            <a:ext uri="{FF2B5EF4-FFF2-40B4-BE49-F238E27FC236}">
              <a16:creationId xmlns:a16="http://schemas.microsoft.com/office/drawing/2014/main" id="{D0793547-6046-4256-BD6B-F7350C53245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302" name="Text Box 13">
          <a:extLst>
            <a:ext uri="{FF2B5EF4-FFF2-40B4-BE49-F238E27FC236}">
              <a16:creationId xmlns:a16="http://schemas.microsoft.com/office/drawing/2014/main" id="{532553B6-A18F-4BEA-A0FD-0862826AF7F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303" name="Text Box 14">
          <a:extLst>
            <a:ext uri="{FF2B5EF4-FFF2-40B4-BE49-F238E27FC236}">
              <a16:creationId xmlns:a16="http://schemas.microsoft.com/office/drawing/2014/main" id="{8FF93D5B-5AFA-4479-BFEB-0288CC25C4FE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304" name="Text Box 15">
          <a:extLst>
            <a:ext uri="{FF2B5EF4-FFF2-40B4-BE49-F238E27FC236}">
              <a16:creationId xmlns:a16="http://schemas.microsoft.com/office/drawing/2014/main" id="{C7832927-720F-41B1-BABC-234222A59EDF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305" name="Text Box 16">
          <a:extLst>
            <a:ext uri="{FF2B5EF4-FFF2-40B4-BE49-F238E27FC236}">
              <a16:creationId xmlns:a16="http://schemas.microsoft.com/office/drawing/2014/main" id="{A0CF776B-3D68-486B-A32E-9810E4EAB65E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306" name="Text Box 13">
          <a:extLst>
            <a:ext uri="{FF2B5EF4-FFF2-40B4-BE49-F238E27FC236}">
              <a16:creationId xmlns:a16="http://schemas.microsoft.com/office/drawing/2014/main" id="{B4E086EA-8603-4715-A0D9-A69541B1D822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307" name="Text Box 14">
          <a:extLst>
            <a:ext uri="{FF2B5EF4-FFF2-40B4-BE49-F238E27FC236}">
              <a16:creationId xmlns:a16="http://schemas.microsoft.com/office/drawing/2014/main" id="{4E1605D1-5F6F-4FBA-A20E-416EB520611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308" name="Text Box 15">
          <a:extLst>
            <a:ext uri="{FF2B5EF4-FFF2-40B4-BE49-F238E27FC236}">
              <a16:creationId xmlns:a16="http://schemas.microsoft.com/office/drawing/2014/main" id="{C80585FA-35B1-4175-81B1-DF774A2C68A4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309" name="Text Box 16">
          <a:extLst>
            <a:ext uri="{FF2B5EF4-FFF2-40B4-BE49-F238E27FC236}">
              <a16:creationId xmlns:a16="http://schemas.microsoft.com/office/drawing/2014/main" id="{B5CC3489-7C31-4DC9-A1AE-71B0CFA00380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310" name="Text Box 13">
          <a:extLst>
            <a:ext uri="{FF2B5EF4-FFF2-40B4-BE49-F238E27FC236}">
              <a16:creationId xmlns:a16="http://schemas.microsoft.com/office/drawing/2014/main" id="{039017FF-D753-43D0-B2F6-AA59EC047B8D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311" name="Text Box 14">
          <a:extLst>
            <a:ext uri="{FF2B5EF4-FFF2-40B4-BE49-F238E27FC236}">
              <a16:creationId xmlns:a16="http://schemas.microsoft.com/office/drawing/2014/main" id="{C0D1D33B-1543-40EF-B7DB-7365C5C04D3B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312" name="Text Box 15">
          <a:extLst>
            <a:ext uri="{FF2B5EF4-FFF2-40B4-BE49-F238E27FC236}">
              <a16:creationId xmlns:a16="http://schemas.microsoft.com/office/drawing/2014/main" id="{4882C488-3603-4B0F-BAA8-1791AD62EA05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313" name="Text Box 16">
          <a:extLst>
            <a:ext uri="{FF2B5EF4-FFF2-40B4-BE49-F238E27FC236}">
              <a16:creationId xmlns:a16="http://schemas.microsoft.com/office/drawing/2014/main" id="{A5583907-0694-41C0-A590-9E064ECCF63D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314" name="Text Box 13">
          <a:extLst>
            <a:ext uri="{FF2B5EF4-FFF2-40B4-BE49-F238E27FC236}">
              <a16:creationId xmlns:a16="http://schemas.microsoft.com/office/drawing/2014/main" id="{86DB1B33-8857-447C-8C44-3C6EA74FF0E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315" name="Text Box 14">
          <a:extLst>
            <a:ext uri="{FF2B5EF4-FFF2-40B4-BE49-F238E27FC236}">
              <a16:creationId xmlns:a16="http://schemas.microsoft.com/office/drawing/2014/main" id="{A2C5CC58-45AE-4887-9145-4F92D14CC25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316" name="Text Box 15">
          <a:extLst>
            <a:ext uri="{FF2B5EF4-FFF2-40B4-BE49-F238E27FC236}">
              <a16:creationId xmlns:a16="http://schemas.microsoft.com/office/drawing/2014/main" id="{E3AEEAEC-5AFF-4868-9F9D-95E24E6FB0B7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317" name="Text Box 16">
          <a:extLst>
            <a:ext uri="{FF2B5EF4-FFF2-40B4-BE49-F238E27FC236}">
              <a16:creationId xmlns:a16="http://schemas.microsoft.com/office/drawing/2014/main" id="{AC15E99B-B0AC-464F-ADF8-DC18FD060EB7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318" name="Text Box 13">
          <a:extLst>
            <a:ext uri="{FF2B5EF4-FFF2-40B4-BE49-F238E27FC236}">
              <a16:creationId xmlns:a16="http://schemas.microsoft.com/office/drawing/2014/main" id="{7DD5C400-5DF7-482C-A1A6-189C41D2701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319" name="Text Box 14">
          <a:extLst>
            <a:ext uri="{FF2B5EF4-FFF2-40B4-BE49-F238E27FC236}">
              <a16:creationId xmlns:a16="http://schemas.microsoft.com/office/drawing/2014/main" id="{FAFC22A1-E2EE-4AAA-AFA4-B06F4A7C797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320" name="Text Box 15">
          <a:extLst>
            <a:ext uri="{FF2B5EF4-FFF2-40B4-BE49-F238E27FC236}">
              <a16:creationId xmlns:a16="http://schemas.microsoft.com/office/drawing/2014/main" id="{64C879E4-AD87-443B-9318-6460AE5137A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321" name="Text Box 16">
          <a:extLst>
            <a:ext uri="{FF2B5EF4-FFF2-40B4-BE49-F238E27FC236}">
              <a16:creationId xmlns:a16="http://schemas.microsoft.com/office/drawing/2014/main" id="{AB00A49E-104E-4957-9FA1-69B3569274B2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322" name="Text Box 13">
          <a:extLst>
            <a:ext uri="{FF2B5EF4-FFF2-40B4-BE49-F238E27FC236}">
              <a16:creationId xmlns:a16="http://schemas.microsoft.com/office/drawing/2014/main" id="{778530A4-2FA1-46E3-B63D-5C68196E660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323" name="Text Box 14">
          <a:extLst>
            <a:ext uri="{FF2B5EF4-FFF2-40B4-BE49-F238E27FC236}">
              <a16:creationId xmlns:a16="http://schemas.microsoft.com/office/drawing/2014/main" id="{B9E0F9D2-3102-4223-8FD9-CB35D5830AC4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324" name="Text Box 15">
          <a:extLst>
            <a:ext uri="{FF2B5EF4-FFF2-40B4-BE49-F238E27FC236}">
              <a16:creationId xmlns:a16="http://schemas.microsoft.com/office/drawing/2014/main" id="{71269273-AE1B-4786-A74B-80C41914CB5F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325" name="Text Box 16">
          <a:extLst>
            <a:ext uri="{FF2B5EF4-FFF2-40B4-BE49-F238E27FC236}">
              <a16:creationId xmlns:a16="http://schemas.microsoft.com/office/drawing/2014/main" id="{E8EF45EA-36A0-4A04-82E4-BAC0C62FE3B4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27542"/>
    <xdr:sp macro="" textlink="">
      <xdr:nvSpPr>
        <xdr:cNvPr id="326" name="Text Box 13">
          <a:extLst>
            <a:ext uri="{FF2B5EF4-FFF2-40B4-BE49-F238E27FC236}">
              <a16:creationId xmlns:a16="http://schemas.microsoft.com/office/drawing/2014/main" id="{7872B0FF-8219-4D63-A306-0242B86FE8F5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27542"/>
    <xdr:sp macro="" textlink="">
      <xdr:nvSpPr>
        <xdr:cNvPr id="327" name="Text Box 14">
          <a:extLst>
            <a:ext uri="{FF2B5EF4-FFF2-40B4-BE49-F238E27FC236}">
              <a16:creationId xmlns:a16="http://schemas.microsoft.com/office/drawing/2014/main" id="{49F2F77E-CB70-49DC-9B0A-63540F5834F3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27542"/>
    <xdr:sp macro="" textlink="">
      <xdr:nvSpPr>
        <xdr:cNvPr id="328" name="Text Box 15">
          <a:extLst>
            <a:ext uri="{FF2B5EF4-FFF2-40B4-BE49-F238E27FC236}">
              <a16:creationId xmlns:a16="http://schemas.microsoft.com/office/drawing/2014/main" id="{01F14235-58B5-4FE2-9CE0-705A6CF8F005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27542"/>
    <xdr:sp macro="" textlink="">
      <xdr:nvSpPr>
        <xdr:cNvPr id="329" name="Text Box 16">
          <a:extLst>
            <a:ext uri="{FF2B5EF4-FFF2-40B4-BE49-F238E27FC236}">
              <a16:creationId xmlns:a16="http://schemas.microsoft.com/office/drawing/2014/main" id="{B84FA7B2-A572-4A31-AB28-A7DDDED563DA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8016"/>
    <xdr:sp macro="" textlink="">
      <xdr:nvSpPr>
        <xdr:cNvPr id="330" name="Text Box 13">
          <a:extLst>
            <a:ext uri="{FF2B5EF4-FFF2-40B4-BE49-F238E27FC236}">
              <a16:creationId xmlns:a16="http://schemas.microsoft.com/office/drawing/2014/main" id="{0F6384AF-7D19-4D4A-9446-B738D53EF739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8016"/>
    <xdr:sp macro="" textlink="">
      <xdr:nvSpPr>
        <xdr:cNvPr id="331" name="Text Box 14">
          <a:extLst>
            <a:ext uri="{FF2B5EF4-FFF2-40B4-BE49-F238E27FC236}">
              <a16:creationId xmlns:a16="http://schemas.microsoft.com/office/drawing/2014/main" id="{690FB9F7-E508-4D0D-A008-E8336AB2FC28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8016"/>
    <xdr:sp macro="" textlink="">
      <xdr:nvSpPr>
        <xdr:cNvPr id="332" name="Text Box 15">
          <a:extLst>
            <a:ext uri="{FF2B5EF4-FFF2-40B4-BE49-F238E27FC236}">
              <a16:creationId xmlns:a16="http://schemas.microsoft.com/office/drawing/2014/main" id="{5856A0CA-9B0A-4274-BE0E-0C51B1253131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8016"/>
    <xdr:sp macro="" textlink="">
      <xdr:nvSpPr>
        <xdr:cNvPr id="333" name="Text Box 16">
          <a:extLst>
            <a:ext uri="{FF2B5EF4-FFF2-40B4-BE49-F238E27FC236}">
              <a16:creationId xmlns:a16="http://schemas.microsoft.com/office/drawing/2014/main" id="{21134659-A330-4F2C-B3AB-C6FF140138A1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6957"/>
    <xdr:sp macro="" textlink="">
      <xdr:nvSpPr>
        <xdr:cNvPr id="334" name="Text Box 13">
          <a:extLst>
            <a:ext uri="{FF2B5EF4-FFF2-40B4-BE49-F238E27FC236}">
              <a16:creationId xmlns:a16="http://schemas.microsoft.com/office/drawing/2014/main" id="{DF0C2900-2304-460E-A141-0227FCA2866E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6957"/>
    <xdr:sp macro="" textlink="">
      <xdr:nvSpPr>
        <xdr:cNvPr id="335" name="Text Box 14">
          <a:extLst>
            <a:ext uri="{FF2B5EF4-FFF2-40B4-BE49-F238E27FC236}">
              <a16:creationId xmlns:a16="http://schemas.microsoft.com/office/drawing/2014/main" id="{438A9DC2-5A02-4264-BE6F-863FE2C3353B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6957"/>
    <xdr:sp macro="" textlink="">
      <xdr:nvSpPr>
        <xdr:cNvPr id="336" name="Text Box 15">
          <a:extLst>
            <a:ext uri="{FF2B5EF4-FFF2-40B4-BE49-F238E27FC236}">
              <a16:creationId xmlns:a16="http://schemas.microsoft.com/office/drawing/2014/main" id="{AECDA31A-7E3A-47B9-B21F-A094E397ECBD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6957"/>
    <xdr:sp macro="" textlink="">
      <xdr:nvSpPr>
        <xdr:cNvPr id="337" name="Text Box 16">
          <a:extLst>
            <a:ext uri="{FF2B5EF4-FFF2-40B4-BE49-F238E27FC236}">
              <a16:creationId xmlns:a16="http://schemas.microsoft.com/office/drawing/2014/main" id="{1249DE3D-B368-4704-90AA-7E8791D3D77E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338" name="Text Box 13">
          <a:extLst>
            <a:ext uri="{FF2B5EF4-FFF2-40B4-BE49-F238E27FC236}">
              <a16:creationId xmlns:a16="http://schemas.microsoft.com/office/drawing/2014/main" id="{743461EE-84D9-4BD8-85B7-24AB4E7C52A6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339" name="Text Box 14">
          <a:extLst>
            <a:ext uri="{FF2B5EF4-FFF2-40B4-BE49-F238E27FC236}">
              <a16:creationId xmlns:a16="http://schemas.microsoft.com/office/drawing/2014/main" id="{CF21BF9B-89DB-461B-B4D6-73BBDA501BAA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340" name="Text Box 15">
          <a:extLst>
            <a:ext uri="{FF2B5EF4-FFF2-40B4-BE49-F238E27FC236}">
              <a16:creationId xmlns:a16="http://schemas.microsoft.com/office/drawing/2014/main" id="{AE14B77D-2488-4414-87B1-2469DE9BEF57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341" name="Text Box 16">
          <a:extLst>
            <a:ext uri="{FF2B5EF4-FFF2-40B4-BE49-F238E27FC236}">
              <a16:creationId xmlns:a16="http://schemas.microsoft.com/office/drawing/2014/main" id="{BB38CFA1-4811-44B7-A03D-11CA84F0750F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342" name="Text Box 13">
          <a:extLst>
            <a:ext uri="{FF2B5EF4-FFF2-40B4-BE49-F238E27FC236}">
              <a16:creationId xmlns:a16="http://schemas.microsoft.com/office/drawing/2014/main" id="{06CB1970-FB24-41BC-AB31-378AAF100A04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343" name="Text Box 14">
          <a:extLst>
            <a:ext uri="{FF2B5EF4-FFF2-40B4-BE49-F238E27FC236}">
              <a16:creationId xmlns:a16="http://schemas.microsoft.com/office/drawing/2014/main" id="{872D3B29-080D-48EE-8FF5-5F49E31FE55D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344" name="Text Box 15">
          <a:extLst>
            <a:ext uri="{FF2B5EF4-FFF2-40B4-BE49-F238E27FC236}">
              <a16:creationId xmlns:a16="http://schemas.microsoft.com/office/drawing/2014/main" id="{1D1E2BAE-FEBD-4FB0-A757-8CD7674157E7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345" name="Text Box 16">
          <a:extLst>
            <a:ext uri="{FF2B5EF4-FFF2-40B4-BE49-F238E27FC236}">
              <a16:creationId xmlns:a16="http://schemas.microsoft.com/office/drawing/2014/main" id="{23C6A6D8-A94A-4057-9B8F-522FEA7F6BCA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346" name="Text Box 13">
          <a:extLst>
            <a:ext uri="{FF2B5EF4-FFF2-40B4-BE49-F238E27FC236}">
              <a16:creationId xmlns:a16="http://schemas.microsoft.com/office/drawing/2014/main" id="{C50C93D9-344F-4767-8150-81D717345DCA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347" name="Text Box 14">
          <a:extLst>
            <a:ext uri="{FF2B5EF4-FFF2-40B4-BE49-F238E27FC236}">
              <a16:creationId xmlns:a16="http://schemas.microsoft.com/office/drawing/2014/main" id="{C6B61451-80D2-4A5B-AB8C-480D4BD115E1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348" name="Text Box 15">
          <a:extLst>
            <a:ext uri="{FF2B5EF4-FFF2-40B4-BE49-F238E27FC236}">
              <a16:creationId xmlns:a16="http://schemas.microsoft.com/office/drawing/2014/main" id="{207D9260-3299-4894-8B79-DC17344DB70A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349" name="Text Box 16">
          <a:extLst>
            <a:ext uri="{FF2B5EF4-FFF2-40B4-BE49-F238E27FC236}">
              <a16:creationId xmlns:a16="http://schemas.microsoft.com/office/drawing/2014/main" id="{275A2C5B-FCE4-4370-8883-E57C3FBFA640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350" name="Text Box 13">
          <a:extLst>
            <a:ext uri="{FF2B5EF4-FFF2-40B4-BE49-F238E27FC236}">
              <a16:creationId xmlns:a16="http://schemas.microsoft.com/office/drawing/2014/main" id="{8EA3A726-7F80-48AE-86BC-871A02EB7920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351" name="Text Box 14">
          <a:extLst>
            <a:ext uri="{FF2B5EF4-FFF2-40B4-BE49-F238E27FC236}">
              <a16:creationId xmlns:a16="http://schemas.microsoft.com/office/drawing/2014/main" id="{9252F74B-C2F5-4B73-BD3B-20D661221656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352" name="Text Box 15">
          <a:extLst>
            <a:ext uri="{FF2B5EF4-FFF2-40B4-BE49-F238E27FC236}">
              <a16:creationId xmlns:a16="http://schemas.microsoft.com/office/drawing/2014/main" id="{B36BE68E-B700-4CC5-916F-0136E217A4F8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353" name="Text Box 16">
          <a:extLst>
            <a:ext uri="{FF2B5EF4-FFF2-40B4-BE49-F238E27FC236}">
              <a16:creationId xmlns:a16="http://schemas.microsoft.com/office/drawing/2014/main" id="{D4CBF9F9-8834-4EEA-8B18-55B7975591A2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354" name="Text Box 13">
          <a:extLst>
            <a:ext uri="{FF2B5EF4-FFF2-40B4-BE49-F238E27FC236}">
              <a16:creationId xmlns:a16="http://schemas.microsoft.com/office/drawing/2014/main" id="{94A47A0B-F886-41AA-B437-37E98260A780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355" name="Text Box 14">
          <a:extLst>
            <a:ext uri="{FF2B5EF4-FFF2-40B4-BE49-F238E27FC236}">
              <a16:creationId xmlns:a16="http://schemas.microsoft.com/office/drawing/2014/main" id="{DD4FEC0F-2057-4BF1-A2BF-90972E7E7EDC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356" name="Text Box 15">
          <a:extLst>
            <a:ext uri="{FF2B5EF4-FFF2-40B4-BE49-F238E27FC236}">
              <a16:creationId xmlns:a16="http://schemas.microsoft.com/office/drawing/2014/main" id="{734F6B50-ACF3-491B-AE04-7B28284880C2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357" name="Text Box 16">
          <a:extLst>
            <a:ext uri="{FF2B5EF4-FFF2-40B4-BE49-F238E27FC236}">
              <a16:creationId xmlns:a16="http://schemas.microsoft.com/office/drawing/2014/main" id="{0C1533DF-015A-4174-9ADC-DF1D4738EA1A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358" name="Text Box 13">
          <a:extLst>
            <a:ext uri="{FF2B5EF4-FFF2-40B4-BE49-F238E27FC236}">
              <a16:creationId xmlns:a16="http://schemas.microsoft.com/office/drawing/2014/main" id="{67DD4C70-8092-48D1-A2BE-3F636BF03EF3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359" name="Text Box 14">
          <a:extLst>
            <a:ext uri="{FF2B5EF4-FFF2-40B4-BE49-F238E27FC236}">
              <a16:creationId xmlns:a16="http://schemas.microsoft.com/office/drawing/2014/main" id="{43483F33-E9E2-4ACA-8499-A3FF35E5EA74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360" name="Text Box 15">
          <a:extLst>
            <a:ext uri="{FF2B5EF4-FFF2-40B4-BE49-F238E27FC236}">
              <a16:creationId xmlns:a16="http://schemas.microsoft.com/office/drawing/2014/main" id="{A8840A54-AA93-4ADD-90D9-901F66F0AE3B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361" name="Text Box 16">
          <a:extLst>
            <a:ext uri="{FF2B5EF4-FFF2-40B4-BE49-F238E27FC236}">
              <a16:creationId xmlns:a16="http://schemas.microsoft.com/office/drawing/2014/main" id="{A08933CD-520F-4B8B-AB31-B104780F5897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27542"/>
    <xdr:sp macro="" textlink="">
      <xdr:nvSpPr>
        <xdr:cNvPr id="362" name="Text Box 13">
          <a:extLst>
            <a:ext uri="{FF2B5EF4-FFF2-40B4-BE49-F238E27FC236}">
              <a16:creationId xmlns:a16="http://schemas.microsoft.com/office/drawing/2014/main" id="{C63879B6-0F8D-40A2-911E-35D25895C47D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27542"/>
    <xdr:sp macro="" textlink="">
      <xdr:nvSpPr>
        <xdr:cNvPr id="363" name="Text Box 14">
          <a:extLst>
            <a:ext uri="{FF2B5EF4-FFF2-40B4-BE49-F238E27FC236}">
              <a16:creationId xmlns:a16="http://schemas.microsoft.com/office/drawing/2014/main" id="{B20DD01A-AD2A-45D7-A03C-311FEC941DC6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27542"/>
    <xdr:sp macro="" textlink="">
      <xdr:nvSpPr>
        <xdr:cNvPr id="364" name="Text Box 15">
          <a:extLst>
            <a:ext uri="{FF2B5EF4-FFF2-40B4-BE49-F238E27FC236}">
              <a16:creationId xmlns:a16="http://schemas.microsoft.com/office/drawing/2014/main" id="{ACD3A56D-751B-45E3-8AB9-C907DA8DD10A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27542"/>
    <xdr:sp macro="" textlink="">
      <xdr:nvSpPr>
        <xdr:cNvPr id="365" name="Text Box 16">
          <a:extLst>
            <a:ext uri="{FF2B5EF4-FFF2-40B4-BE49-F238E27FC236}">
              <a16:creationId xmlns:a16="http://schemas.microsoft.com/office/drawing/2014/main" id="{77C0F6FC-0135-4451-B245-8600EBDD4BD5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8016"/>
    <xdr:sp macro="" textlink="">
      <xdr:nvSpPr>
        <xdr:cNvPr id="366" name="Text Box 13">
          <a:extLst>
            <a:ext uri="{FF2B5EF4-FFF2-40B4-BE49-F238E27FC236}">
              <a16:creationId xmlns:a16="http://schemas.microsoft.com/office/drawing/2014/main" id="{4A50D72D-ECCE-41AE-89B5-C0F1EFDC7D04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8016"/>
    <xdr:sp macro="" textlink="">
      <xdr:nvSpPr>
        <xdr:cNvPr id="367" name="Text Box 14">
          <a:extLst>
            <a:ext uri="{FF2B5EF4-FFF2-40B4-BE49-F238E27FC236}">
              <a16:creationId xmlns:a16="http://schemas.microsoft.com/office/drawing/2014/main" id="{3624B4ED-8A03-4760-BFB7-95D134076CCC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8016"/>
    <xdr:sp macro="" textlink="">
      <xdr:nvSpPr>
        <xdr:cNvPr id="368" name="Text Box 15">
          <a:extLst>
            <a:ext uri="{FF2B5EF4-FFF2-40B4-BE49-F238E27FC236}">
              <a16:creationId xmlns:a16="http://schemas.microsoft.com/office/drawing/2014/main" id="{BBB4A709-4E1F-4A8B-BD1A-34FAB50C2163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8016"/>
    <xdr:sp macro="" textlink="">
      <xdr:nvSpPr>
        <xdr:cNvPr id="369" name="Text Box 16">
          <a:extLst>
            <a:ext uri="{FF2B5EF4-FFF2-40B4-BE49-F238E27FC236}">
              <a16:creationId xmlns:a16="http://schemas.microsoft.com/office/drawing/2014/main" id="{73625CAD-B738-4CE5-89AD-457798B3CA16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6957"/>
    <xdr:sp macro="" textlink="">
      <xdr:nvSpPr>
        <xdr:cNvPr id="370" name="Text Box 13">
          <a:extLst>
            <a:ext uri="{FF2B5EF4-FFF2-40B4-BE49-F238E27FC236}">
              <a16:creationId xmlns:a16="http://schemas.microsoft.com/office/drawing/2014/main" id="{EBD4FD89-5ED1-4183-AA2A-0BEDEB2ED6F3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6957"/>
    <xdr:sp macro="" textlink="">
      <xdr:nvSpPr>
        <xdr:cNvPr id="371" name="Text Box 14">
          <a:extLst>
            <a:ext uri="{FF2B5EF4-FFF2-40B4-BE49-F238E27FC236}">
              <a16:creationId xmlns:a16="http://schemas.microsoft.com/office/drawing/2014/main" id="{01B693E5-93FA-4621-81A8-F53252A4165F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6957"/>
    <xdr:sp macro="" textlink="">
      <xdr:nvSpPr>
        <xdr:cNvPr id="372" name="Text Box 15">
          <a:extLst>
            <a:ext uri="{FF2B5EF4-FFF2-40B4-BE49-F238E27FC236}">
              <a16:creationId xmlns:a16="http://schemas.microsoft.com/office/drawing/2014/main" id="{2FF9E24B-3E7A-48C9-BC87-88CC2F1D73E6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6957"/>
    <xdr:sp macro="" textlink="">
      <xdr:nvSpPr>
        <xdr:cNvPr id="373" name="Text Box 16">
          <a:extLst>
            <a:ext uri="{FF2B5EF4-FFF2-40B4-BE49-F238E27FC236}">
              <a16:creationId xmlns:a16="http://schemas.microsoft.com/office/drawing/2014/main" id="{8CB410D4-5577-4FF8-B0BE-C86BF5467581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374" name="Text Box 13">
          <a:extLst>
            <a:ext uri="{FF2B5EF4-FFF2-40B4-BE49-F238E27FC236}">
              <a16:creationId xmlns:a16="http://schemas.microsoft.com/office/drawing/2014/main" id="{762249B7-86F8-4749-9562-0BD7B4BFF67A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375" name="Text Box 14">
          <a:extLst>
            <a:ext uri="{FF2B5EF4-FFF2-40B4-BE49-F238E27FC236}">
              <a16:creationId xmlns:a16="http://schemas.microsoft.com/office/drawing/2014/main" id="{B0A2BD0B-7897-44D4-81C0-7AE0197D4641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376" name="Text Box 15">
          <a:extLst>
            <a:ext uri="{FF2B5EF4-FFF2-40B4-BE49-F238E27FC236}">
              <a16:creationId xmlns:a16="http://schemas.microsoft.com/office/drawing/2014/main" id="{D1554F8D-7F8D-466E-AF76-5BD4F05DB896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377" name="Text Box 16">
          <a:extLst>
            <a:ext uri="{FF2B5EF4-FFF2-40B4-BE49-F238E27FC236}">
              <a16:creationId xmlns:a16="http://schemas.microsoft.com/office/drawing/2014/main" id="{AD0C768E-78F6-41A6-BCD3-EFA5C36BAAC9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378" name="Text Box 13">
          <a:extLst>
            <a:ext uri="{FF2B5EF4-FFF2-40B4-BE49-F238E27FC236}">
              <a16:creationId xmlns:a16="http://schemas.microsoft.com/office/drawing/2014/main" id="{8DFD6AE0-893C-41AE-BD32-17C352129DD5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379" name="Text Box 14">
          <a:extLst>
            <a:ext uri="{FF2B5EF4-FFF2-40B4-BE49-F238E27FC236}">
              <a16:creationId xmlns:a16="http://schemas.microsoft.com/office/drawing/2014/main" id="{2085F77B-83B9-43AA-8A89-3DBE62426565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380" name="Text Box 15">
          <a:extLst>
            <a:ext uri="{FF2B5EF4-FFF2-40B4-BE49-F238E27FC236}">
              <a16:creationId xmlns:a16="http://schemas.microsoft.com/office/drawing/2014/main" id="{253BEF75-53B1-4A7C-AF3C-CB5DCC37A237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381" name="Text Box 16">
          <a:extLst>
            <a:ext uri="{FF2B5EF4-FFF2-40B4-BE49-F238E27FC236}">
              <a16:creationId xmlns:a16="http://schemas.microsoft.com/office/drawing/2014/main" id="{D6AFC3A9-1A27-4C66-948C-C1E41D7C1755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382" name="Text Box 13">
          <a:extLst>
            <a:ext uri="{FF2B5EF4-FFF2-40B4-BE49-F238E27FC236}">
              <a16:creationId xmlns:a16="http://schemas.microsoft.com/office/drawing/2014/main" id="{E3B70C52-2261-4769-972F-9FAEB2D61875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383" name="Text Box 14">
          <a:extLst>
            <a:ext uri="{FF2B5EF4-FFF2-40B4-BE49-F238E27FC236}">
              <a16:creationId xmlns:a16="http://schemas.microsoft.com/office/drawing/2014/main" id="{0C555FCC-4F06-49E4-9181-ABAD69AD9827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384" name="Text Box 15">
          <a:extLst>
            <a:ext uri="{FF2B5EF4-FFF2-40B4-BE49-F238E27FC236}">
              <a16:creationId xmlns:a16="http://schemas.microsoft.com/office/drawing/2014/main" id="{9E9C5CD3-C021-4538-85B4-53E4264DF6EF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385" name="Text Box 16">
          <a:extLst>
            <a:ext uri="{FF2B5EF4-FFF2-40B4-BE49-F238E27FC236}">
              <a16:creationId xmlns:a16="http://schemas.microsoft.com/office/drawing/2014/main" id="{6D259368-9F76-4572-A0D1-E8019686BA86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386" name="Text Box 13">
          <a:extLst>
            <a:ext uri="{FF2B5EF4-FFF2-40B4-BE49-F238E27FC236}">
              <a16:creationId xmlns:a16="http://schemas.microsoft.com/office/drawing/2014/main" id="{1C7C3016-90AC-4E3C-AB14-66851E5DE066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387" name="Text Box 14">
          <a:extLst>
            <a:ext uri="{FF2B5EF4-FFF2-40B4-BE49-F238E27FC236}">
              <a16:creationId xmlns:a16="http://schemas.microsoft.com/office/drawing/2014/main" id="{029FB0DE-DA38-4FE9-9F2B-FE9FF3AC4CDE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388" name="Text Box 15">
          <a:extLst>
            <a:ext uri="{FF2B5EF4-FFF2-40B4-BE49-F238E27FC236}">
              <a16:creationId xmlns:a16="http://schemas.microsoft.com/office/drawing/2014/main" id="{F4140FE6-16A0-43B0-A504-75A786C85372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389" name="Text Box 16">
          <a:extLst>
            <a:ext uri="{FF2B5EF4-FFF2-40B4-BE49-F238E27FC236}">
              <a16:creationId xmlns:a16="http://schemas.microsoft.com/office/drawing/2014/main" id="{CC7BED0C-0C4E-43AC-A0BF-FB15681F436F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390" name="Text Box 13">
          <a:extLst>
            <a:ext uri="{FF2B5EF4-FFF2-40B4-BE49-F238E27FC236}">
              <a16:creationId xmlns:a16="http://schemas.microsoft.com/office/drawing/2014/main" id="{49EECE3F-7A37-499F-B12B-0D437B423825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391" name="Text Box 14">
          <a:extLst>
            <a:ext uri="{FF2B5EF4-FFF2-40B4-BE49-F238E27FC236}">
              <a16:creationId xmlns:a16="http://schemas.microsoft.com/office/drawing/2014/main" id="{E998E1BC-D96B-4990-9548-431034E43514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392" name="Text Box 15">
          <a:extLst>
            <a:ext uri="{FF2B5EF4-FFF2-40B4-BE49-F238E27FC236}">
              <a16:creationId xmlns:a16="http://schemas.microsoft.com/office/drawing/2014/main" id="{530EBDAD-38C5-4559-8B12-B171CE3CD4BE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393" name="Text Box 16">
          <a:extLst>
            <a:ext uri="{FF2B5EF4-FFF2-40B4-BE49-F238E27FC236}">
              <a16:creationId xmlns:a16="http://schemas.microsoft.com/office/drawing/2014/main" id="{4E784396-4358-48EE-9F7A-3055D54F59E1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394" name="Text Box 13">
          <a:extLst>
            <a:ext uri="{FF2B5EF4-FFF2-40B4-BE49-F238E27FC236}">
              <a16:creationId xmlns:a16="http://schemas.microsoft.com/office/drawing/2014/main" id="{7B7047FD-2418-4ABC-ABA2-E9BC93C43830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395" name="Text Box 14">
          <a:extLst>
            <a:ext uri="{FF2B5EF4-FFF2-40B4-BE49-F238E27FC236}">
              <a16:creationId xmlns:a16="http://schemas.microsoft.com/office/drawing/2014/main" id="{937B4F51-E5BF-4B8E-AC4C-917B86DAE718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396" name="Text Box 15">
          <a:extLst>
            <a:ext uri="{FF2B5EF4-FFF2-40B4-BE49-F238E27FC236}">
              <a16:creationId xmlns:a16="http://schemas.microsoft.com/office/drawing/2014/main" id="{A34754AD-C5D9-45BC-A5AB-55BB773C2A66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397" name="Text Box 16">
          <a:extLst>
            <a:ext uri="{FF2B5EF4-FFF2-40B4-BE49-F238E27FC236}">
              <a16:creationId xmlns:a16="http://schemas.microsoft.com/office/drawing/2014/main" id="{1D1EB238-4831-480A-9654-13B765F2AEFE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27542"/>
    <xdr:sp macro="" textlink="">
      <xdr:nvSpPr>
        <xdr:cNvPr id="398" name="Text Box 13">
          <a:extLst>
            <a:ext uri="{FF2B5EF4-FFF2-40B4-BE49-F238E27FC236}">
              <a16:creationId xmlns:a16="http://schemas.microsoft.com/office/drawing/2014/main" id="{39379E92-39ED-4A64-8421-F643EEFEA3B6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27542"/>
    <xdr:sp macro="" textlink="">
      <xdr:nvSpPr>
        <xdr:cNvPr id="399" name="Text Box 14">
          <a:extLst>
            <a:ext uri="{FF2B5EF4-FFF2-40B4-BE49-F238E27FC236}">
              <a16:creationId xmlns:a16="http://schemas.microsoft.com/office/drawing/2014/main" id="{724D4ACF-6FDC-4DB0-B821-AD5F54C91047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27542"/>
    <xdr:sp macro="" textlink="">
      <xdr:nvSpPr>
        <xdr:cNvPr id="400" name="Text Box 15">
          <a:extLst>
            <a:ext uri="{FF2B5EF4-FFF2-40B4-BE49-F238E27FC236}">
              <a16:creationId xmlns:a16="http://schemas.microsoft.com/office/drawing/2014/main" id="{25DC6757-C568-4A0C-9351-1B94C1253166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27542"/>
    <xdr:sp macro="" textlink="">
      <xdr:nvSpPr>
        <xdr:cNvPr id="401" name="Text Box 16">
          <a:extLst>
            <a:ext uri="{FF2B5EF4-FFF2-40B4-BE49-F238E27FC236}">
              <a16:creationId xmlns:a16="http://schemas.microsoft.com/office/drawing/2014/main" id="{B7A82A18-A911-4AEC-84E3-1A8CBAB5C4C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8016"/>
    <xdr:sp macro="" textlink="">
      <xdr:nvSpPr>
        <xdr:cNvPr id="402" name="Text Box 13">
          <a:extLst>
            <a:ext uri="{FF2B5EF4-FFF2-40B4-BE49-F238E27FC236}">
              <a16:creationId xmlns:a16="http://schemas.microsoft.com/office/drawing/2014/main" id="{34BCCCB1-8C92-4444-9225-6F1C3082175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8016"/>
    <xdr:sp macro="" textlink="">
      <xdr:nvSpPr>
        <xdr:cNvPr id="403" name="Text Box 14">
          <a:extLst>
            <a:ext uri="{FF2B5EF4-FFF2-40B4-BE49-F238E27FC236}">
              <a16:creationId xmlns:a16="http://schemas.microsoft.com/office/drawing/2014/main" id="{0F8C6E7F-5B98-4221-B271-3CB0962A6C44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8016"/>
    <xdr:sp macro="" textlink="">
      <xdr:nvSpPr>
        <xdr:cNvPr id="404" name="Text Box 15">
          <a:extLst>
            <a:ext uri="{FF2B5EF4-FFF2-40B4-BE49-F238E27FC236}">
              <a16:creationId xmlns:a16="http://schemas.microsoft.com/office/drawing/2014/main" id="{96200F7A-E316-4B01-883E-8585A12B8E96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8016"/>
    <xdr:sp macro="" textlink="">
      <xdr:nvSpPr>
        <xdr:cNvPr id="405" name="Text Box 16">
          <a:extLst>
            <a:ext uri="{FF2B5EF4-FFF2-40B4-BE49-F238E27FC236}">
              <a16:creationId xmlns:a16="http://schemas.microsoft.com/office/drawing/2014/main" id="{3C840560-49A6-4CE1-9B8F-8B51047383C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6957"/>
    <xdr:sp macro="" textlink="">
      <xdr:nvSpPr>
        <xdr:cNvPr id="406" name="Text Box 13">
          <a:extLst>
            <a:ext uri="{FF2B5EF4-FFF2-40B4-BE49-F238E27FC236}">
              <a16:creationId xmlns:a16="http://schemas.microsoft.com/office/drawing/2014/main" id="{9A4AFB0B-D923-4CE2-8FF2-92D5488D51C6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6957"/>
    <xdr:sp macro="" textlink="">
      <xdr:nvSpPr>
        <xdr:cNvPr id="407" name="Text Box 14">
          <a:extLst>
            <a:ext uri="{FF2B5EF4-FFF2-40B4-BE49-F238E27FC236}">
              <a16:creationId xmlns:a16="http://schemas.microsoft.com/office/drawing/2014/main" id="{16B89D31-4A64-4EE0-8661-3D6400028FF7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6957"/>
    <xdr:sp macro="" textlink="">
      <xdr:nvSpPr>
        <xdr:cNvPr id="408" name="Text Box 15">
          <a:extLst>
            <a:ext uri="{FF2B5EF4-FFF2-40B4-BE49-F238E27FC236}">
              <a16:creationId xmlns:a16="http://schemas.microsoft.com/office/drawing/2014/main" id="{5C8EFFEF-50D8-4498-B647-0A47789A246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6957"/>
    <xdr:sp macro="" textlink="">
      <xdr:nvSpPr>
        <xdr:cNvPr id="409" name="Text Box 16">
          <a:extLst>
            <a:ext uri="{FF2B5EF4-FFF2-40B4-BE49-F238E27FC236}">
              <a16:creationId xmlns:a16="http://schemas.microsoft.com/office/drawing/2014/main" id="{C1E03D74-5E93-4E82-B7C6-040AB888BA0A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410" name="Text Box 13">
          <a:extLst>
            <a:ext uri="{FF2B5EF4-FFF2-40B4-BE49-F238E27FC236}">
              <a16:creationId xmlns:a16="http://schemas.microsoft.com/office/drawing/2014/main" id="{BDAF0009-7D0F-4CE4-99EC-5E12EB49448B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411" name="Text Box 14">
          <a:extLst>
            <a:ext uri="{FF2B5EF4-FFF2-40B4-BE49-F238E27FC236}">
              <a16:creationId xmlns:a16="http://schemas.microsoft.com/office/drawing/2014/main" id="{4C392018-5465-46C9-A6F7-917C9F01FEF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412" name="Text Box 15">
          <a:extLst>
            <a:ext uri="{FF2B5EF4-FFF2-40B4-BE49-F238E27FC236}">
              <a16:creationId xmlns:a16="http://schemas.microsoft.com/office/drawing/2014/main" id="{C8E92FCE-611B-4E55-92F5-252429B1BB3C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413" name="Text Box 16">
          <a:extLst>
            <a:ext uri="{FF2B5EF4-FFF2-40B4-BE49-F238E27FC236}">
              <a16:creationId xmlns:a16="http://schemas.microsoft.com/office/drawing/2014/main" id="{AE6FD41F-26F1-495B-989F-F2D8E62B6666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414" name="Text Box 13">
          <a:extLst>
            <a:ext uri="{FF2B5EF4-FFF2-40B4-BE49-F238E27FC236}">
              <a16:creationId xmlns:a16="http://schemas.microsoft.com/office/drawing/2014/main" id="{A4B1CD25-8547-487E-A320-FB9DB27CF587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415" name="Text Box 14">
          <a:extLst>
            <a:ext uri="{FF2B5EF4-FFF2-40B4-BE49-F238E27FC236}">
              <a16:creationId xmlns:a16="http://schemas.microsoft.com/office/drawing/2014/main" id="{40303275-A832-4D9E-ADC3-7978746F5DB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416" name="Text Box 15">
          <a:extLst>
            <a:ext uri="{FF2B5EF4-FFF2-40B4-BE49-F238E27FC236}">
              <a16:creationId xmlns:a16="http://schemas.microsoft.com/office/drawing/2014/main" id="{9F0385F6-6E1F-40C1-A46C-63700834926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417" name="Text Box 16">
          <a:extLst>
            <a:ext uri="{FF2B5EF4-FFF2-40B4-BE49-F238E27FC236}">
              <a16:creationId xmlns:a16="http://schemas.microsoft.com/office/drawing/2014/main" id="{58FB0230-716D-4DD5-BE93-B8F7C089C57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418" name="Text Box 13">
          <a:extLst>
            <a:ext uri="{FF2B5EF4-FFF2-40B4-BE49-F238E27FC236}">
              <a16:creationId xmlns:a16="http://schemas.microsoft.com/office/drawing/2014/main" id="{36A5D229-EDD4-45B8-AEAB-692E20183634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419" name="Text Box 14">
          <a:extLst>
            <a:ext uri="{FF2B5EF4-FFF2-40B4-BE49-F238E27FC236}">
              <a16:creationId xmlns:a16="http://schemas.microsoft.com/office/drawing/2014/main" id="{CCCB36C8-0907-468F-B2ED-635B10F03230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420" name="Text Box 15">
          <a:extLst>
            <a:ext uri="{FF2B5EF4-FFF2-40B4-BE49-F238E27FC236}">
              <a16:creationId xmlns:a16="http://schemas.microsoft.com/office/drawing/2014/main" id="{48810513-E4F2-4B24-9AD0-C6DFB168D7DC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421" name="Text Box 16">
          <a:extLst>
            <a:ext uri="{FF2B5EF4-FFF2-40B4-BE49-F238E27FC236}">
              <a16:creationId xmlns:a16="http://schemas.microsoft.com/office/drawing/2014/main" id="{73152355-3A7E-4118-BF96-D6B9E03FC70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422" name="Text Box 13">
          <a:extLst>
            <a:ext uri="{FF2B5EF4-FFF2-40B4-BE49-F238E27FC236}">
              <a16:creationId xmlns:a16="http://schemas.microsoft.com/office/drawing/2014/main" id="{E9D90BB2-E6A1-4F01-A15F-943C254A65A7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423" name="Text Box 14">
          <a:extLst>
            <a:ext uri="{FF2B5EF4-FFF2-40B4-BE49-F238E27FC236}">
              <a16:creationId xmlns:a16="http://schemas.microsoft.com/office/drawing/2014/main" id="{45D8B434-CE58-45AA-BD0E-03C4E28091C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424" name="Text Box 15">
          <a:extLst>
            <a:ext uri="{FF2B5EF4-FFF2-40B4-BE49-F238E27FC236}">
              <a16:creationId xmlns:a16="http://schemas.microsoft.com/office/drawing/2014/main" id="{4E00645E-61AF-4512-99E1-5751B559DBE7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425" name="Text Box 16">
          <a:extLst>
            <a:ext uri="{FF2B5EF4-FFF2-40B4-BE49-F238E27FC236}">
              <a16:creationId xmlns:a16="http://schemas.microsoft.com/office/drawing/2014/main" id="{377E03E7-C295-4362-97EF-AC53E3EB0AAB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426" name="Text Box 13">
          <a:extLst>
            <a:ext uri="{FF2B5EF4-FFF2-40B4-BE49-F238E27FC236}">
              <a16:creationId xmlns:a16="http://schemas.microsoft.com/office/drawing/2014/main" id="{BF9AAAC4-E173-4204-97AA-F60DA38C863A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427" name="Text Box 14">
          <a:extLst>
            <a:ext uri="{FF2B5EF4-FFF2-40B4-BE49-F238E27FC236}">
              <a16:creationId xmlns:a16="http://schemas.microsoft.com/office/drawing/2014/main" id="{C1C2DBA7-D635-4162-BBFD-D00822B56F9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428" name="Text Box 15">
          <a:extLst>
            <a:ext uri="{FF2B5EF4-FFF2-40B4-BE49-F238E27FC236}">
              <a16:creationId xmlns:a16="http://schemas.microsoft.com/office/drawing/2014/main" id="{24714F47-E31C-44A7-AF75-F2B5F62731A6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429" name="Text Box 16">
          <a:extLst>
            <a:ext uri="{FF2B5EF4-FFF2-40B4-BE49-F238E27FC236}">
              <a16:creationId xmlns:a16="http://schemas.microsoft.com/office/drawing/2014/main" id="{7F31B445-B4E9-4349-8CC3-2E4B12E78673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430" name="Text Box 13">
          <a:extLst>
            <a:ext uri="{FF2B5EF4-FFF2-40B4-BE49-F238E27FC236}">
              <a16:creationId xmlns:a16="http://schemas.microsoft.com/office/drawing/2014/main" id="{F4A2AF8D-8039-4FA8-8F59-04CB167C871A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431" name="Text Box 14">
          <a:extLst>
            <a:ext uri="{FF2B5EF4-FFF2-40B4-BE49-F238E27FC236}">
              <a16:creationId xmlns:a16="http://schemas.microsoft.com/office/drawing/2014/main" id="{FAEABCEF-6526-4DE8-978C-04D6F09F302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432" name="Text Box 15">
          <a:extLst>
            <a:ext uri="{FF2B5EF4-FFF2-40B4-BE49-F238E27FC236}">
              <a16:creationId xmlns:a16="http://schemas.microsoft.com/office/drawing/2014/main" id="{2EEEB7F0-4A58-4D56-B98B-6EE1ACD0EF93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433" name="Text Box 16">
          <a:extLst>
            <a:ext uri="{FF2B5EF4-FFF2-40B4-BE49-F238E27FC236}">
              <a16:creationId xmlns:a16="http://schemas.microsoft.com/office/drawing/2014/main" id="{1FD6E220-C15B-473F-9F7A-11E3E94EEF4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27542"/>
    <xdr:sp macro="" textlink="">
      <xdr:nvSpPr>
        <xdr:cNvPr id="434" name="Text Box 13">
          <a:extLst>
            <a:ext uri="{FF2B5EF4-FFF2-40B4-BE49-F238E27FC236}">
              <a16:creationId xmlns:a16="http://schemas.microsoft.com/office/drawing/2014/main" id="{49F66AFD-A947-4BF2-AAF9-6E589E1563FF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27542"/>
    <xdr:sp macro="" textlink="">
      <xdr:nvSpPr>
        <xdr:cNvPr id="435" name="Text Box 14">
          <a:extLst>
            <a:ext uri="{FF2B5EF4-FFF2-40B4-BE49-F238E27FC236}">
              <a16:creationId xmlns:a16="http://schemas.microsoft.com/office/drawing/2014/main" id="{803088D5-C5B5-4749-A415-A44CFC9AEEF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27542"/>
    <xdr:sp macro="" textlink="">
      <xdr:nvSpPr>
        <xdr:cNvPr id="436" name="Text Box 15">
          <a:extLst>
            <a:ext uri="{FF2B5EF4-FFF2-40B4-BE49-F238E27FC236}">
              <a16:creationId xmlns:a16="http://schemas.microsoft.com/office/drawing/2014/main" id="{D3BE94B0-94AE-4ECB-BE0F-0AEAF297E57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27542"/>
    <xdr:sp macro="" textlink="">
      <xdr:nvSpPr>
        <xdr:cNvPr id="437" name="Text Box 16">
          <a:extLst>
            <a:ext uri="{FF2B5EF4-FFF2-40B4-BE49-F238E27FC236}">
              <a16:creationId xmlns:a16="http://schemas.microsoft.com/office/drawing/2014/main" id="{A322BEB7-736F-4CA5-BB5F-AE337939A23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8016"/>
    <xdr:sp macro="" textlink="">
      <xdr:nvSpPr>
        <xdr:cNvPr id="438" name="Text Box 13">
          <a:extLst>
            <a:ext uri="{FF2B5EF4-FFF2-40B4-BE49-F238E27FC236}">
              <a16:creationId xmlns:a16="http://schemas.microsoft.com/office/drawing/2014/main" id="{77FF5C87-7C9D-4A50-ABAC-D0B812DBE14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8016"/>
    <xdr:sp macro="" textlink="">
      <xdr:nvSpPr>
        <xdr:cNvPr id="439" name="Text Box 14">
          <a:extLst>
            <a:ext uri="{FF2B5EF4-FFF2-40B4-BE49-F238E27FC236}">
              <a16:creationId xmlns:a16="http://schemas.microsoft.com/office/drawing/2014/main" id="{B3605B60-025B-4C33-B1F5-997494C9D89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8016"/>
    <xdr:sp macro="" textlink="">
      <xdr:nvSpPr>
        <xdr:cNvPr id="440" name="Text Box 15">
          <a:extLst>
            <a:ext uri="{FF2B5EF4-FFF2-40B4-BE49-F238E27FC236}">
              <a16:creationId xmlns:a16="http://schemas.microsoft.com/office/drawing/2014/main" id="{E3F59197-99C7-4549-8D2B-1644F9630B1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8016"/>
    <xdr:sp macro="" textlink="">
      <xdr:nvSpPr>
        <xdr:cNvPr id="441" name="Text Box 16">
          <a:extLst>
            <a:ext uri="{FF2B5EF4-FFF2-40B4-BE49-F238E27FC236}">
              <a16:creationId xmlns:a16="http://schemas.microsoft.com/office/drawing/2014/main" id="{D1D9AFBF-2AC4-4E6A-B542-35E1A704625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6957"/>
    <xdr:sp macro="" textlink="">
      <xdr:nvSpPr>
        <xdr:cNvPr id="442" name="Text Box 13">
          <a:extLst>
            <a:ext uri="{FF2B5EF4-FFF2-40B4-BE49-F238E27FC236}">
              <a16:creationId xmlns:a16="http://schemas.microsoft.com/office/drawing/2014/main" id="{D1683188-29D1-4D9E-A15B-8CCBCFE53035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6957"/>
    <xdr:sp macro="" textlink="">
      <xdr:nvSpPr>
        <xdr:cNvPr id="443" name="Text Box 14">
          <a:extLst>
            <a:ext uri="{FF2B5EF4-FFF2-40B4-BE49-F238E27FC236}">
              <a16:creationId xmlns:a16="http://schemas.microsoft.com/office/drawing/2014/main" id="{3C92B6E2-5BC9-4240-8EF1-0F2CC4BF8E1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6957"/>
    <xdr:sp macro="" textlink="">
      <xdr:nvSpPr>
        <xdr:cNvPr id="444" name="Text Box 15">
          <a:extLst>
            <a:ext uri="{FF2B5EF4-FFF2-40B4-BE49-F238E27FC236}">
              <a16:creationId xmlns:a16="http://schemas.microsoft.com/office/drawing/2014/main" id="{677F851D-3D2C-4AE0-9630-9B4FA59DDE1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6957"/>
    <xdr:sp macro="" textlink="">
      <xdr:nvSpPr>
        <xdr:cNvPr id="445" name="Text Box 16">
          <a:extLst>
            <a:ext uri="{FF2B5EF4-FFF2-40B4-BE49-F238E27FC236}">
              <a16:creationId xmlns:a16="http://schemas.microsoft.com/office/drawing/2014/main" id="{146E843F-25FB-492F-882E-31510591296F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446" name="Text Box 13">
          <a:extLst>
            <a:ext uri="{FF2B5EF4-FFF2-40B4-BE49-F238E27FC236}">
              <a16:creationId xmlns:a16="http://schemas.microsoft.com/office/drawing/2014/main" id="{D80B5F5B-DF4D-4912-A65F-FE9021D530D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447" name="Text Box 14">
          <a:extLst>
            <a:ext uri="{FF2B5EF4-FFF2-40B4-BE49-F238E27FC236}">
              <a16:creationId xmlns:a16="http://schemas.microsoft.com/office/drawing/2014/main" id="{53CED33C-18FC-4650-8B3E-1E2A8BA9EA4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448" name="Text Box 15">
          <a:extLst>
            <a:ext uri="{FF2B5EF4-FFF2-40B4-BE49-F238E27FC236}">
              <a16:creationId xmlns:a16="http://schemas.microsoft.com/office/drawing/2014/main" id="{EDC8E067-0376-433C-A902-425B9E8907DD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449" name="Text Box 16">
          <a:extLst>
            <a:ext uri="{FF2B5EF4-FFF2-40B4-BE49-F238E27FC236}">
              <a16:creationId xmlns:a16="http://schemas.microsoft.com/office/drawing/2014/main" id="{0897235D-3CB5-4664-A9D8-D65DE6BA234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450" name="Text Box 13">
          <a:extLst>
            <a:ext uri="{FF2B5EF4-FFF2-40B4-BE49-F238E27FC236}">
              <a16:creationId xmlns:a16="http://schemas.microsoft.com/office/drawing/2014/main" id="{853B4CF4-3738-431E-B0BC-F93D9030936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451" name="Text Box 14">
          <a:extLst>
            <a:ext uri="{FF2B5EF4-FFF2-40B4-BE49-F238E27FC236}">
              <a16:creationId xmlns:a16="http://schemas.microsoft.com/office/drawing/2014/main" id="{7701341C-8DA5-4DB8-A033-92F39C51D455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452" name="Text Box 15">
          <a:extLst>
            <a:ext uri="{FF2B5EF4-FFF2-40B4-BE49-F238E27FC236}">
              <a16:creationId xmlns:a16="http://schemas.microsoft.com/office/drawing/2014/main" id="{3E2237D4-D3B1-4621-BB50-C0B7A387D324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453" name="Text Box 16">
          <a:extLst>
            <a:ext uri="{FF2B5EF4-FFF2-40B4-BE49-F238E27FC236}">
              <a16:creationId xmlns:a16="http://schemas.microsoft.com/office/drawing/2014/main" id="{0AE94E5D-B0A3-43FA-BFCD-80B5F940678F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454" name="Text Box 13">
          <a:extLst>
            <a:ext uri="{FF2B5EF4-FFF2-40B4-BE49-F238E27FC236}">
              <a16:creationId xmlns:a16="http://schemas.microsoft.com/office/drawing/2014/main" id="{C499981C-D2AE-4361-8889-A9179D05ADAE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455" name="Text Box 14">
          <a:extLst>
            <a:ext uri="{FF2B5EF4-FFF2-40B4-BE49-F238E27FC236}">
              <a16:creationId xmlns:a16="http://schemas.microsoft.com/office/drawing/2014/main" id="{3D8171EC-A251-4A8E-BA57-92C0FC06F1E5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456" name="Text Box 15">
          <a:extLst>
            <a:ext uri="{FF2B5EF4-FFF2-40B4-BE49-F238E27FC236}">
              <a16:creationId xmlns:a16="http://schemas.microsoft.com/office/drawing/2014/main" id="{D325FE7D-72C6-4B23-8648-B6C7631095B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457" name="Text Box 16">
          <a:extLst>
            <a:ext uri="{FF2B5EF4-FFF2-40B4-BE49-F238E27FC236}">
              <a16:creationId xmlns:a16="http://schemas.microsoft.com/office/drawing/2014/main" id="{674F3F8D-65F1-43AA-BC9D-930C8629E74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458" name="Text Box 13">
          <a:extLst>
            <a:ext uri="{FF2B5EF4-FFF2-40B4-BE49-F238E27FC236}">
              <a16:creationId xmlns:a16="http://schemas.microsoft.com/office/drawing/2014/main" id="{EA687C6F-AECA-4202-954A-1C2664E8E6B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459" name="Text Box 14">
          <a:extLst>
            <a:ext uri="{FF2B5EF4-FFF2-40B4-BE49-F238E27FC236}">
              <a16:creationId xmlns:a16="http://schemas.microsoft.com/office/drawing/2014/main" id="{97B366DD-F57B-490E-9909-123C583E3C5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460" name="Text Box 15">
          <a:extLst>
            <a:ext uri="{FF2B5EF4-FFF2-40B4-BE49-F238E27FC236}">
              <a16:creationId xmlns:a16="http://schemas.microsoft.com/office/drawing/2014/main" id="{B8595930-DF60-45D8-B2A3-D013BEB58A74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461" name="Text Box 16">
          <a:extLst>
            <a:ext uri="{FF2B5EF4-FFF2-40B4-BE49-F238E27FC236}">
              <a16:creationId xmlns:a16="http://schemas.microsoft.com/office/drawing/2014/main" id="{1330800E-848A-47AD-ADB2-B407C047FE6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462" name="Text Box 13">
          <a:extLst>
            <a:ext uri="{FF2B5EF4-FFF2-40B4-BE49-F238E27FC236}">
              <a16:creationId xmlns:a16="http://schemas.microsoft.com/office/drawing/2014/main" id="{920A4156-D870-4545-8146-1BC7AFA566F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463" name="Text Box 14">
          <a:extLst>
            <a:ext uri="{FF2B5EF4-FFF2-40B4-BE49-F238E27FC236}">
              <a16:creationId xmlns:a16="http://schemas.microsoft.com/office/drawing/2014/main" id="{F9D96A11-80EF-4811-B408-BC866516F64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464" name="Text Box 15">
          <a:extLst>
            <a:ext uri="{FF2B5EF4-FFF2-40B4-BE49-F238E27FC236}">
              <a16:creationId xmlns:a16="http://schemas.microsoft.com/office/drawing/2014/main" id="{22DC12C8-6D4C-4DBC-91A0-D96E180BC23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465" name="Text Box 16">
          <a:extLst>
            <a:ext uri="{FF2B5EF4-FFF2-40B4-BE49-F238E27FC236}">
              <a16:creationId xmlns:a16="http://schemas.microsoft.com/office/drawing/2014/main" id="{011F0A87-D4F8-40CA-AA9C-4E399C0C2DB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466" name="Text Box 13">
          <a:extLst>
            <a:ext uri="{FF2B5EF4-FFF2-40B4-BE49-F238E27FC236}">
              <a16:creationId xmlns:a16="http://schemas.microsoft.com/office/drawing/2014/main" id="{6F1C333D-1405-40E7-BE92-C53012AA9D9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467" name="Text Box 14">
          <a:extLst>
            <a:ext uri="{FF2B5EF4-FFF2-40B4-BE49-F238E27FC236}">
              <a16:creationId xmlns:a16="http://schemas.microsoft.com/office/drawing/2014/main" id="{01080EDB-ABE8-4121-B0C3-9196EEF9E41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468" name="Text Box 15">
          <a:extLst>
            <a:ext uri="{FF2B5EF4-FFF2-40B4-BE49-F238E27FC236}">
              <a16:creationId xmlns:a16="http://schemas.microsoft.com/office/drawing/2014/main" id="{4142A22B-1F07-4453-86AE-CD0F75A5B207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469" name="Text Box 16">
          <a:extLst>
            <a:ext uri="{FF2B5EF4-FFF2-40B4-BE49-F238E27FC236}">
              <a16:creationId xmlns:a16="http://schemas.microsoft.com/office/drawing/2014/main" id="{7F54A85D-34FB-494C-9E8F-5FE53E6705C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27542"/>
    <xdr:sp macro="" textlink="">
      <xdr:nvSpPr>
        <xdr:cNvPr id="470" name="Text Box 13">
          <a:extLst>
            <a:ext uri="{FF2B5EF4-FFF2-40B4-BE49-F238E27FC236}">
              <a16:creationId xmlns:a16="http://schemas.microsoft.com/office/drawing/2014/main" id="{8AEF8764-F387-40AC-ACF6-3663282EFAD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27542"/>
    <xdr:sp macro="" textlink="">
      <xdr:nvSpPr>
        <xdr:cNvPr id="471" name="Text Box 14">
          <a:extLst>
            <a:ext uri="{FF2B5EF4-FFF2-40B4-BE49-F238E27FC236}">
              <a16:creationId xmlns:a16="http://schemas.microsoft.com/office/drawing/2014/main" id="{2E018732-2EB8-40CA-AB95-D741194E682E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27542"/>
    <xdr:sp macro="" textlink="">
      <xdr:nvSpPr>
        <xdr:cNvPr id="472" name="Text Box 15">
          <a:extLst>
            <a:ext uri="{FF2B5EF4-FFF2-40B4-BE49-F238E27FC236}">
              <a16:creationId xmlns:a16="http://schemas.microsoft.com/office/drawing/2014/main" id="{5E838483-8268-4C4B-90CC-1655BE4804C5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27542"/>
    <xdr:sp macro="" textlink="">
      <xdr:nvSpPr>
        <xdr:cNvPr id="473" name="Text Box 16">
          <a:extLst>
            <a:ext uri="{FF2B5EF4-FFF2-40B4-BE49-F238E27FC236}">
              <a16:creationId xmlns:a16="http://schemas.microsoft.com/office/drawing/2014/main" id="{1CC0283B-C46D-4577-ACCA-5C09B46444B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8016"/>
    <xdr:sp macro="" textlink="">
      <xdr:nvSpPr>
        <xdr:cNvPr id="474" name="Text Box 13">
          <a:extLst>
            <a:ext uri="{FF2B5EF4-FFF2-40B4-BE49-F238E27FC236}">
              <a16:creationId xmlns:a16="http://schemas.microsoft.com/office/drawing/2014/main" id="{DD5748D1-B758-40D0-8D8B-B1989CF41DFE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8016"/>
    <xdr:sp macro="" textlink="">
      <xdr:nvSpPr>
        <xdr:cNvPr id="475" name="Text Box 14">
          <a:extLst>
            <a:ext uri="{FF2B5EF4-FFF2-40B4-BE49-F238E27FC236}">
              <a16:creationId xmlns:a16="http://schemas.microsoft.com/office/drawing/2014/main" id="{763E8D09-D6E4-4E69-AE11-0F88DF8ACA65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8016"/>
    <xdr:sp macro="" textlink="">
      <xdr:nvSpPr>
        <xdr:cNvPr id="476" name="Text Box 15">
          <a:extLst>
            <a:ext uri="{FF2B5EF4-FFF2-40B4-BE49-F238E27FC236}">
              <a16:creationId xmlns:a16="http://schemas.microsoft.com/office/drawing/2014/main" id="{20CE54CA-1124-4EA0-A7EF-65073232629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8016"/>
    <xdr:sp macro="" textlink="">
      <xdr:nvSpPr>
        <xdr:cNvPr id="477" name="Text Box 16">
          <a:extLst>
            <a:ext uri="{FF2B5EF4-FFF2-40B4-BE49-F238E27FC236}">
              <a16:creationId xmlns:a16="http://schemas.microsoft.com/office/drawing/2014/main" id="{1719AC13-F1A9-4810-A97A-ED4DC1EF9FC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6957"/>
    <xdr:sp macro="" textlink="">
      <xdr:nvSpPr>
        <xdr:cNvPr id="478" name="Text Box 13">
          <a:extLst>
            <a:ext uri="{FF2B5EF4-FFF2-40B4-BE49-F238E27FC236}">
              <a16:creationId xmlns:a16="http://schemas.microsoft.com/office/drawing/2014/main" id="{2B5AC9B7-ED2A-4CFB-8C85-BAA214CDCB7D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6957"/>
    <xdr:sp macro="" textlink="">
      <xdr:nvSpPr>
        <xdr:cNvPr id="479" name="Text Box 14">
          <a:extLst>
            <a:ext uri="{FF2B5EF4-FFF2-40B4-BE49-F238E27FC236}">
              <a16:creationId xmlns:a16="http://schemas.microsoft.com/office/drawing/2014/main" id="{1635B078-382E-4644-9C5B-A6C896D782F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6957"/>
    <xdr:sp macro="" textlink="">
      <xdr:nvSpPr>
        <xdr:cNvPr id="480" name="Text Box 15">
          <a:extLst>
            <a:ext uri="{FF2B5EF4-FFF2-40B4-BE49-F238E27FC236}">
              <a16:creationId xmlns:a16="http://schemas.microsoft.com/office/drawing/2014/main" id="{3C66B81A-3D3A-49D4-B153-BE1BEB93F49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6957"/>
    <xdr:sp macro="" textlink="">
      <xdr:nvSpPr>
        <xdr:cNvPr id="481" name="Text Box 16">
          <a:extLst>
            <a:ext uri="{FF2B5EF4-FFF2-40B4-BE49-F238E27FC236}">
              <a16:creationId xmlns:a16="http://schemas.microsoft.com/office/drawing/2014/main" id="{A00436B5-A75A-4849-A7B1-36F465BF9B7F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482" name="Text Box 13">
          <a:extLst>
            <a:ext uri="{FF2B5EF4-FFF2-40B4-BE49-F238E27FC236}">
              <a16:creationId xmlns:a16="http://schemas.microsoft.com/office/drawing/2014/main" id="{8945512B-ED87-4729-ABD6-C4A880B4956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483" name="Text Box 14">
          <a:extLst>
            <a:ext uri="{FF2B5EF4-FFF2-40B4-BE49-F238E27FC236}">
              <a16:creationId xmlns:a16="http://schemas.microsoft.com/office/drawing/2014/main" id="{BE372B35-0856-4A18-9A28-C39E98CAD69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484" name="Text Box 15">
          <a:extLst>
            <a:ext uri="{FF2B5EF4-FFF2-40B4-BE49-F238E27FC236}">
              <a16:creationId xmlns:a16="http://schemas.microsoft.com/office/drawing/2014/main" id="{E8BBB5F3-7A40-4B06-9271-5A0CEB1016D7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485" name="Text Box 16">
          <a:extLst>
            <a:ext uri="{FF2B5EF4-FFF2-40B4-BE49-F238E27FC236}">
              <a16:creationId xmlns:a16="http://schemas.microsoft.com/office/drawing/2014/main" id="{E16C9D48-9E80-4952-A31A-16837248FDC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486" name="Text Box 13">
          <a:extLst>
            <a:ext uri="{FF2B5EF4-FFF2-40B4-BE49-F238E27FC236}">
              <a16:creationId xmlns:a16="http://schemas.microsoft.com/office/drawing/2014/main" id="{3BB6511B-2B9C-4C04-ABAE-3E7E1AFE141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487" name="Text Box 14">
          <a:extLst>
            <a:ext uri="{FF2B5EF4-FFF2-40B4-BE49-F238E27FC236}">
              <a16:creationId xmlns:a16="http://schemas.microsoft.com/office/drawing/2014/main" id="{F9B95710-6C12-4B6C-8E0A-0BB8B125880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488" name="Text Box 15">
          <a:extLst>
            <a:ext uri="{FF2B5EF4-FFF2-40B4-BE49-F238E27FC236}">
              <a16:creationId xmlns:a16="http://schemas.microsoft.com/office/drawing/2014/main" id="{09BDC00B-7385-4F9B-BF2B-3C54CFE7561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489" name="Text Box 16">
          <a:extLst>
            <a:ext uri="{FF2B5EF4-FFF2-40B4-BE49-F238E27FC236}">
              <a16:creationId xmlns:a16="http://schemas.microsoft.com/office/drawing/2014/main" id="{5FC88157-25CE-4EE0-AB51-D35AB91DE273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490" name="Text Box 13">
          <a:extLst>
            <a:ext uri="{FF2B5EF4-FFF2-40B4-BE49-F238E27FC236}">
              <a16:creationId xmlns:a16="http://schemas.microsoft.com/office/drawing/2014/main" id="{9C662352-0019-418D-8478-114028639D4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491" name="Text Box 14">
          <a:extLst>
            <a:ext uri="{FF2B5EF4-FFF2-40B4-BE49-F238E27FC236}">
              <a16:creationId xmlns:a16="http://schemas.microsoft.com/office/drawing/2014/main" id="{79B36CD9-6E1F-4181-B2F6-D1FB7F03958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492" name="Text Box 15">
          <a:extLst>
            <a:ext uri="{FF2B5EF4-FFF2-40B4-BE49-F238E27FC236}">
              <a16:creationId xmlns:a16="http://schemas.microsoft.com/office/drawing/2014/main" id="{D21DA4DA-5A69-4D13-AED4-F9A84AF04BD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493" name="Text Box 16">
          <a:extLst>
            <a:ext uri="{FF2B5EF4-FFF2-40B4-BE49-F238E27FC236}">
              <a16:creationId xmlns:a16="http://schemas.microsoft.com/office/drawing/2014/main" id="{A49BA3B3-BAE7-4990-A1A6-E11FB382FDE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494" name="Text Box 13">
          <a:extLst>
            <a:ext uri="{FF2B5EF4-FFF2-40B4-BE49-F238E27FC236}">
              <a16:creationId xmlns:a16="http://schemas.microsoft.com/office/drawing/2014/main" id="{36C985BE-AF87-4DE7-A537-4235128AA4E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495" name="Text Box 14">
          <a:extLst>
            <a:ext uri="{FF2B5EF4-FFF2-40B4-BE49-F238E27FC236}">
              <a16:creationId xmlns:a16="http://schemas.microsoft.com/office/drawing/2014/main" id="{BECC0FB3-22CF-411F-99A8-0D1CF0F5186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496" name="Text Box 15">
          <a:extLst>
            <a:ext uri="{FF2B5EF4-FFF2-40B4-BE49-F238E27FC236}">
              <a16:creationId xmlns:a16="http://schemas.microsoft.com/office/drawing/2014/main" id="{60EF982C-7C82-4A96-AEB9-720191DC0705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497" name="Text Box 16">
          <a:extLst>
            <a:ext uri="{FF2B5EF4-FFF2-40B4-BE49-F238E27FC236}">
              <a16:creationId xmlns:a16="http://schemas.microsoft.com/office/drawing/2014/main" id="{95BDFE4D-230F-42A5-A148-E8E2E2C28C2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498" name="Text Box 13">
          <a:extLst>
            <a:ext uri="{FF2B5EF4-FFF2-40B4-BE49-F238E27FC236}">
              <a16:creationId xmlns:a16="http://schemas.microsoft.com/office/drawing/2014/main" id="{ED489FFA-1776-45DF-BABE-E31DA6254AF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499" name="Text Box 14">
          <a:extLst>
            <a:ext uri="{FF2B5EF4-FFF2-40B4-BE49-F238E27FC236}">
              <a16:creationId xmlns:a16="http://schemas.microsoft.com/office/drawing/2014/main" id="{3C3545E5-3EB2-46AD-B270-C001DB309F84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500" name="Text Box 15">
          <a:extLst>
            <a:ext uri="{FF2B5EF4-FFF2-40B4-BE49-F238E27FC236}">
              <a16:creationId xmlns:a16="http://schemas.microsoft.com/office/drawing/2014/main" id="{2051C27E-7546-42DC-BD55-4B51307977F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501" name="Text Box 16">
          <a:extLst>
            <a:ext uri="{FF2B5EF4-FFF2-40B4-BE49-F238E27FC236}">
              <a16:creationId xmlns:a16="http://schemas.microsoft.com/office/drawing/2014/main" id="{D9A9519B-D653-4E8E-9E25-368C27D68F4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502" name="Text Box 13">
          <a:extLst>
            <a:ext uri="{FF2B5EF4-FFF2-40B4-BE49-F238E27FC236}">
              <a16:creationId xmlns:a16="http://schemas.microsoft.com/office/drawing/2014/main" id="{90FF4C09-0A15-4424-941C-D3A111733584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503" name="Text Box 14">
          <a:extLst>
            <a:ext uri="{FF2B5EF4-FFF2-40B4-BE49-F238E27FC236}">
              <a16:creationId xmlns:a16="http://schemas.microsoft.com/office/drawing/2014/main" id="{FF5A1896-364D-41AD-8D0F-B419FA57FF4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504" name="Text Box 15">
          <a:extLst>
            <a:ext uri="{FF2B5EF4-FFF2-40B4-BE49-F238E27FC236}">
              <a16:creationId xmlns:a16="http://schemas.microsoft.com/office/drawing/2014/main" id="{21269E7C-4000-43DE-882D-A6F29FFE0F3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505" name="Text Box 16">
          <a:extLst>
            <a:ext uri="{FF2B5EF4-FFF2-40B4-BE49-F238E27FC236}">
              <a16:creationId xmlns:a16="http://schemas.microsoft.com/office/drawing/2014/main" id="{7D35BBDD-5A83-4A77-8FE1-8D8CE3ECE55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27542"/>
    <xdr:sp macro="" textlink="">
      <xdr:nvSpPr>
        <xdr:cNvPr id="506" name="Text Box 13">
          <a:extLst>
            <a:ext uri="{FF2B5EF4-FFF2-40B4-BE49-F238E27FC236}">
              <a16:creationId xmlns:a16="http://schemas.microsoft.com/office/drawing/2014/main" id="{F2D1FBF4-32B3-464A-86D4-9ADDB6B4891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27542"/>
    <xdr:sp macro="" textlink="">
      <xdr:nvSpPr>
        <xdr:cNvPr id="507" name="Text Box 14">
          <a:extLst>
            <a:ext uri="{FF2B5EF4-FFF2-40B4-BE49-F238E27FC236}">
              <a16:creationId xmlns:a16="http://schemas.microsoft.com/office/drawing/2014/main" id="{0842DEA7-CCCB-485F-83D1-21F33244B5B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27542"/>
    <xdr:sp macro="" textlink="">
      <xdr:nvSpPr>
        <xdr:cNvPr id="508" name="Text Box 15">
          <a:extLst>
            <a:ext uri="{FF2B5EF4-FFF2-40B4-BE49-F238E27FC236}">
              <a16:creationId xmlns:a16="http://schemas.microsoft.com/office/drawing/2014/main" id="{C8B2D9E8-9187-4CBF-AC6B-9C41C8035C3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27542"/>
    <xdr:sp macro="" textlink="">
      <xdr:nvSpPr>
        <xdr:cNvPr id="509" name="Text Box 16">
          <a:extLst>
            <a:ext uri="{FF2B5EF4-FFF2-40B4-BE49-F238E27FC236}">
              <a16:creationId xmlns:a16="http://schemas.microsoft.com/office/drawing/2014/main" id="{CA1E8F2D-FE35-4E2D-AC24-93DB5AA5CB4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8016"/>
    <xdr:sp macro="" textlink="">
      <xdr:nvSpPr>
        <xdr:cNvPr id="510" name="Text Box 13">
          <a:extLst>
            <a:ext uri="{FF2B5EF4-FFF2-40B4-BE49-F238E27FC236}">
              <a16:creationId xmlns:a16="http://schemas.microsoft.com/office/drawing/2014/main" id="{7D5E1815-B331-417F-A997-58F7D1577A93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8016"/>
    <xdr:sp macro="" textlink="">
      <xdr:nvSpPr>
        <xdr:cNvPr id="511" name="Text Box 14">
          <a:extLst>
            <a:ext uri="{FF2B5EF4-FFF2-40B4-BE49-F238E27FC236}">
              <a16:creationId xmlns:a16="http://schemas.microsoft.com/office/drawing/2014/main" id="{82FFDE4B-C760-4906-BFCC-77F0293D4D5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8016"/>
    <xdr:sp macro="" textlink="">
      <xdr:nvSpPr>
        <xdr:cNvPr id="512" name="Text Box 15">
          <a:extLst>
            <a:ext uri="{FF2B5EF4-FFF2-40B4-BE49-F238E27FC236}">
              <a16:creationId xmlns:a16="http://schemas.microsoft.com/office/drawing/2014/main" id="{27A64076-6A2C-46A1-9686-DE1E8714A00D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8016"/>
    <xdr:sp macro="" textlink="">
      <xdr:nvSpPr>
        <xdr:cNvPr id="513" name="Text Box 16">
          <a:extLst>
            <a:ext uri="{FF2B5EF4-FFF2-40B4-BE49-F238E27FC236}">
              <a16:creationId xmlns:a16="http://schemas.microsoft.com/office/drawing/2014/main" id="{83BDCBDC-D063-4DFB-BC4F-A9BD0F92676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6957"/>
    <xdr:sp macro="" textlink="">
      <xdr:nvSpPr>
        <xdr:cNvPr id="514" name="Text Box 13">
          <a:extLst>
            <a:ext uri="{FF2B5EF4-FFF2-40B4-BE49-F238E27FC236}">
              <a16:creationId xmlns:a16="http://schemas.microsoft.com/office/drawing/2014/main" id="{EB1D9083-78EA-4E79-9E9F-5D88685F9E7D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6957"/>
    <xdr:sp macro="" textlink="">
      <xdr:nvSpPr>
        <xdr:cNvPr id="515" name="Text Box 14">
          <a:extLst>
            <a:ext uri="{FF2B5EF4-FFF2-40B4-BE49-F238E27FC236}">
              <a16:creationId xmlns:a16="http://schemas.microsoft.com/office/drawing/2014/main" id="{0DBFE241-19F5-4B3C-8EAB-9D090937082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6957"/>
    <xdr:sp macro="" textlink="">
      <xdr:nvSpPr>
        <xdr:cNvPr id="516" name="Text Box 15">
          <a:extLst>
            <a:ext uri="{FF2B5EF4-FFF2-40B4-BE49-F238E27FC236}">
              <a16:creationId xmlns:a16="http://schemas.microsoft.com/office/drawing/2014/main" id="{5F38C315-5EC3-49BD-9E2E-308EB9AC9B25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6957"/>
    <xdr:sp macro="" textlink="">
      <xdr:nvSpPr>
        <xdr:cNvPr id="517" name="Text Box 16">
          <a:extLst>
            <a:ext uri="{FF2B5EF4-FFF2-40B4-BE49-F238E27FC236}">
              <a16:creationId xmlns:a16="http://schemas.microsoft.com/office/drawing/2014/main" id="{3C74E1AE-E13E-4DEE-A4B0-E9B6CBD59BD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518" name="Text Box 13">
          <a:extLst>
            <a:ext uri="{FF2B5EF4-FFF2-40B4-BE49-F238E27FC236}">
              <a16:creationId xmlns:a16="http://schemas.microsoft.com/office/drawing/2014/main" id="{18C9DF1E-4A09-4A78-853D-57E8F5BEE21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519" name="Text Box 14">
          <a:extLst>
            <a:ext uri="{FF2B5EF4-FFF2-40B4-BE49-F238E27FC236}">
              <a16:creationId xmlns:a16="http://schemas.microsoft.com/office/drawing/2014/main" id="{8CA65E9F-ECAB-4A20-B389-00BDE69D707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520" name="Text Box 15">
          <a:extLst>
            <a:ext uri="{FF2B5EF4-FFF2-40B4-BE49-F238E27FC236}">
              <a16:creationId xmlns:a16="http://schemas.microsoft.com/office/drawing/2014/main" id="{6FF010BF-4724-4368-AEF8-F7C05038A7E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521" name="Text Box 16">
          <a:extLst>
            <a:ext uri="{FF2B5EF4-FFF2-40B4-BE49-F238E27FC236}">
              <a16:creationId xmlns:a16="http://schemas.microsoft.com/office/drawing/2014/main" id="{40FA78D0-72EC-4136-B7B9-368803780F1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522" name="Text Box 13">
          <a:extLst>
            <a:ext uri="{FF2B5EF4-FFF2-40B4-BE49-F238E27FC236}">
              <a16:creationId xmlns:a16="http://schemas.microsoft.com/office/drawing/2014/main" id="{72BD7118-921C-4955-8275-70732514CDD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523" name="Text Box 14">
          <a:extLst>
            <a:ext uri="{FF2B5EF4-FFF2-40B4-BE49-F238E27FC236}">
              <a16:creationId xmlns:a16="http://schemas.microsoft.com/office/drawing/2014/main" id="{76429A02-4529-4215-9378-EC7CF0B7466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524" name="Text Box 15">
          <a:extLst>
            <a:ext uri="{FF2B5EF4-FFF2-40B4-BE49-F238E27FC236}">
              <a16:creationId xmlns:a16="http://schemas.microsoft.com/office/drawing/2014/main" id="{71BECD7F-3558-46BB-A0A2-80A5F2F7FF2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525" name="Text Box 16">
          <a:extLst>
            <a:ext uri="{FF2B5EF4-FFF2-40B4-BE49-F238E27FC236}">
              <a16:creationId xmlns:a16="http://schemas.microsoft.com/office/drawing/2014/main" id="{4D49ED2A-734F-42AF-98A6-C0CFC0D0B3D4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526" name="Text Box 13">
          <a:extLst>
            <a:ext uri="{FF2B5EF4-FFF2-40B4-BE49-F238E27FC236}">
              <a16:creationId xmlns:a16="http://schemas.microsoft.com/office/drawing/2014/main" id="{84BE2CBA-E325-41A1-A0B5-9D7207A4634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527" name="Text Box 14">
          <a:extLst>
            <a:ext uri="{FF2B5EF4-FFF2-40B4-BE49-F238E27FC236}">
              <a16:creationId xmlns:a16="http://schemas.microsoft.com/office/drawing/2014/main" id="{D17E2F73-347C-4982-A73A-E8117AEE1E0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528" name="Text Box 15">
          <a:extLst>
            <a:ext uri="{FF2B5EF4-FFF2-40B4-BE49-F238E27FC236}">
              <a16:creationId xmlns:a16="http://schemas.microsoft.com/office/drawing/2014/main" id="{EF8F6425-B778-4EE7-82CE-DB981DDC985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529" name="Text Box 16">
          <a:extLst>
            <a:ext uri="{FF2B5EF4-FFF2-40B4-BE49-F238E27FC236}">
              <a16:creationId xmlns:a16="http://schemas.microsoft.com/office/drawing/2014/main" id="{002BEFE3-39C9-4921-838E-8E20DB2EF2C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530" name="Text Box 13">
          <a:extLst>
            <a:ext uri="{FF2B5EF4-FFF2-40B4-BE49-F238E27FC236}">
              <a16:creationId xmlns:a16="http://schemas.microsoft.com/office/drawing/2014/main" id="{37A93434-CAF1-405E-BA9C-A360B4AB4C8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531" name="Text Box 14">
          <a:extLst>
            <a:ext uri="{FF2B5EF4-FFF2-40B4-BE49-F238E27FC236}">
              <a16:creationId xmlns:a16="http://schemas.microsoft.com/office/drawing/2014/main" id="{DC4718F1-A69B-44FC-B840-D35FFC87971D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532" name="Text Box 15">
          <a:extLst>
            <a:ext uri="{FF2B5EF4-FFF2-40B4-BE49-F238E27FC236}">
              <a16:creationId xmlns:a16="http://schemas.microsoft.com/office/drawing/2014/main" id="{5DB2AB3B-12AB-4353-A975-28BF23BF8FD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533" name="Text Box 16">
          <a:extLst>
            <a:ext uri="{FF2B5EF4-FFF2-40B4-BE49-F238E27FC236}">
              <a16:creationId xmlns:a16="http://schemas.microsoft.com/office/drawing/2014/main" id="{F75FC775-81C2-4418-A7A7-75C71089297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534" name="Text Box 13">
          <a:extLst>
            <a:ext uri="{FF2B5EF4-FFF2-40B4-BE49-F238E27FC236}">
              <a16:creationId xmlns:a16="http://schemas.microsoft.com/office/drawing/2014/main" id="{86AB20D7-5C6F-47F5-8F5E-47C19FC40C5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535" name="Text Box 14">
          <a:extLst>
            <a:ext uri="{FF2B5EF4-FFF2-40B4-BE49-F238E27FC236}">
              <a16:creationId xmlns:a16="http://schemas.microsoft.com/office/drawing/2014/main" id="{48A35BAC-EF40-454F-AB7D-50E17076D4E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536" name="Text Box 15">
          <a:extLst>
            <a:ext uri="{FF2B5EF4-FFF2-40B4-BE49-F238E27FC236}">
              <a16:creationId xmlns:a16="http://schemas.microsoft.com/office/drawing/2014/main" id="{A22D8181-DDA6-452A-8C26-6FB37DF301E4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537" name="Text Box 16">
          <a:extLst>
            <a:ext uri="{FF2B5EF4-FFF2-40B4-BE49-F238E27FC236}">
              <a16:creationId xmlns:a16="http://schemas.microsoft.com/office/drawing/2014/main" id="{3DE1D255-108D-4F95-9439-7527B40CF7A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538" name="Text Box 13">
          <a:extLst>
            <a:ext uri="{FF2B5EF4-FFF2-40B4-BE49-F238E27FC236}">
              <a16:creationId xmlns:a16="http://schemas.microsoft.com/office/drawing/2014/main" id="{85B979B0-4CEC-44EC-8ED7-B61DD5953B3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539" name="Text Box 14">
          <a:extLst>
            <a:ext uri="{FF2B5EF4-FFF2-40B4-BE49-F238E27FC236}">
              <a16:creationId xmlns:a16="http://schemas.microsoft.com/office/drawing/2014/main" id="{ED4413FD-74C5-4F12-ABBA-ED5D4527AC7E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540" name="Text Box 15">
          <a:extLst>
            <a:ext uri="{FF2B5EF4-FFF2-40B4-BE49-F238E27FC236}">
              <a16:creationId xmlns:a16="http://schemas.microsoft.com/office/drawing/2014/main" id="{9A313FA2-55C8-4654-A544-13240BC3ED4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541" name="Text Box 16">
          <a:extLst>
            <a:ext uri="{FF2B5EF4-FFF2-40B4-BE49-F238E27FC236}">
              <a16:creationId xmlns:a16="http://schemas.microsoft.com/office/drawing/2014/main" id="{3A830194-8C3B-46FC-96BE-27AE698FCE8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27542"/>
    <xdr:sp macro="" textlink="">
      <xdr:nvSpPr>
        <xdr:cNvPr id="542" name="Text Box 13">
          <a:extLst>
            <a:ext uri="{FF2B5EF4-FFF2-40B4-BE49-F238E27FC236}">
              <a16:creationId xmlns:a16="http://schemas.microsoft.com/office/drawing/2014/main" id="{9E4C7146-7741-4B83-B277-F05BA9F1336E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27542"/>
    <xdr:sp macro="" textlink="">
      <xdr:nvSpPr>
        <xdr:cNvPr id="543" name="Text Box 14">
          <a:extLst>
            <a:ext uri="{FF2B5EF4-FFF2-40B4-BE49-F238E27FC236}">
              <a16:creationId xmlns:a16="http://schemas.microsoft.com/office/drawing/2014/main" id="{44C05742-91D9-4B25-A84B-C41EB297D5A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27542"/>
    <xdr:sp macro="" textlink="">
      <xdr:nvSpPr>
        <xdr:cNvPr id="544" name="Text Box 15">
          <a:extLst>
            <a:ext uri="{FF2B5EF4-FFF2-40B4-BE49-F238E27FC236}">
              <a16:creationId xmlns:a16="http://schemas.microsoft.com/office/drawing/2014/main" id="{D09A6584-99E6-4F26-A7C5-2C8C7D82E26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27542"/>
    <xdr:sp macro="" textlink="">
      <xdr:nvSpPr>
        <xdr:cNvPr id="545" name="Text Box 16">
          <a:extLst>
            <a:ext uri="{FF2B5EF4-FFF2-40B4-BE49-F238E27FC236}">
              <a16:creationId xmlns:a16="http://schemas.microsoft.com/office/drawing/2014/main" id="{21F1E008-9F95-4045-905D-224561038E0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8016"/>
    <xdr:sp macro="" textlink="">
      <xdr:nvSpPr>
        <xdr:cNvPr id="546" name="Text Box 13">
          <a:extLst>
            <a:ext uri="{FF2B5EF4-FFF2-40B4-BE49-F238E27FC236}">
              <a16:creationId xmlns:a16="http://schemas.microsoft.com/office/drawing/2014/main" id="{BFAABDDC-3115-4D84-9D27-89D4E1B5972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8016"/>
    <xdr:sp macro="" textlink="">
      <xdr:nvSpPr>
        <xdr:cNvPr id="547" name="Text Box 14">
          <a:extLst>
            <a:ext uri="{FF2B5EF4-FFF2-40B4-BE49-F238E27FC236}">
              <a16:creationId xmlns:a16="http://schemas.microsoft.com/office/drawing/2014/main" id="{013C407F-0AD8-42C2-AC7D-CE78B8A398E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8016"/>
    <xdr:sp macro="" textlink="">
      <xdr:nvSpPr>
        <xdr:cNvPr id="548" name="Text Box 15">
          <a:extLst>
            <a:ext uri="{FF2B5EF4-FFF2-40B4-BE49-F238E27FC236}">
              <a16:creationId xmlns:a16="http://schemas.microsoft.com/office/drawing/2014/main" id="{7BB0F531-C55E-4014-AFD8-725AF4BA757D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8016"/>
    <xdr:sp macro="" textlink="">
      <xdr:nvSpPr>
        <xdr:cNvPr id="549" name="Text Box 16">
          <a:extLst>
            <a:ext uri="{FF2B5EF4-FFF2-40B4-BE49-F238E27FC236}">
              <a16:creationId xmlns:a16="http://schemas.microsoft.com/office/drawing/2014/main" id="{F881FBA6-2DF2-4DB7-A748-E8A1555EEFF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6957"/>
    <xdr:sp macro="" textlink="">
      <xdr:nvSpPr>
        <xdr:cNvPr id="550" name="Text Box 13">
          <a:extLst>
            <a:ext uri="{FF2B5EF4-FFF2-40B4-BE49-F238E27FC236}">
              <a16:creationId xmlns:a16="http://schemas.microsoft.com/office/drawing/2014/main" id="{518BA34D-52C5-4F5D-94D2-9F34F81B8104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6957"/>
    <xdr:sp macro="" textlink="">
      <xdr:nvSpPr>
        <xdr:cNvPr id="551" name="Text Box 14">
          <a:extLst>
            <a:ext uri="{FF2B5EF4-FFF2-40B4-BE49-F238E27FC236}">
              <a16:creationId xmlns:a16="http://schemas.microsoft.com/office/drawing/2014/main" id="{61FCB14D-AA71-41CD-AFE2-6CE1443FA39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6957"/>
    <xdr:sp macro="" textlink="">
      <xdr:nvSpPr>
        <xdr:cNvPr id="552" name="Text Box 15">
          <a:extLst>
            <a:ext uri="{FF2B5EF4-FFF2-40B4-BE49-F238E27FC236}">
              <a16:creationId xmlns:a16="http://schemas.microsoft.com/office/drawing/2014/main" id="{432B1F24-67D3-4BF6-995B-7D0FDD0CE98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6957"/>
    <xdr:sp macro="" textlink="">
      <xdr:nvSpPr>
        <xdr:cNvPr id="553" name="Text Box 16">
          <a:extLst>
            <a:ext uri="{FF2B5EF4-FFF2-40B4-BE49-F238E27FC236}">
              <a16:creationId xmlns:a16="http://schemas.microsoft.com/office/drawing/2014/main" id="{4FF926DB-4691-4DA5-AC22-0E4C92DC92B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554" name="Text Box 13">
          <a:extLst>
            <a:ext uri="{FF2B5EF4-FFF2-40B4-BE49-F238E27FC236}">
              <a16:creationId xmlns:a16="http://schemas.microsoft.com/office/drawing/2014/main" id="{62AE7AC3-28E8-4A62-A8AB-D62E1856579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555" name="Text Box 14">
          <a:extLst>
            <a:ext uri="{FF2B5EF4-FFF2-40B4-BE49-F238E27FC236}">
              <a16:creationId xmlns:a16="http://schemas.microsoft.com/office/drawing/2014/main" id="{201D6282-8731-4AC6-987D-E6DA7C07C14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556" name="Text Box 15">
          <a:extLst>
            <a:ext uri="{FF2B5EF4-FFF2-40B4-BE49-F238E27FC236}">
              <a16:creationId xmlns:a16="http://schemas.microsoft.com/office/drawing/2014/main" id="{6FCA117E-F2EA-410B-A081-B6D72F384CC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557" name="Text Box 16">
          <a:extLst>
            <a:ext uri="{FF2B5EF4-FFF2-40B4-BE49-F238E27FC236}">
              <a16:creationId xmlns:a16="http://schemas.microsoft.com/office/drawing/2014/main" id="{3AC521EE-5C4C-43D6-98EB-172672D89794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558" name="Text Box 13">
          <a:extLst>
            <a:ext uri="{FF2B5EF4-FFF2-40B4-BE49-F238E27FC236}">
              <a16:creationId xmlns:a16="http://schemas.microsoft.com/office/drawing/2014/main" id="{B404F937-A39B-4D4A-B96A-9F62C3A7ACA7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559" name="Text Box 14">
          <a:extLst>
            <a:ext uri="{FF2B5EF4-FFF2-40B4-BE49-F238E27FC236}">
              <a16:creationId xmlns:a16="http://schemas.microsoft.com/office/drawing/2014/main" id="{AA30DADF-E188-47F9-AA3E-DA6EC6AC07C5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560" name="Text Box 15">
          <a:extLst>
            <a:ext uri="{FF2B5EF4-FFF2-40B4-BE49-F238E27FC236}">
              <a16:creationId xmlns:a16="http://schemas.microsoft.com/office/drawing/2014/main" id="{04D306C5-9C71-4CDE-882C-D13DDC996BC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561" name="Text Box 16">
          <a:extLst>
            <a:ext uri="{FF2B5EF4-FFF2-40B4-BE49-F238E27FC236}">
              <a16:creationId xmlns:a16="http://schemas.microsoft.com/office/drawing/2014/main" id="{AB291A7E-7C53-4651-82F0-805598810C1D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562" name="Text Box 13">
          <a:extLst>
            <a:ext uri="{FF2B5EF4-FFF2-40B4-BE49-F238E27FC236}">
              <a16:creationId xmlns:a16="http://schemas.microsoft.com/office/drawing/2014/main" id="{5F8A5BC5-D54F-4519-B672-6503A62CA53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563" name="Text Box 14">
          <a:extLst>
            <a:ext uri="{FF2B5EF4-FFF2-40B4-BE49-F238E27FC236}">
              <a16:creationId xmlns:a16="http://schemas.microsoft.com/office/drawing/2014/main" id="{B58EC9D5-4CF3-49D1-B73A-BB67ECC1299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564" name="Text Box 15">
          <a:extLst>
            <a:ext uri="{FF2B5EF4-FFF2-40B4-BE49-F238E27FC236}">
              <a16:creationId xmlns:a16="http://schemas.microsoft.com/office/drawing/2014/main" id="{2A4271EC-1838-4202-A3B8-BC259572512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565" name="Text Box 16">
          <a:extLst>
            <a:ext uri="{FF2B5EF4-FFF2-40B4-BE49-F238E27FC236}">
              <a16:creationId xmlns:a16="http://schemas.microsoft.com/office/drawing/2014/main" id="{7E0E0610-2F07-4D7C-9506-D642992E1A34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566" name="Text Box 13">
          <a:extLst>
            <a:ext uri="{FF2B5EF4-FFF2-40B4-BE49-F238E27FC236}">
              <a16:creationId xmlns:a16="http://schemas.microsoft.com/office/drawing/2014/main" id="{7BD9E4BE-ACB3-4E19-849A-43FEC74B3E33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567" name="Text Box 14">
          <a:extLst>
            <a:ext uri="{FF2B5EF4-FFF2-40B4-BE49-F238E27FC236}">
              <a16:creationId xmlns:a16="http://schemas.microsoft.com/office/drawing/2014/main" id="{E7F1C649-7405-4DFB-B89E-D53FEB4F347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568" name="Text Box 15">
          <a:extLst>
            <a:ext uri="{FF2B5EF4-FFF2-40B4-BE49-F238E27FC236}">
              <a16:creationId xmlns:a16="http://schemas.microsoft.com/office/drawing/2014/main" id="{0A91904E-8991-45DF-B2A3-300FA0DED7E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569" name="Text Box 16">
          <a:extLst>
            <a:ext uri="{FF2B5EF4-FFF2-40B4-BE49-F238E27FC236}">
              <a16:creationId xmlns:a16="http://schemas.microsoft.com/office/drawing/2014/main" id="{7CA56D7A-7962-4B57-B80B-84868077C7C5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570" name="Text Box 13">
          <a:extLst>
            <a:ext uri="{FF2B5EF4-FFF2-40B4-BE49-F238E27FC236}">
              <a16:creationId xmlns:a16="http://schemas.microsoft.com/office/drawing/2014/main" id="{AEBC8E50-6CD3-42ED-A8BC-0D0BFB1D502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571" name="Text Box 14">
          <a:extLst>
            <a:ext uri="{FF2B5EF4-FFF2-40B4-BE49-F238E27FC236}">
              <a16:creationId xmlns:a16="http://schemas.microsoft.com/office/drawing/2014/main" id="{8B0CB2F8-9D20-4D2E-A7C6-164C6F8D231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572" name="Text Box 15">
          <a:extLst>
            <a:ext uri="{FF2B5EF4-FFF2-40B4-BE49-F238E27FC236}">
              <a16:creationId xmlns:a16="http://schemas.microsoft.com/office/drawing/2014/main" id="{BE5D420B-FB47-4185-AD7E-06F4DEF32D2D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573" name="Text Box 16">
          <a:extLst>
            <a:ext uri="{FF2B5EF4-FFF2-40B4-BE49-F238E27FC236}">
              <a16:creationId xmlns:a16="http://schemas.microsoft.com/office/drawing/2014/main" id="{535AC84A-8025-4BE2-8F44-7A4142612B46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574" name="Text Box 13">
          <a:extLst>
            <a:ext uri="{FF2B5EF4-FFF2-40B4-BE49-F238E27FC236}">
              <a16:creationId xmlns:a16="http://schemas.microsoft.com/office/drawing/2014/main" id="{4A4AE427-D2B6-4E31-8D76-82660B42056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575" name="Text Box 14">
          <a:extLst>
            <a:ext uri="{FF2B5EF4-FFF2-40B4-BE49-F238E27FC236}">
              <a16:creationId xmlns:a16="http://schemas.microsoft.com/office/drawing/2014/main" id="{DA232A9C-3AD5-4E59-B0E8-664F4275824F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576" name="Text Box 15">
          <a:extLst>
            <a:ext uri="{FF2B5EF4-FFF2-40B4-BE49-F238E27FC236}">
              <a16:creationId xmlns:a16="http://schemas.microsoft.com/office/drawing/2014/main" id="{9BBBDA74-6451-4D16-8F43-15F75C70153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577" name="Text Box 16">
          <a:extLst>
            <a:ext uri="{FF2B5EF4-FFF2-40B4-BE49-F238E27FC236}">
              <a16:creationId xmlns:a16="http://schemas.microsoft.com/office/drawing/2014/main" id="{3A3381DB-D8BC-40E5-910E-E815CB15991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27542"/>
    <xdr:sp macro="" textlink="">
      <xdr:nvSpPr>
        <xdr:cNvPr id="578" name="Text Box 13">
          <a:extLst>
            <a:ext uri="{FF2B5EF4-FFF2-40B4-BE49-F238E27FC236}">
              <a16:creationId xmlns:a16="http://schemas.microsoft.com/office/drawing/2014/main" id="{F0CA365F-E88D-4FC2-AC04-CE0345DB1219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27542"/>
    <xdr:sp macro="" textlink="">
      <xdr:nvSpPr>
        <xdr:cNvPr id="579" name="Text Box 14">
          <a:extLst>
            <a:ext uri="{FF2B5EF4-FFF2-40B4-BE49-F238E27FC236}">
              <a16:creationId xmlns:a16="http://schemas.microsoft.com/office/drawing/2014/main" id="{E6A7C4F3-5868-4FD6-92FB-158785A1AFDB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27542"/>
    <xdr:sp macro="" textlink="">
      <xdr:nvSpPr>
        <xdr:cNvPr id="580" name="Text Box 15">
          <a:extLst>
            <a:ext uri="{FF2B5EF4-FFF2-40B4-BE49-F238E27FC236}">
              <a16:creationId xmlns:a16="http://schemas.microsoft.com/office/drawing/2014/main" id="{3559954C-B6C6-43E4-AA95-D92A2A6F8A43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27542"/>
    <xdr:sp macro="" textlink="">
      <xdr:nvSpPr>
        <xdr:cNvPr id="581" name="Text Box 16">
          <a:extLst>
            <a:ext uri="{FF2B5EF4-FFF2-40B4-BE49-F238E27FC236}">
              <a16:creationId xmlns:a16="http://schemas.microsoft.com/office/drawing/2014/main" id="{D72283CC-A7AF-4F44-B565-010AE4DFE4AF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18016"/>
    <xdr:sp macro="" textlink="">
      <xdr:nvSpPr>
        <xdr:cNvPr id="582" name="Text Box 13">
          <a:extLst>
            <a:ext uri="{FF2B5EF4-FFF2-40B4-BE49-F238E27FC236}">
              <a16:creationId xmlns:a16="http://schemas.microsoft.com/office/drawing/2014/main" id="{A29FA793-5394-4728-8D87-32DAE6EC2C07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18016"/>
    <xdr:sp macro="" textlink="">
      <xdr:nvSpPr>
        <xdr:cNvPr id="583" name="Text Box 14">
          <a:extLst>
            <a:ext uri="{FF2B5EF4-FFF2-40B4-BE49-F238E27FC236}">
              <a16:creationId xmlns:a16="http://schemas.microsoft.com/office/drawing/2014/main" id="{A6F1BE11-A8B5-4345-AB97-45A7E1D70C70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18016"/>
    <xdr:sp macro="" textlink="">
      <xdr:nvSpPr>
        <xdr:cNvPr id="584" name="Text Box 15">
          <a:extLst>
            <a:ext uri="{FF2B5EF4-FFF2-40B4-BE49-F238E27FC236}">
              <a16:creationId xmlns:a16="http://schemas.microsoft.com/office/drawing/2014/main" id="{F6F5BE72-2733-422C-A770-4144AE278F4F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18016"/>
    <xdr:sp macro="" textlink="">
      <xdr:nvSpPr>
        <xdr:cNvPr id="585" name="Text Box 16">
          <a:extLst>
            <a:ext uri="{FF2B5EF4-FFF2-40B4-BE49-F238E27FC236}">
              <a16:creationId xmlns:a16="http://schemas.microsoft.com/office/drawing/2014/main" id="{AD797142-8FD0-4DDB-BC03-8AAA0FE71E33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16957"/>
    <xdr:sp macro="" textlink="">
      <xdr:nvSpPr>
        <xdr:cNvPr id="586" name="Text Box 13">
          <a:extLst>
            <a:ext uri="{FF2B5EF4-FFF2-40B4-BE49-F238E27FC236}">
              <a16:creationId xmlns:a16="http://schemas.microsoft.com/office/drawing/2014/main" id="{479D1C93-4A4A-4205-84EB-83EBA5F16704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16957"/>
    <xdr:sp macro="" textlink="">
      <xdr:nvSpPr>
        <xdr:cNvPr id="587" name="Text Box 14">
          <a:extLst>
            <a:ext uri="{FF2B5EF4-FFF2-40B4-BE49-F238E27FC236}">
              <a16:creationId xmlns:a16="http://schemas.microsoft.com/office/drawing/2014/main" id="{6C40BE9F-0B20-457A-8FE7-A65676B686AC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16957"/>
    <xdr:sp macro="" textlink="">
      <xdr:nvSpPr>
        <xdr:cNvPr id="588" name="Text Box 15">
          <a:extLst>
            <a:ext uri="{FF2B5EF4-FFF2-40B4-BE49-F238E27FC236}">
              <a16:creationId xmlns:a16="http://schemas.microsoft.com/office/drawing/2014/main" id="{908C383B-43FD-4C8B-AD36-8C5EDCC67DB6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16957"/>
    <xdr:sp macro="" textlink="">
      <xdr:nvSpPr>
        <xdr:cNvPr id="589" name="Text Box 16">
          <a:extLst>
            <a:ext uri="{FF2B5EF4-FFF2-40B4-BE49-F238E27FC236}">
              <a16:creationId xmlns:a16="http://schemas.microsoft.com/office/drawing/2014/main" id="{A0B8A496-F8CB-4C79-9720-22DB41A4D677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46592"/>
    <xdr:sp macro="" textlink="">
      <xdr:nvSpPr>
        <xdr:cNvPr id="590" name="Text Box 13">
          <a:extLst>
            <a:ext uri="{FF2B5EF4-FFF2-40B4-BE49-F238E27FC236}">
              <a16:creationId xmlns:a16="http://schemas.microsoft.com/office/drawing/2014/main" id="{51BD7856-FEA5-4B92-8191-0C34A929B1F9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46592"/>
    <xdr:sp macro="" textlink="">
      <xdr:nvSpPr>
        <xdr:cNvPr id="591" name="Text Box 14">
          <a:extLst>
            <a:ext uri="{FF2B5EF4-FFF2-40B4-BE49-F238E27FC236}">
              <a16:creationId xmlns:a16="http://schemas.microsoft.com/office/drawing/2014/main" id="{98877DDD-2B22-4DFA-928C-F0D9C510DB65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46592"/>
    <xdr:sp macro="" textlink="">
      <xdr:nvSpPr>
        <xdr:cNvPr id="592" name="Text Box 15">
          <a:extLst>
            <a:ext uri="{FF2B5EF4-FFF2-40B4-BE49-F238E27FC236}">
              <a16:creationId xmlns:a16="http://schemas.microsoft.com/office/drawing/2014/main" id="{A699AE01-C923-4E8D-B347-A8EEC8D2ED6C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46592"/>
    <xdr:sp macro="" textlink="">
      <xdr:nvSpPr>
        <xdr:cNvPr id="593" name="Text Box 16">
          <a:extLst>
            <a:ext uri="{FF2B5EF4-FFF2-40B4-BE49-F238E27FC236}">
              <a16:creationId xmlns:a16="http://schemas.microsoft.com/office/drawing/2014/main" id="{3C58A3B3-3750-4E08-9011-FC7F59BF3BF9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37066"/>
    <xdr:sp macro="" textlink="">
      <xdr:nvSpPr>
        <xdr:cNvPr id="594" name="Text Box 13">
          <a:extLst>
            <a:ext uri="{FF2B5EF4-FFF2-40B4-BE49-F238E27FC236}">
              <a16:creationId xmlns:a16="http://schemas.microsoft.com/office/drawing/2014/main" id="{34B82693-0821-4924-8CA8-B753C3F38B27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37066"/>
    <xdr:sp macro="" textlink="">
      <xdr:nvSpPr>
        <xdr:cNvPr id="595" name="Text Box 14">
          <a:extLst>
            <a:ext uri="{FF2B5EF4-FFF2-40B4-BE49-F238E27FC236}">
              <a16:creationId xmlns:a16="http://schemas.microsoft.com/office/drawing/2014/main" id="{E1D5E30B-8EE1-4017-BECA-32C196A0139B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37066"/>
    <xdr:sp macro="" textlink="">
      <xdr:nvSpPr>
        <xdr:cNvPr id="596" name="Text Box 15">
          <a:extLst>
            <a:ext uri="{FF2B5EF4-FFF2-40B4-BE49-F238E27FC236}">
              <a16:creationId xmlns:a16="http://schemas.microsoft.com/office/drawing/2014/main" id="{6867EDC5-63B5-48D2-A67B-686EFB33A9C5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37066"/>
    <xdr:sp macro="" textlink="">
      <xdr:nvSpPr>
        <xdr:cNvPr id="597" name="Text Box 16">
          <a:extLst>
            <a:ext uri="{FF2B5EF4-FFF2-40B4-BE49-F238E27FC236}">
              <a16:creationId xmlns:a16="http://schemas.microsoft.com/office/drawing/2014/main" id="{20266BF1-A1A9-475B-B769-BC8C8F8213DF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36007"/>
    <xdr:sp macro="" textlink="">
      <xdr:nvSpPr>
        <xdr:cNvPr id="598" name="Text Box 13">
          <a:extLst>
            <a:ext uri="{FF2B5EF4-FFF2-40B4-BE49-F238E27FC236}">
              <a16:creationId xmlns:a16="http://schemas.microsoft.com/office/drawing/2014/main" id="{AA918BE3-2E33-4777-9C6D-B77AD29123DB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36007"/>
    <xdr:sp macro="" textlink="">
      <xdr:nvSpPr>
        <xdr:cNvPr id="599" name="Text Box 14">
          <a:extLst>
            <a:ext uri="{FF2B5EF4-FFF2-40B4-BE49-F238E27FC236}">
              <a16:creationId xmlns:a16="http://schemas.microsoft.com/office/drawing/2014/main" id="{5DC8223A-D71D-4BAC-9AF0-5DBA031048A9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36007"/>
    <xdr:sp macro="" textlink="">
      <xdr:nvSpPr>
        <xdr:cNvPr id="600" name="Text Box 15">
          <a:extLst>
            <a:ext uri="{FF2B5EF4-FFF2-40B4-BE49-F238E27FC236}">
              <a16:creationId xmlns:a16="http://schemas.microsoft.com/office/drawing/2014/main" id="{2D08CFA3-D8EE-4A5A-8B28-EB73DE3FD68B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36007"/>
    <xdr:sp macro="" textlink="">
      <xdr:nvSpPr>
        <xdr:cNvPr id="601" name="Text Box 16">
          <a:extLst>
            <a:ext uri="{FF2B5EF4-FFF2-40B4-BE49-F238E27FC236}">
              <a16:creationId xmlns:a16="http://schemas.microsoft.com/office/drawing/2014/main" id="{6A0217D5-ED73-4A8C-8703-AF6805C88B0A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46592"/>
    <xdr:sp macro="" textlink="">
      <xdr:nvSpPr>
        <xdr:cNvPr id="602" name="Text Box 13">
          <a:extLst>
            <a:ext uri="{FF2B5EF4-FFF2-40B4-BE49-F238E27FC236}">
              <a16:creationId xmlns:a16="http://schemas.microsoft.com/office/drawing/2014/main" id="{3FB69AE8-1707-4CCA-AD27-099E330A92A9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46592"/>
    <xdr:sp macro="" textlink="">
      <xdr:nvSpPr>
        <xdr:cNvPr id="603" name="Text Box 14">
          <a:extLst>
            <a:ext uri="{FF2B5EF4-FFF2-40B4-BE49-F238E27FC236}">
              <a16:creationId xmlns:a16="http://schemas.microsoft.com/office/drawing/2014/main" id="{C2F55A7B-3769-443D-A57C-415B04A1D743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46592"/>
    <xdr:sp macro="" textlink="">
      <xdr:nvSpPr>
        <xdr:cNvPr id="604" name="Text Box 15">
          <a:extLst>
            <a:ext uri="{FF2B5EF4-FFF2-40B4-BE49-F238E27FC236}">
              <a16:creationId xmlns:a16="http://schemas.microsoft.com/office/drawing/2014/main" id="{CE8C2F1B-D33C-45C0-9B95-6B9A11F464D6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46592"/>
    <xdr:sp macro="" textlink="">
      <xdr:nvSpPr>
        <xdr:cNvPr id="605" name="Text Box 16">
          <a:extLst>
            <a:ext uri="{FF2B5EF4-FFF2-40B4-BE49-F238E27FC236}">
              <a16:creationId xmlns:a16="http://schemas.microsoft.com/office/drawing/2014/main" id="{70216F2F-FB94-4963-A46A-DD0046D15068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37066"/>
    <xdr:sp macro="" textlink="">
      <xdr:nvSpPr>
        <xdr:cNvPr id="606" name="Text Box 13">
          <a:extLst>
            <a:ext uri="{FF2B5EF4-FFF2-40B4-BE49-F238E27FC236}">
              <a16:creationId xmlns:a16="http://schemas.microsoft.com/office/drawing/2014/main" id="{9A9CB143-9C69-4EE6-84B1-AB8F00003306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37066"/>
    <xdr:sp macro="" textlink="">
      <xdr:nvSpPr>
        <xdr:cNvPr id="607" name="Text Box 14">
          <a:extLst>
            <a:ext uri="{FF2B5EF4-FFF2-40B4-BE49-F238E27FC236}">
              <a16:creationId xmlns:a16="http://schemas.microsoft.com/office/drawing/2014/main" id="{E6E26F43-4636-4D38-A1B8-0749FBE70AA0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37066"/>
    <xdr:sp macro="" textlink="">
      <xdr:nvSpPr>
        <xdr:cNvPr id="608" name="Text Box 15">
          <a:extLst>
            <a:ext uri="{FF2B5EF4-FFF2-40B4-BE49-F238E27FC236}">
              <a16:creationId xmlns:a16="http://schemas.microsoft.com/office/drawing/2014/main" id="{0BCC800D-4963-48CD-8549-D121ABFB186F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37066"/>
    <xdr:sp macro="" textlink="">
      <xdr:nvSpPr>
        <xdr:cNvPr id="609" name="Text Box 16">
          <a:extLst>
            <a:ext uri="{FF2B5EF4-FFF2-40B4-BE49-F238E27FC236}">
              <a16:creationId xmlns:a16="http://schemas.microsoft.com/office/drawing/2014/main" id="{8CC7B074-9456-480B-A2BB-C9B295A791E2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36007"/>
    <xdr:sp macro="" textlink="">
      <xdr:nvSpPr>
        <xdr:cNvPr id="610" name="Text Box 13">
          <a:extLst>
            <a:ext uri="{FF2B5EF4-FFF2-40B4-BE49-F238E27FC236}">
              <a16:creationId xmlns:a16="http://schemas.microsoft.com/office/drawing/2014/main" id="{66F64F3E-0400-4B28-9F47-08117308FAAB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36007"/>
    <xdr:sp macro="" textlink="">
      <xdr:nvSpPr>
        <xdr:cNvPr id="611" name="Text Box 14">
          <a:extLst>
            <a:ext uri="{FF2B5EF4-FFF2-40B4-BE49-F238E27FC236}">
              <a16:creationId xmlns:a16="http://schemas.microsoft.com/office/drawing/2014/main" id="{EF949057-0386-4E70-B407-DB8D9D03CEBD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36007"/>
    <xdr:sp macro="" textlink="">
      <xdr:nvSpPr>
        <xdr:cNvPr id="612" name="Text Box 15">
          <a:extLst>
            <a:ext uri="{FF2B5EF4-FFF2-40B4-BE49-F238E27FC236}">
              <a16:creationId xmlns:a16="http://schemas.microsoft.com/office/drawing/2014/main" id="{A0AAE1C1-C7C0-4785-B81E-63A0351705CC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1148</xdr:row>
      <xdr:rowOff>0</xdr:rowOff>
    </xdr:from>
    <xdr:ext cx="76200" cy="236007"/>
    <xdr:sp macro="" textlink="">
      <xdr:nvSpPr>
        <xdr:cNvPr id="613" name="Text Box 16">
          <a:extLst>
            <a:ext uri="{FF2B5EF4-FFF2-40B4-BE49-F238E27FC236}">
              <a16:creationId xmlns:a16="http://schemas.microsoft.com/office/drawing/2014/main" id="{341D1457-AEF1-47BE-96EA-8D45C54B0CC0}"/>
            </a:ext>
          </a:extLst>
        </xdr:cNvPr>
        <xdr:cNvSpPr txBox="1">
          <a:spLocks noChangeArrowheads="1"/>
        </xdr:cNvSpPr>
      </xdr:nvSpPr>
      <xdr:spPr bwMode="auto">
        <a:xfrm>
          <a:off x="7169150" y="124301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27542"/>
    <xdr:sp macro="" textlink="">
      <xdr:nvSpPr>
        <xdr:cNvPr id="614" name="Text Box 13">
          <a:extLst>
            <a:ext uri="{FF2B5EF4-FFF2-40B4-BE49-F238E27FC236}">
              <a16:creationId xmlns:a16="http://schemas.microsoft.com/office/drawing/2014/main" id="{B16951CD-A651-42BB-84F9-88016512114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27542"/>
    <xdr:sp macro="" textlink="">
      <xdr:nvSpPr>
        <xdr:cNvPr id="615" name="Text Box 14">
          <a:extLst>
            <a:ext uri="{FF2B5EF4-FFF2-40B4-BE49-F238E27FC236}">
              <a16:creationId xmlns:a16="http://schemas.microsoft.com/office/drawing/2014/main" id="{FCC76185-7590-4EC0-94CE-0D02EED402E6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27542"/>
    <xdr:sp macro="" textlink="">
      <xdr:nvSpPr>
        <xdr:cNvPr id="616" name="Text Box 15">
          <a:extLst>
            <a:ext uri="{FF2B5EF4-FFF2-40B4-BE49-F238E27FC236}">
              <a16:creationId xmlns:a16="http://schemas.microsoft.com/office/drawing/2014/main" id="{3DA7DF3C-1C37-4AF9-B518-2471A45BA1CB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27542"/>
    <xdr:sp macro="" textlink="">
      <xdr:nvSpPr>
        <xdr:cNvPr id="617" name="Text Box 16">
          <a:extLst>
            <a:ext uri="{FF2B5EF4-FFF2-40B4-BE49-F238E27FC236}">
              <a16:creationId xmlns:a16="http://schemas.microsoft.com/office/drawing/2014/main" id="{930CD845-497C-4BC7-8DE9-C5296E6D7B7B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8016"/>
    <xdr:sp macro="" textlink="">
      <xdr:nvSpPr>
        <xdr:cNvPr id="618" name="Text Box 13">
          <a:extLst>
            <a:ext uri="{FF2B5EF4-FFF2-40B4-BE49-F238E27FC236}">
              <a16:creationId xmlns:a16="http://schemas.microsoft.com/office/drawing/2014/main" id="{D4DBB250-D27A-4BB0-A1B6-453B3EF9FDA4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8016"/>
    <xdr:sp macro="" textlink="">
      <xdr:nvSpPr>
        <xdr:cNvPr id="619" name="Text Box 14">
          <a:extLst>
            <a:ext uri="{FF2B5EF4-FFF2-40B4-BE49-F238E27FC236}">
              <a16:creationId xmlns:a16="http://schemas.microsoft.com/office/drawing/2014/main" id="{C9090FF7-E062-4AFB-B0DA-F2AFAFD08FBA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8016"/>
    <xdr:sp macro="" textlink="">
      <xdr:nvSpPr>
        <xdr:cNvPr id="620" name="Text Box 15">
          <a:extLst>
            <a:ext uri="{FF2B5EF4-FFF2-40B4-BE49-F238E27FC236}">
              <a16:creationId xmlns:a16="http://schemas.microsoft.com/office/drawing/2014/main" id="{2EA63894-125D-4750-A31B-4E4BC0A7E2C4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8016"/>
    <xdr:sp macro="" textlink="">
      <xdr:nvSpPr>
        <xdr:cNvPr id="621" name="Text Box 16">
          <a:extLst>
            <a:ext uri="{FF2B5EF4-FFF2-40B4-BE49-F238E27FC236}">
              <a16:creationId xmlns:a16="http://schemas.microsoft.com/office/drawing/2014/main" id="{D45EA221-D231-409C-9B9F-7B0C93D2E5FC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6957"/>
    <xdr:sp macro="" textlink="">
      <xdr:nvSpPr>
        <xdr:cNvPr id="622" name="Text Box 13">
          <a:extLst>
            <a:ext uri="{FF2B5EF4-FFF2-40B4-BE49-F238E27FC236}">
              <a16:creationId xmlns:a16="http://schemas.microsoft.com/office/drawing/2014/main" id="{D1DF525E-5063-4010-A3AC-E7F594D23D69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6957"/>
    <xdr:sp macro="" textlink="">
      <xdr:nvSpPr>
        <xdr:cNvPr id="623" name="Text Box 14">
          <a:extLst>
            <a:ext uri="{FF2B5EF4-FFF2-40B4-BE49-F238E27FC236}">
              <a16:creationId xmlns:a16="http://schemas.microsoft.com/office/drawing/2014/main" id="{BC202EEB-B665-4E57-B285-F5778588A536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6957"/>
    <xdr:sp macro="" textlink="">
      <xdr:nvSpPr>
        <xdr:cNvPr id="624" name="Text Box 15">
          <a:extLst>
            <a:ext uri="{FF2B5EF4-FFF2-40B4-BE49-F238E27FC236}">
              <a16:creationId xmlns:a16="http://schemas.microsoft.com/office/drawing/2014/main" id="{A88A8294-2F35-4F79-815F-B1BA3071FBAE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6957"/>
    <xdr:sp macro="" textlink="">
      <xdr:nvSpPr>
        <xdr:cNvPr id="625" name="Text Box 16">
          <a:extLst>
            <a:ext uri="{FF2B5EF4-FFF2-40B4-BE49-F238E27FC236}">
              <a16:creationId xmlns:a16="http://schemas.microsoft.com/office/drawing/2014/main" id="{65AD84BF-31C4-4338-9B12-4E085DE00CBC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626" name="Text Box 13">
          <a:extLst>
            <a:ext uri="{FF2B5EF4-FFF2-40B4-BE49-F238E27FC236}">
              <a16:creationId xmlns:a16="http://schemas.microsoft.com/office/drawing/2014/main" id="{0BC1F957-713E-4766-B8F6-E21F771CE05C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627" name="Text Box 14">
          <a:extLst>
            <a:ext uri="{FF2B5EF4-FFF2-40B4-BE49-F238E27FC236}">
              <a16:creationId xmlns:a16="http://schemas.microsoft.com/office/drawing/2014/main" id="{4A09612C-5A86-453D-936A-C7159980B3DA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628" name="Text Box 15">
          <a:extLst>
            <a:ext uri="{FF2B5EF4-FFF2-40B4-BE49-F238E27FC236}">
              <a16:creationId xmlns:a16="http://schemas.microsoft.com/office/drawing/2014/main" id="{CD3FD66D-F6EA-41C2-BBFC-3B6AFEDFF65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629" name="Text Box 16">
          <a:extLst>
            <a:ext uri="{FF2B5EF4-FFF2-40B4-BE49-F238E27FC236}">
              <a16:creationId xmlns:a16="http://schemas.microsoft.com/office/drawing/2014/main" id="{2D52A48F-5655-4B6E-9B0A-C84543E3E61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630" name="Text Box 13">
          <a:extLst>
            <a:ext uri="{FF2B5EF4-FFF2-40B4-BE49-F238E27FC236}">
              <a16:creationId xmlns:a16="http://schemas.microsoft.com/office/drawing/2014/main" id="{30F1F8D1-1221-48CD-BF83-F375AE932853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631" name="Text Box 14">
          <a:extLst>
            <a:ext uri="{FF2B5EF4-FFF2-40B4-BE49-F238E27FC236}">
              <a16:creationId xmlns:a16="http://schemas.microsoft.com/office/drawing/2014/main" id="{250E2230-7698-42FF-81DE-F5A4E289C68B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632" name="Text Box 15">
          <a:extLst>
            <a:ext uri="{FF2B5EF4-FFF2-40B4-BE49-F238E27FC236}">
              <a16:creationId xmlns:a16="http://schemas.microsoft.com/office/drawing/2014/main" id="{8DB29A78-92B6-4D7B-A374-23E0EF028D00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633" name="Text Box 16">
          <a:extLst>
            <a:ext uri="{FF2B5EF4-FFF2-40B4-BE49-F238E27FC236}">
              <a16:creationId xmlns:a16="http://schemas.microsoft.com/office/drawing/2014/main" id="{F4395DFA-C98B-49A3-A3B7-914E96C1D842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634" name="Text Box 13">
          <a:extLst>
            <a:ext uri="{FF2B5EF4-FFF2-40B4-BE49-F238E27FC236}">
              <a16:creationId xmlns:a16="http://schemas.microsoft.com/office/drawing/2014/main" id="{376409DE-4B2B-46A9-9242-C582EBA50F8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635" name="Text Box 14">
          <a:extLst>
            <a:ext uri="{FF2B5EF4-FFF2-40B4-BE49-F238E27FC236}">
              <a16:creationId xmlns:a16="http://schemas.microsoft.com/office/drawing/2014/main" id="{D04C77E8-B5E8-4255-8FCE-D049646BA58E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636" name="Text Box 15">
          <a:extLst>
            <a:ext uri="{FF2B5EF4-FFF2-40B4-BE49-F238E27FC236}">
              <a16:creationId xmlns:a16="http://schemas.microsoft.com/office/drawing/2014/main" id="{08FBF730-18F2-46FF-8BCD-DDC94D736A94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637" name="Text Box 16">
          <a:extLst>
            <a:ext uri="{FF2B5EF4-FFF2-40B4-BE49-F238E27FC236}">
              <a16:creationId xmlns:a16="http://schemas.microsoft.com/office/drawing/2014/main" id="{525C1AAC-7B1B-4C73-AD5F-8D580BD73EAA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638" name="Text Box 13">
          <a:extLst>
            <a:ext uri="{FF2B5EF4-FFF2-40B4-BE49-F238E27FC236}">
              <a16:creationId xmlns:a16="http://schemas.microsoft.com/office/drawing/2014/main" id="{68DAD623-5319-4869-8EA2-200FD51A9DB2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639" name="Text Box 14">
          <a:extLst>
            <a:ext uri="{FF2B5EF4-FFF2-40B4-BE49-F238E27FC236}">
              <a16:creationId xmlns:a16="http://schemas.microsoft.com/office/drawing/2014/main" id="{BE5AE57A-05A4-4CC9-A420-EBA4E2FA900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640" name="Text Box 15">
          <a:extLst>
            <a:ext uri="{FF2B5EF4-FFF2-40B4-BE49-F238E27FC236}">
              <a16:creationId xmlns:a16="http://schemas.microsoft.com/office/drawing/2014/main" id="{D7D0F406-CBCA-4338-AB65-FF30132E84DC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641" name="Text Box 16">
          <a:extLst>
            <a:ext uri="{FF2B5EF4-FFF2-40B4-BE49-F238E27FC236}">
              <a16:creationId xmlns:a16="http://schemas.microsoft.com/office/drawing/2014/main" id="{D6066623-48A2-42F2-B04E-834233A36C47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642" name="Text Box 13">
          <a:extLst>
            <a:ext uri="{FF2B5EF4-FFF2-40B4-BE49-F238E27FC236}">
              <a16:creationId xmlns:a16="http://schemas.microsoft.com/office/drawing/2014/main" id="{3F64F6D0-2011-423E-99A7-73DE4C8A1B7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643" name="Text Box 14">
          <a:extLst>
            <a:ext uri="{FF2B5EF4-FFF2-40B4-BE49-F238E27FC236}">
              <a16:creationId xmlns:a16="http://schemas.microsoft.com/office/drawing/2014/main" id="{40232172-3399-4EA2-8598-804CAABDC39E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644" name="Text Box 15">
          <a:extLst>
            <a:ext uri="{FF2B5EF4-FFF2-40B4-BE49-F238E27FC236}">
              <a16:creationId xmlns:a16="http://schemas.microsoft.com/office/drawing/2014/main" id="{6D298502-7912-40AF-B9F9-D1163AB5DEE2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645" name="Text Box 16">
          <a:extLst>
            <a:ext uri="{FF2B5EF4-FFF2-40B4-BE49-F238E27FC236}">
              <a16:creationId xmlns:a16="http://schemas.microsoft.com/office/drawing/2014/main" id="{EBE892AB-4445-4843-B193-309D848500ED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646" name="Text Box 13">
          <a:extLst>
            <a:ext uri="{FF2B5EF4-FFF2-40B4-BE49-F238E27FC236}">
              <a16:creationId xmlns:a16="http://schemas.microsoft.com/office/drawing/2014/main" id="{83D070A2-D3A4-4322-A2CB-3D4AF8ABF091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647" name="Text Box 14">
          <a:extLst>
            <a:ext uri="{FF2B5EF4-FFF2-40B4-BE49-F238E27FC236}">
              <a16:creationId xmlns:a16="http://schemas.microsoft.com/office/drawing/2014/main" id="{78056E93-5979-4E2C-A695-BAB90D5511FB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648" name="Text Box 15">
          <a:extLst>
            <a:ext uri="{FF2B5EF4-FFF2-40B4-BE49-F238E27FC236}">
              <a16:creationId xmlns:a16="http://schemas.microsoft.com/office/drawing/2014/main" id="{15142849-0462-490A-83D1-04C083D777D5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649" name="Text Box 16">
          <a:extLst>
            <a:ext uri="{FF2B5EF4-FFF2-40B4-BE49-F238E27FC236}">
              <a16:creationId xmlns:a16="http://schemas.microsoft.com/office/drawing/2014/main" id="{7E0B1FEE-5D60-4E5F-8CC3-349DC5AE4AAB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27542"/>
    <xdr:sp macro="" textlink="">
      <xdr:nvSpPr>
        <xdr:cNvPr id="650" name="Text Box 13">
          <a:extLst>
            <a:ext uri="{FF2B5EF4-FFF2-40B4-BE49-F238E27FC236}">
              <a16:creationId xmlns:a16="http://schemas.microsoft.com/office/drawing/2014/main" id="{3BBCAB81-8B1D-452A-8BF9-02E00DF4AC61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27542"/>
    <xdr:sp macro="" textlink="">
      <xdr:nvSpPr>
        <xdr:cNvPr id="651" name="Text Box 14">
          <a:extLst>
            <a:ext uri="{FF2B5EF4-FFF2-40B4-BE49-F238E27FC236}">
              <a16:creationId xmlns:a16="http://schemas.microsoft.com/office/drawing/2014/main" id="{359370AC-45A2-4DEF-B186-E163057917FA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27542"/>
    <xdr:sp macro="" textlink="">
      <xdr:nvSpPr>
        <xdr:cNvPr id="652" name="Text Box 15">
          <a:extLst>
            <a:ext uri="{FF2B5EF4-FFF2-40B4-BE49-F238E27FC236}">
              <a16:creationId xmlns:a16="http://schemas.microsoft.com/office/drawing/2014/main" id="{6DC68CF7-2144-42D6-966B-A669976E034E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27542"/>
    <xdr:sp macro="" textlink="">
      <xdr:nvSpPr>
        <xdr:cNvPr id="653" name="Text Box 16">
          <a:extLst>
            <a:ext uri="{FF2B5EF4-FFF2-40B4-BE49-F238E27FC236}">
              <a16:creationId xmlns:a16="http://schemas.microsoft.com/office/drawing/2014/main" id="{36C64CCC-2416-4037-9C24-C693197A9435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18016"/>
    <xdr:sp macro="" textlink="">
      <xdr:nvSpPr>
        <xdr:cNvPr id="654" name="Text Box 13">
          <a:extLst>
            <a:ext uri="{FF2B5EF4-FFF2-40B4-BE49-F238E27FC236}">
              <a16:creationId xmlns:a16="http://schemas.microsoft.com/office/drawing/2014/main" id="{8B019947-BEAF-4CE0-AC6D-0A70E63CE273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18016"/>
    <xdr:sp macro="" textlink="">
      <xdr:nvSpPr>
        <xdr:cNvPr id="655" name="Text Box 14">
          <a:extLst>
            <a:ext uri="{FF2B5EF4-FFF2-40B4-BE49-F238E27FC236}">
              <a16:creationId xmlns:a16="http://schemas.microsoft.com/office/drawing/2014/main" id="{E33CB982-E7AD-4D84-B6DD-B4E97F839322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18016"/>
    <xdr:sp macro="" textlink="">
      <xdr:nvSpPr>
        <xdr:cNvPr id="656" name="Text Box 15">
          <a:extLst>
            <a:ext uri="{FF2B5EF4-FFF2-40B4-BE49-F238E27FC236}">
              <a16:creationId xmlns:a16="http://schemas.microsoft.com/office/drawing/2014/main" id="{172223D1-4AFD-4BF4-BB9B-4C1B3880CD66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18016"/>
    <xdr:sp macro="" textlink="">
      <xdr:nvSpPr>
        <xdr:cNvPr id="657" name="Text Box 16">
          <a:extLst>
            <a:ext uri="{FF2B5EF4-FFF2-40B4-BE49-F238E27FC236}">
              <a16:creationId xmlns:a16="http://schemas.microsoft.com/office/drawing/2014/main" id="{A3C973AE-6C10-4B0F-BEE3-E7E4824ACF9F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16957"/>
    <xdr:sp macro="" textlink="">
      <xdr:nvSpPr>
        <xdr:cNvPr id="658" name="Text Box 13">
          <a:extLst>
            <a:ext uri="{FF2B5EF4-FFF2-40B4-BE49-F238E27FC236}">
              <a16:creationId xmlns:a16="http://schemas.microsoft.com/office/drawing/2014/main" id="{5D6FD88E-C53A-4237-B38B-BF0FC6BAADB9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16957"/>
    <xdr:sp macro="" textlink="">
      <xdr:nvSpPr>
        <xdr:cNvPr id="659" name="Text Box 14">
          <a:extLst>
            <a:ext uri="{FF2B5EF4-FFF2-40B4-BE49-F238E27FC236}">
              <a16:creationId xmlns:a16="http://schemas.microsoft.com/office/drawing/2014/main" id="{63733DFF-E644-4729-828D-9DC98EE67414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16957"/>
    <xdr:sp macro="" textlink="">
      <xdr:nvSpPr>
        <xdr:cNvPr id="660" name="Text Box 15">
          <a:extLst>
            <a:ext uri="{FF2B5EF4-FFF2-40B4-BE49-F238E27FC236}">
              <a16:creationId xmlns:a16="http://schemas.microsoft.com/office/drawing/2014/main" id="{F9B2E350-53FF-48BD-9B50-7B59005CAB4D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16957"/>
    <xdr:sp macro="" textlink="">
      <xdr:nvSpPr>
        <xdr:cNvPr id="661" name="Text Box 16">
          <a:extLst>
            <a:ext uri="{FF2B5EF4-FFF2-40B4-BE49-F238E27FC236}">
              <a16:creationId xmlns:a16="http://schemas.microsoft.com/office/drawing/2014/main" id="{7A64C5BC-D068-4503-8A97-FD933BDCB5D4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46592"/>
    <xdr:sp macro="" textlink="">
      <xdr:nvSpPr>
        <xdr:cNvPr id="662" name="Text Box 13">
          <a:extLst>
            <a:ext uri="{FF2B5EF4-FFF2-40B4-BE49-F238E27FC236}">
              <a16:creationId xmlns:a16="http://schemas.microsoft.com/office/drawing/2014/main" id="{E7254394-FE8A-40FE-A011-2A1E3849C88F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46592"/>
    <xdr:sp macro="" textlink="">
      <xdr:nvSpPr>
        <xdr:cNvPr id="663" name="Text Box 14">
          <a:extLst>
            <a:ext uri="{FF2B5EF4-FFF2-40B4-BE49-F238E27FC236}">
              <a16:creationId xmlns:a16="http://schemas.microsoft.com/office/drawing/2014/main" id="{26762EC6-21F2-4132-8239-933C0CE37574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46592"/>
    <xdr:sp macro="" textlink="">
      <xdr:nvSpPr>
        <xdr:cNvPr id="664" name="Text Box 15">
          <a:extLst>
            <a:ext uri="{FF2B5EF4-FFF2-40B4-BE49-F238E27FC236}">
              <a16:creationId xmlns:a16="http://schemas.microsoft.com/office/drawing/2014/main" id="{92D6BB3B-012B-4BB9-BA71-8F71264EB65C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46592"/>
    <xdr:sp macro="" textlink="">
      <xdr:nvSpPr>
        <xdr:cNvPr id="665" name="Text Box 16">
          <a:extLst>
            <a:ext uri="{FF2B5EF4-FFF2-40B4-BE49-F238E27FC236}">
              <a16:creationId xmlns:a16="http://schemas.microsoft.com/office/drawing/2014/main" id="{09F1F8F9-3C3E-4FBB-A458-9C6E9C583255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37066"/>
    <xdr:sp macro="" textlink="">
      <xdr:nvSpPr>
        <xdr:cNvPr id="666" name="Text Box 13">
          <a:extLst>
            <a:ext uri="{FF2B5EF4-FFF2-40B4-BE49-F238E27FC236}">
              <a16:creationId xmlns:a16="http://schemas.microsoft.com/office/drawing/2014/main" id="{052BC043-5059-4DFB-992D-77B3BA15D777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37066"/>
    <xdr:sp macro="" textlink="">
      <xdr:nvSpPr>
        <xdr:cNvPr id="667" name="Text Box 14">
          <a:extLst>
            <a:ext uri="{FF2B5EF4-FFF2-40B4-BE49-F238E27FC236}">
              <a16:creationId xmlns:a16="http://schemas.microsoft.com/office/drawing/2014/main" id="{A0DD550D-9B18-4299-8C33-C3D576819A4D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37066"/>
    <xdr:sp macro="" textlink="">
      <xdr:nvSpPr>
        <xdr:cNvPr id="668" name="Text Box 15">
          <a:extLst>
            <a:ext uri="{FF2B5EF4-FFF2-40B4-BE49-F238E27FC236}">
              <a16:creationId xmlns:a16="http://schemas.microsoft.com/office/drawing/2014/main" id="{5BBFB43F-A4EF-454D-AF1B-F33FCA6D4F6D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37066"/>
    <xdr:sp macro="" textlink="">
      <xdr:nvSpPr>
        <xdr:cNvPr id="669" name="Text Box 16">
          <a:extLst>
            <a:ext uri="{FF2B5EF4-FFF2-40B4-BE49-F238E27FC236}">
              <a16:creationId xmlns:a16="http://schemas.microsoft.com/office/drawing/2014/main" id="{5A8D9E9B-6DEE-4F05-A59C-E0AF9DB630B6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36007"/>
    <xdr:sp macro="" textlink="">
      <xdr:nvSpPr>
        <xdr:cNvPr id="670" name="Text Box 13">
          <a:extLst>
            <a:ext uri="{FF2B5EF4-FFF2-40B4-BE49-F238E27FC236}">
              <a16:creationId xmlns:a16="http://schemas.microsoft.com/office/drawing/2014/main" id="{47ACDB7E-817B-490F-A61C-C69B6EEE30C6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36007"/>
    <xdr:sp macro="" textlink="">
      <xdr:nvSpPr>
        <xdr:cNvPr id="671" name="Text Box 14">
          <a:extLst>
            <a:ext uri="{FF2B5EF4-FFF2-40B4-BE49-F238E27FC236}">
              <a16:creationId xmlns:a16="http://schemas.microsoft.com/office/drawing/2014/main" id="{8ECCF3DD-9048-4702-935B-CC350F1E2AC0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36007"/>
    <xdr:sp macro="" textlink="">
      <xdr:nvSpPr>
        <xdr:cNvPr id="672" name="Text Box 15">
          <a:extLst>
            <a:ext uri="{FF2B5EF4-FFF2-40B4-BE49-F238E27FC236}">
              <a16:creationId xmlns:a16="http://schemas.microsoft.com/office/drawing/2014/main" id="{D3442BBF-70F8-4339-BA00-B3432F8F84F6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36007"/>
    <xdr:sp macro="" textlink="">
      <xdr:nvSpPr>
        <xdr:cNvPr id="673" name="Text Box 16">
          <a:extLst>
            <a:ext uri="{FF2B5EF4-FFF2-40B4-BE49-F238E27FC236}">
              <a16:creationId xmlns:a16="http://schemas.microsoft.com/office/drawing/2014/main" id="{35A1701B-06B7-4E38-9F56-3C9B6D444C52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46592"/>
    <xdr:sp macro="" textlink="">
      <xdr:nvSpPr>
        <xdr:cNvPr id="674" name="Text Box 13">
          <a:extLst>
            <a:ext uri="{FF2B5EF4-FFF2-40B4-BE49-F238E27FC236}">
              <a16:creationId xmlns:a16="http://schemas.microsoft.com/office/drawing/2014/main" id="{6C4668E2-41AA-4C41-9260-30F528870DDC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46592"/>
    <xdr:sp macro="" textlink="">
      <xdr:nvSpPr>
        <xdr:cNvPr id="675" name="Text Box 14">
          <a:extLst>
            <a:ext uri="{FF2B5EF4-FFF2-40B4-BE49-F238E27FC236}">
              <a16:creationId xmlns:a16="http://schemas.microsoft.com/office/drawing/2014/main" id="{5E6EE7BC-ADF4-4DD8-92F6-F5A1FF5FCC20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46592"/>
    <xdr:sp macro="" textlink="">
      <xdr:nvSpPr>
        <xdr:cNvPr id="676" name="Text Box 15">
          <a:extLst>
            <a:ext uri="{FF2B5EF4-FFF2-40B4-BE49-F238E27FC236}">
              <a16:creationId xmlns:a16="http://schemas.microsoft.com/office/drawing/2014/main" id="{B78A40F5-496C-409A-A3F8-36443869020D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46592"/>
    <xdr:sp macro="" textlink="">
      <xdr:nvSpPr>
        <xdr:cNvPr id="677" name="Text Box 16">
          <a:extLst>
            <a:ext uri="{FF2B5EF4-FFF2-40B4-BE49-F238E27FC236}">
              <a16:creationId xmlns:a16="http://schemas.microsoft.com/office/drawing/2014/main" id="{F31D5E61-16EC-4B16-8948-30FAB8AF444B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37066"/>
    <xdr:sp macro="" textlink="">
      <xdr:nvSpPr>
        <xdr:cNvPr id="678" name="Text Box 13">
          <a:extLst>
            <a:ext uri="{FF2B5EF4-FFF2-40B4-BE49-F238E27FC236}">
              <a16:creationId xmlns:a16="http://schemas.microsoft.com/office/drawing/2014/main" id="{880F24AA-AF19-4C27-9D99-931B50F1FB30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37066"/>
    <xdr:sp macro="" textlink="">
      <xdr:nvSpPr>
        <xdr:cNvPr id="679" name="Text Box 14">
          <a:extLst>
            <a:ext uri="{FF2B5EF4-FFF2-40B4-BE49-F238E27FC236}">
              <a16:creationId xmlns:a16="http://schemas.microsoft.com/office/drawing/2014/main" id="{43E163D1-FCC5-467B-9F33-80B70D261110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37066"/>
    <xdr:sp macro="" textlink="">
      <xdr:nvSpPr>
        <xdr:cNvPr id="680" name="Text Box 15">
          <a:extLst>
            <a:ext uri="{FF2B5EF4-FFF2-40B4-BE49-F238E27FC236}">
              <a16:creationId xmlns:a16="http://schemas.microsoft.com/office/drawing/2014/main" id="{C2003192-3F3F-43E6-A24C-2FC1A4293C9D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37066"/>
    <xdr:sp macro="" textlink="">
      <xdr:nvSpPr>
        <xdr:cNvPr id="681" name="Text Box 16">
          <a:extLst>
            <a:ext uri="{FF2B5EF4-FFF2-40B4-BE49-F238E27FC236}">
              <a16:creationId xmlns:a16="http://schemas.microsoft.com/office/drawing/2014/main" id="{CF05A59D-1735-4D6C-AD27-DCBD5CFE0776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36007"/>
    <xdr:sp macro="" textlink="">
      <xdr:nvSpPr>
        <xdr:cNvPr id="682" name="Text Box 13">
          <a:extLst>
            <a:ext uri="{FF2B5EF4-FFF2-40B4-BE49-F238E27FC236}">
              <a16:creationId xmlns:a16="http://schemas.microsoft.com/office/drawing/2014/main" id="{73B2D748-AB85-4A4F-BCB8-B9DDFFE4233E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36007"/>
    <xdr:sp macro="" textlink="">
      <xdr:nvSpPr>
        <xdr:cNvPr id="683" name="Text Box 14">
          <a:extLst>
            <a:ext uri="{FF2B5EF4-FFF2-40B4-BE49-F238E27FC236}">
              <a16:creationId xmlns:a16="http://schemas.microsoft.com/office/drawing/2014/main" id="{06B0B97D-F7CD-4DE3-839A-73E7A1B8EC28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36007"/>
    <xdr:sp macro="" textlink="">
      <xdr:nvSpPr>
        <xdr:cNvPr id="684" name="Text Box 15">
          <a:extLst>
            <a:ext uri="{FF2B5EF4-FFF2-40B4-BE49-F238E27FC236}">
              <a16:creationId xmlns:a16="http://schemas.microsoft.com/office/drawing/2014/main" id="{5C25E611-BB81-4555-8F8D-8D38C189F7B6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37</xdr:row>
      <xdr:rowOff>0</xdr:rowOff>
    </xdr:from>
    <xdr:ext cx="76200" cy="236007"/>
    <xdr:sp macro="" textlink="">
      <xdr:nvSpPr>
        <xdr:cNvPr id="685" name="Text Box 16">
          <a:extLst>
            <a:ext uri="{FF2B5EF4-FFF2-40B4-BE49-F238E27FC236}">
              <a16:creationId xmlns:a16="http://schemas.microsoft.com/office/drawing/2014/main" id="{6ACEF2DF-1E7E-42B8-AAA3-B9AC04DB72D2}"/>
            </a:ext>
          </a:extLst>
        </xdr:cNvPr>
        <xdr:cNvSpPr txBox="1">
          <a:spLocks noChangeArrowheads="1"/>
        </xdr:cNvSpPr>
      </xdr:nvSpPr>
      <xdr:spPr bwMode="auto">
        <a:xfrm>
          <a:off x="7169150" y="4127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27542"/>
    <xdr:sp macro="" textlink="">
      <xdr:nvSpPr>
        <xdr:cNvPr id="686" name="Text Box 13">
          <a:extLst>
            <a:ext uri="{FF2B5EF4-FFF2-40B4-BE49-F238E27FC236}">
              <a16:creationId xmlns:a16="http://schemas.microsoft.com/office/drawing/2014/main" id="{43502DB6-13B5-42ED-8177-27448B12E12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27542"/>
    <xdr:sp macro="" textlink="">
      <xdr:nvSpPr>
        <xdr:cNvPr id="687" name="Text Box 14">
          <a:extLst>
            <a:ext uri="{FF2B5EF4-FFF2-40B4-BE49-F238E27FC236}">
              <a16:creationId xmlns:a16="http://schemas.microsoft.com/office/drawing/2014/main" id="{46ADFFBD-9A3E-48E8-A582-D07635309CBE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27542"/>
    <xdr:sp macro="" textlink="">
      <xdr:nvSpPr>
        <xdr:cNvPr id="688" name="Text Box 15">
          <a:extLst>
            <a:ext uri="{FF2B5EF4-FFF2-40B4-BE49-F238E27FC236}">
              <a16:creationId xmlns:a16="http://schemas.microsoft.com/office/drawing/2014/main" id="{B9AA9F10-4C48-4774-8E4B-B22EB210CC60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27542"/>
    <xdr:sp macro="" textlink="">
      <xdr:nvSpPr>
        <xdr:cNvPr id="689" name="Text Box 16">
          <a:extLst>
            <a:ext uri="{FF2B5EF4-FFF2-40B4-BE49-F238E27FC236}">
              <a16:creationId xmlns:a16="http://schemas.microsoft.com/office/drawing/2014/main" id="{FC582AE1-B692-4A9E-A713-86D113A8C870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8016"/>
    <xdr:sp macro="" textlink="">
      <xdr:nvSpPr>
        <xdr:cNvPr id="690" name="Text Box 13">
          <a:extLst>
            <a:ext uri="{FF2B5EF4-FFF2-40B4-BE49-F238E27FC236}">
              <a16:creationId xmlns:a16="http://schemas.microsoft.com/office/drawing/2014/main" id="{9F78B87E-C6AD-4C68-BCA8-B4278F386DA0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8016"/>
    <xdr:sp macro="" textlink="">
      <xdr:nvSpPr>
        <xdr:cNvPr id="691" name="Text Box 14">
          <a:extLst>
            <a:ext uri="{FF2B5EF4-FFF2-40B4-BE49-F238E27FC236}">
              <a16:creationId xmlns:a16="http://schemas.microsoft.com/office/drawing/2014/main" id="{C498BF8E-3CF9-429A-9A32-6FC7F958C9C4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8016"/>
    <xdr:sp macro="" textlink="">
      <xdr:nvSpPr>
        <xdr:cNvPr id="692" name="Text Box 15">
          <a:extLst>
            <a:ext uri="{FF2B5EF4-FFF2-40B4-BE49-F238E27FC236}">
              <a16:creationId xmlns:a16="http://schemas.microsoft.com/office/drawing/2014/main" id="{1E37ED23-48FA-4359-810A-9024AAE2AA6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8016"/>
    <xdr:sp macro="" textlink="">
      <xdr:nvSpPr>
        <xdr:cNvPr id="693" name="Text Box 16">
          <a:extLst>
            <a:ext uri="{FF2B5EF4-FFF2-40B4-BE49-F238E27FC236}">
              <a16:creationId xmlns:a16="http://schemas.microsoft.com/office/drawing/2014/main" id="{2A4AC0FB-EFF9-4792-BA95-3B7EE07BD90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6957"/>
    <xdr:sp macro="" textlink="">
      <xdr:nvSpPr>
        <xdr:cNvPr id="694" name="Text Box 13">
          <a:extLst>
            <a:ext uri="{FF2B5EF4-FFF2-40B4-BE49-F238E27FC236}">
              <a16:creationId xmlns:a16="http://schemas.microsoft.com/office/drawing/2014/main" id="{88F13BB0-47D8-44B0-AE24-7558CDEE768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6957"/>
    <xdr:sp macro="" textlink="">
      <xdr:nvSpPr>
        <xdr:cNvPr id="695" name="Text Box 14">
          <a:extLst>
            <a:ext uri="{FF2B5EF4-FFF2-40B4-BE49-F238E27FC236}">
              <a16:creationId xmlns:a16="http://schemas.microsoft.com/office/drawing/2014/main" id="{78846CA9-85A3-4D34-8D3B-69868445021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6957"/>
    <xdr:sp macro="" textlink="">
      <xdr:nvSpPr>
        <xdr:cNvPr id="696" name="Text Box 15">
          <a:extLst>
            <a:ext uri="{FF2B5EF4-FFF2-40B4-BE49-F238E27FC236}">
              <a16:creationId xmlns:a16="http://schemas.microsoft.com/office/drawing/2014/main" id="{EFEA950F-FC51-4C21-ABC2-6D439371433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6957"/>
    <xdr:sp macro="" textlink="">
      <xdr:nvSpPr>
        <xdr:cNvPr id="697" name="Text Box 16">
          <a:extLst>
            <a:ext uri="{FF2B5EF4-FFF2-40B4-BE49-F238E27FC236}">
              <a16:creationId xmlns:a16="http://schemas.microsoft.com/office/drawing/2014/main" id="{1FBEA06D-ABF6-44BF-A103-8E5B41FDBCCB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698" name="Text Box 13">
          <a:extLst>
            <a:ext uri="{FF2B5EF4-FFF2-40B4-BE49-F238E27FC236}">
              <a16:creationId xmlns:a16="http://schemas.microsoft.com/office/drawing/2014/main" id="{96F00077-F30A-4385-AFCE-B1A83AFFF3DB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699" name="Text Box 14">
          <a:extLst>
            <a:ext uri="{FF2B5EF4-FFF2-40B4-BE49-F238E27FC236}">
              <a16:creationId xmlns:a16="http://schemas.microsoft.com/office/drawing/2014/main" id="{08C34F82-6E2E-4965-A125-550F43A3C181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700" name="Text Box 15">
          <a:extLst>
            <a:ext uri="{FF2B5EF4-FFF2-40B4-BE49-F238E27FC236}">
              <a16:creationId xmlns:a16="http://schemas.microsoft.com/office/drawing/2014/main" id="{B1B2D6A5-4228-4C28-81C7-DDCD5C562A2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701" name="Text Box 16">
          <a:extLst>
            <a:ext uri="{FF2B5EF4-FFF2-40B4-BE49-F238E27FC236}">
              <a16:creationId xmlns:a16="http://schemas.microsoft.com/office/drawing/2014/main" id="{8B3A2025-665F-4F19-983F-723A950A0BF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702" name="Text Box 13">
          <a:extLst>
            <a:ext uri="{FF2B5EF4-FFF2-40B4-BE49-F238E27FC236}">
              <a16:creationId xmlns:a16="http://schemas.microsoft.com/office/drawing/2014/main" id="{6F325F93-EE12-4373-AC2D-D68A74EEE745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703" name="Text Box 14">
          <a:extLst>
            <a:ext uri="{FF2B5EF4-FFF2-40B4-BE49-F238E27FC236}">
              <a16:creationId xmlns:a16="http://schemas.microsoft.com/office/drawing/2014/main" id="{8C819DF6-3E71-4B76-9448-1B576FFA40A7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704" name="Text Box 15">
          <a:extLst>
            <a:ext uri="{FF2B5EF4-FFF2-40B4-BE49-F238E27FC236}">
              <a16:creationId xmlns:a16="http://schemas.microsoft.com/office/drawing/2014/main" id="{A9DC8A24-7834-4FED-A6E4-E295A5D80AD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705" name="Text Box 16">
          <a:extLst>
            <a:ext uri="{FF2B5EF4-FFF2-40B4-BE49-F238E27FC236}">
              <a16:creationId xmlns:a16="http://schemas.microsoft.com/office/drawing/2014/main" id="{D8D0857E-D3C1-44F9-8334-01153875CC6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706" name="Text Box 13">
          <a:extLst>
            <a:ext uri="{FF2B5EF4-FFF2-40B4-BE49-F238E27FC236}">
              <a16:creationId xmlns:a16="http://schemas.microsoft.com/office/drawing/2014/main" id="{9920192A-39D8-49A3-8DEA-AB3F56496FE7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707" name="Text Box 14">
          <a:extLst>
            <a:ext uri="{FF2B5EF4-FFF2-40B4-BE49-F238E27FC236}">
              <a16:creationId xmlns:a16="http://schemas.microsoft.com/office/drawing/2014/main" id="{9115884A-9541-4F8A-87E3-A23D6DFC7825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708" name="Text Box 15">
          <a:extLst>
            <a:ext uri="{FF2B5EF4-FFF2-40B4-BE49-F238E27FC236}">
              <a16:creationId xmlns:a16="http://schemas.microsoft.com/office/drawing/2014/main" id="{76F40F35-9146-4146-B083-8849F1FE4A18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709" name="Text Box 16">
          <a:extLst>
            <a:ext uri="{FF2B5EF4-FFF2-40B4-BE49-F238E27FC236}">
              <a16:creationId xmlns:a16="http://schemas.microsoft.com/office/drawing/2014/main" id="{B8AD87A9-E8CB-4109-91E8-3A4D5ED7B81C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710" name="Text Box 13">
          <a:extLst>
            <a:ext uri="{FF2B5EF4-FFF2-40B4-BE49-F238E27FC236}">
              <a16:creationId xmlns:a16="http://schemas.microsoft.com/office/drawing/2014/main" id="{5BA60250-8AE9-4CFC-86E5-F4B95A172915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711" name="Text Box 14">
          <a:extLst>
            <a:ext uri="{FF2B5EF4-FFF2-40B4-BE49-F238E27FC236}">
              <a16:creationId xmlns:a16="http://schemas.microsoft.com/office/drawing/2014/main" id="{5014A249-1E5E-4FE9-AD54-B82FD0C80224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712" name="Text Box 15">
          <a:extLst>
            <a:ext uri="{FF2B5EF4-FFF2-40B4-BE49-F238E27FC236}">
              <a16:creationId xmlns:a16="http://schemas.microsoft.com/office/drawing/2014/main" id="{EAEF6D61-ECC6-45EC-878C-7A30ECA4DDA2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713" name="Text Box 16">
          <a:extLst>
            <a:ext uri="{FF2B5EF4-FFF2-40B4-BE49-F238E27FC236}">
              <a16:creationId xmlns:a16="http://schemas.microsoft.com/office/drawing/2014/main" id="{1BF7ACCB-040E-43E4-8246-31CD5A88FD85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714" name="Text Box 13">
          <a:extLst>
            <a:ext uri="{FF2B5EF4-FFF2-40B4-BE49-F238E27FC236}">
              <a16:creationId xmlns:a16="http://schemas.microsoft.com/office/drawing/2014/main" id="{A1D5DBC8-30F5-48B0-9AD6-B648E9AE598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715" name="Text Box 14">
          <a:extLst>
            <a:ext uri="{FF2B5EF4-FFF2-40B4-BE49-F238E27FC236}">
              <a16:creationId xmlns:a16="http://schemas.microsoft.com/office/drawing/2014/main" id="{EA8D2F72-165F-47C3-A850-EFB874F913AE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716" name="Text Box 15">
          <a:extLst>
            <a:ext uri="{FF2B5EF4-FFF2-40B4-BE49-F238E27FC236}">
              <a16:creationId xmlns:a16="http://schemas.microsoft.com/office/drawing/2014/main" id="{BF06024E-7C70-4412-80D6-2D070C0AE8CF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717" name="Text Box 16">
          <a:extLst>
            <a:ext uri="{FF2B5EF4-FFF2-40B4-BE49-F238E27FC236}">
              <a16:creationId xmlns:a16="http://schemas.microsoft.com/office/drawing/2014/main" id="{C731E7B0-1CAA-4085-BC3C-8FACF4D54CF3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718" name="Text Box 13">
          <a:extLst>
            <a:ext uri="{FF2B5EF4-FFF2-40B4-BE49-F238E27FC236}">
              <a16:creationId xmlns:a16="http://schemas.microsoft.com/office/drawing/2014/main" id="{77C2E248-E1C8-433E-B458-936BCA6FC9C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719" name="Text Box 14">
          <a:extLst>
            <a:ext uri="{FF2B5EF4-FFF2-40B4-BE49-F238E27FC236}">
              <a16:creationId xmlns:a16="http://schemas.microsoft.com/office/drawing/2014/main" id="{96D99C3D-D160-4527-86D6-5B26941ED7FE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720" name="Text Box 15">
          <a:extLst>
            <a:ext uri="{FF2B5EF4-FFF2-40B4-BE49-F238E27FC236}">
              <a16:creationId xmlns:a16="http://schemas.microsoft.com/office/drawing/2014/main" id="{892EC953-01C7-4011-ABBA-6003F38C48F8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721" name="Text Box 16">
          <a:extLst>
            <a:ext uri="{FF2B5EF4-FFF2-40B4-BE49-F238E27FC236}">
              <a16:creationId xmlns:a16="http://schemas.microsoft.com/office/drawing/2014/main" id="{2DDF2297-F8C9-431C-815B-CB8918CAE2EB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27542"/>
    <xdr:sp macro="" textlink="">
      <xdr:nvSpPr>
        <xdr:cNvPr id="722" name="Text Box 13">
          <a:extLst>
            <a:ext uri="{FF2B5EF4-FFF2-40B4-BE49-F238E27FC236}">
              <a16:creationId xmlns:a16="http://schemas.microsoft.com/office/drawing/2014/main" id="{F31F9882-9550-4707-973D-4E6D2203E704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27542"/>
    <xdr:sp macro="" textlink="">
      <xdr:nvSpPr>
        <xdr:cNvPr id="723" name="Text Box 14">
          <a:extLst>
            <a:ext uri="{FF2B5EF4-FFF2-40B4-BE49-F238E27FC236}">
              <a16:creationId xmlns:a16="http://schemas.microsoft.com/office/drawing/2014/main" id="{B4741ADF-5074-4550-83E0-7F1C225C0A6F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27542"/>
    <xdr:sp macro="" textlink="">
      <xdr:nvSpPr>
        <xdr:cNvPr id="724" name="Text Box 15">
          <a:extLst>
            <a:ext uri="{FF2B5EF4-FFF2-40B4-BE49-F238E27FC236}">
              <a16:creationId xmlns:a16="http://schemas.microsoft.com/office/drawing/2014/main" id="{AB5B00A8-EBA6-459A-B52A-7A2014F2B8FD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27542"/>
    <xdr:sp macro="" textlink="">
      <xdr:nvSpPr>
        <xdr:cNvPr id="725" name="Text Box 16">
          <a:extLst>
            <a:ext uri="{FF2B5EF4-FFF2-40B4-BE49-F238E27FC236}">
              <a16:creationId xmlns:a16="http://schemas.microsoft.com/office/drawing/2014/main" id="{6AE27158-1B1D-4FEA-A7DA-54A4FD471E6D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8016"/>
    <xdr:sp macro="" textlink="">
      <xdr:nvSpPr>
        <xdr:cNvPr id="726" name="Text Box 13">
          <a:extLst>
            <a:ext uri="{FF2B5EF4-FFF2-40B4-BE49-F238E27FC236}">
              <a16:creationId xmlns:a16="http://schemas.microsoft.com/office/drawing/2014/main" id="{EF97F4BD-B92C-4E63-8C95-11BDAAE97200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8016"/>
    <xdr:sp macro="" textlink="">
      <xdr:nvSpPr>
        <xdr:cNvPr id="727" name="Text Box 14">
          <a:extLst>
            <a:ext uri="{FF2B5EF4-FFF2-40B4-BE49-F238E27FC236}">
              <a16:creationId xmlns:a16="http://schemas.microsoft.com/office/drawing/2014/main" id="{03D365EE-AB00-4A54-9407-D8B49F2D5BAE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8016"/>
    <xdr:sp macro="" textlink="">
      <xdr:nvSpPr>
        <xdr:cNvPr id="728" name="Text Box 15">
          <a:extLst>
            <a:ext uri="{FF2B5EF4-FFF2-40B4-BE49-F238E27FC236}">
              <a16:creationId xmlns:a16="http://schemas.microsoft.com/office/drawing/2014/main" id="{F8822136-0557-4976-AC98-36D70852D24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8016"/>
    <xdr:sp macro="" textlink="">
      <xdr:nvSpPr>
        <xdr:cNvPr id="729" name="Text Box 16">
          <a:extLst>
            <a:ext uri="{FF2B5EF4-FFF2-40B4-BE49-F238E27FC236}">
              <a16:creationId xmlns:a16="http://schemas.microsoft.com/office/drawing/2014/main" id="{98B105AF-70A2-424B-943F-33EEBD2E345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6957"/>
    <xdr:sp macro="" textlink="">
      <xdr:nvSpPr>
        <xdr:cNvPr id="730" name="Text Box 13">
          <a:extLst>
            <a:ext uri="{FF2B5EF4-FFF2-40B4-BE49-F238E27FC236}">
              <a16:creationId xmlns:a16="http://schemas.microsoft.com/office/drawing/2014/main" id="{B44C297C-9A08-4E91-853B-FE89F1503E7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6957"/>
    <xdr:sp macro="" textlink="">
      <xdr:nvSpPr>
        <xdr:cNvPr id="731" name="Text Box 14">
          <a:extLst>
            <a:ext uri="{FF2B5EF4-FFF2-40B4-BE49-F238E27FC236}">
              <a16:creationId xmlns:a16="http://schemas.microsoft.com/office/drawing/2014/main" id="{5A46FF78-EC54-4D80-AC40-60CD0FC25CCD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6957"/>
    <xdr:sp macro="" textlink="">
      <xdr:nvSpPr>
        <xdr:cNvPr id="732" name="Text Box 15">
          <a:extLst>
            <a:ext uri="{FF2B5EF4-FFF2-40B4-BE49-F238E27FC236}">
              <a16:creationId xmlns:a16="http://schemas.microsoft.com/office/drawing/2014/main" id="{F5873D8C-3F6F-4EF6-B736-E691E63B841D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16957"/>
    <xdr:sp macro="" textlink="">
      <xdr:nvSpPr>
        <xdr:cNvPr id="733" name="Text Box 16">
          <a:extLst>
            <a:ext uri="{FF2B5EF4-FFF2-40B4-BE49-F238E27FC236}">
              <a16:creationId xmlns:a16="http://schemas.microsoft.com/office/drawing/2014/main" id="{94B388D6-B4CE-4516-926A-F834C189120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734" name="Text Box 13">
          <a:extLst>
            <a:ext uri="{FF2B5EF4-FFF2-40B4-BE49-F238E27FC236}">
              <a16:creationId xmlns:a16="http://schemas.microsoft.com/office/drawing/2014/main" id="{F6A98A1B-A8C0-44DC-BFE0-33970A0C2108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735" name="Text Box 14">
          <a:extLst>
            <a:ext uri="{FF2B5EF4-FFF2-40B4-BE49-F238E27FC236}">
              <a16:creationId xmlns:a16="http://schemas.microsoft.com/office/drawing/2014/main" id="{FCFA592F-B665-49BF-B3C6-949C57A1A7B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736" name="Text Box 15">
          <a:extLst>
            <a:ext uri="{FF2B5EF4-FFF2-40B4-BE49-F238E27FC236}">
              <a16:creationId xmlns:a16="http://schemas.microsoft.com/office/drawing/2014/main" id="{482499F7-F4CA-4981-80E2-0926FAC4BF2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737" name="Text Box 16">
          <a:extLst>
            <a:ext uri="{FF2B5EF4-FFF2-40B4-BE49-F238E27FC236}">
              <a16:creationId xmlns:a16="http://schemas.microsoft.com/office/drawing/2014/main" id="{6609A3B2-9E3D-4D2D-884F-FC14A4B832DF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738" name="Text Box 13">
          <a:extLst>
            <a:ext uri="{FF2B5EF4-FFF2-40B4-BE49-F238E27FC236}">
              <a16:creationId xmlns:a16="http://schemas.microsoft.com/office/drawing/2014/main" id="{C3898992-6CCD-4998-BC20-54E44065E6E7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739" name="Text Box 14">
          <a:extLst>
            <a:ext uri="{FF2B5EF4-FFF2-40B4-BE49-F238E27FC236}">
              <a16:creationId xmlns:a16="http://schemas.microsoft.com/office/drawing/2014/main" id="{47CA1793-41DF-4E1E-BCB2-32D7A6C4F14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740" name="Text Box 15">
          <a:extLst>
            <a:ext uri="{FF2B5EF4-FFF2-40B4-BE49-F238E27FC236}">
              <a16:creationId xmlns:a16="http://schemas.microsoft.com/office/drawing/2014/main" id="{1B6B5748-B417-4BD9-886D-FDAA73FAD963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741" name="Text Box 16">
          <a:extLst>
            <a:ext uri="{FF2B5EF4-FFF2-40B4-BE49-F238E27FC236}">
              <a16:creationId xmlns:a16="http://schemas.microsoft.com/office/drawing/2014/main" id="{32CBCCFE-055A-46E3-B4C3-4AA988DD8B04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742" name="Text Box 13">
          <a:extLst>
            <a:ext uri="{FF2B5EF4-FFF2-40B4-BE49-F238E27FC236}">
              <a16:creationId xmlns:a16="http://schemas.microsoft.com/office/drawing/2014/main" id="{6EB15AA2-99ED-4B6F-9679-ACB2A3322138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743" name="Text Box 14">
          <a:extLst>
            <a:ext uri="{FF2B5EF4-FFF2-40B4-BE49-F238E27FC236}">
              <a16:creationId xmlns:a16="http://schemas.microsoft.com/office/drawing/2014/main" id="{606755F4-A3F9-4960-8182-61F008AF9018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744" name="Text Box 15">
          <a:extLst>
            <a:ext uri="{FF2B5EF4-FFF2-40B4-BE49-F238E27FC236}">
              <a16:creationId xmlns:a16="http://schemas.microsoft.com/office/drawing/2014/main" id="{047B0C72-E7E8-4C9A-BDE5-12178BDC0E37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745" name="Text Box 16">
          <a:extLst>
            <a:ext uri="{FF2B5EF4-FFF2-40B4-BE49-F238E27FC236}">
              <a16:creationId xmlns:a16="http://schemas.microsoft.com/office/drawing/2014/main" id="{14E21180-7087-43B3-8750-E8A542578AD2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746" name="Text Box 13">
          <a:extLst>
            <a:ext uri="{FF2B5EF4-FFF2-40B4-BE49-F238E27FC236}">
              <a16:creationId xmlns:a16="http://schemas.microsoft.com/office/drawing/2014/main" id="{8D89503A-CFA1-4A79-AAD2-501E4727CC9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747" name="Text Box 14">
          <a:extLst>
            <a:ext uri="{FF2B5EF4-FFF2-40B4-BE49-F238E27FC236}">
              <a16:creationId xmlns:a16="http://schemas.microsoft.com/office/drawing/2014/main" id="{1EF17689-B380-43B6-97C2-6DD469F89E4F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748" name="Text Box 15">
          <a:extLst>
            <a:ext uri="{FF2B5EF4-FFF2-40B4-BE49-F238E27FC236}">
              <a16:creationId xmlns:a16="http://schemas.microsoft.com/office/drawing/2014/main" id="{ABCA42E5-E22B-4460-A059-89C3E8F0E262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46592"/>
    <xdr:sp macro="" textlink="">
      <xdr:nvSpPr>
        <xdr:cNvPr id="749" name="Text Box 16">
          <a:extLst>
            <a:ext uri="{FF2B5EF4-FFF2-40B4-BE49-F238E27FC236}">
              <a16:creationId xmlns:a16="http://schemas.microsoft.com/office/drawing/2014/main" id="{8E14F980-01D7-4ECF-89A7-B9C2037C8B3E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750" name="Text Box 13">
          <a:extLst>
            <a:ext uri="{FF2B5EF4-FFF2-40B4-BE49-F238E27FC236}">
              <a16:creationId xmlns:a16="http://schemas.microsoft.com/office/drawing/2014/main" id="{138053B7-ADE7-4031-A802-57FF55D61271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751" name="Text Box 14">
          <a:extLst>
            <a:ext uri="{FF2B5EF4-FFF2-40B4-BE49-F238E27FC236}">
              <a16:creationId xmlns:a16="http://schemas.microsoft.com/office/drawing/2014/main" id="{13270BFA-18D3-4359-81FD-1EFDF4F58D9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752" name="Text Box 15">
          <a:extLst>
            <a:ext uri="{FF2B5EF4-FFF2-40B4-BE49-F238E27FC236}">
              <a16:creationId xmlns:a16="http://schemas.microsoft.com/office/drawing/2014/main" id="{FA221965-F25F-4C05-8166-DAFDB98C551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7066"/>
    <xdr:sp macro="" textlink="">
      <xdr:nvSpPr>
        <xdr:cNvPr id="753" name="Text Box 16">
          <a:extLst>
            <a:ext uri="{FF2B5EF4-FFF2-40B4-BE49-F238E27FC236}">
              <a16:creationId xmlns:a16="http://schemas.microsoft.com/office/drawing/2014/main" id="{6741C51E-0FDF-4AE2-8D42-160BD7165439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754" name="Text Box 13">
          <a:extLst>
            <a:ext uri="{FF2B5EF4-FFF2-40B4-BE49-F238E27FC236}">
              <a16:creationId xmlns:a16="http://schemas.microsoft.com/office/drawing/2014/main" id="{E4CF23A5-C219-4109-BE0B-2720C47B4B7A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755" name="Text Box 14">
          <a:extLst>
            <a:ext uri="{FF2B5EF4-FFF2-40B4-BE49-F238E27FC236}">
              <a16:creationId xmlns:a16="http://schemas.microsoft.com/office/drawing/2014/main" id="{DB37001D-2F23-47CD-8A41-BFAD4EA0DBE3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756" name="Text Box 15">
          <a:extLst>
            <a:ext uri="{FF2B5EF4-FFF2-40B4-BE49-F238E27FC236}">
              <a16:creationId xmlns:a16="http://schemas.microsoft.com/office/drawing/2014/main" id="{DDAD842A-ED59-49F7-9415-45D1E0A34656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141</xdr:row>
      <xdr:rowOff>0</xdr:rowOff>
    </xdr:from>
    <xdr:ext cx="76200" cy="236007"/>
    <xdr:sp macro="" textlink="">
      <xdr:nvSpPr>
        <xdr:cNvPr id="757" name="Text Box 16">
          <a:extLst>
            <a:ext uri="{FF2B5EF4-FFF2-40B4-BE49-F238E27FC236}">
              <a16:creationId xmlns:a16="http://schemas.microsoft.com/office/drawing/2014/main" id="{A8C4838A-1606-4F99-A021-286BF2FE4A2E}"/>
            </a:ext>
          </a:extLst>
        </xdr:cNvPr>
        <xdr:cNvSpPr txBox="1">
          <a:spLocks noChangeArrowheads="1"/>
        </xdr:cNvSpPr>
      </xdr:nvSpPr>
      <xdr:spPr bwMode="auto">
        <a:xfrm>
          <a:off x="7169150" y="149034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27542"/>
    <xdr:sp macro="" textlink="">
      <xdr:nvSpPr>
        <xdr:cNvPr id="758" name="Text Box 13">
          <a:extLst>
            <a:ext uri="{FF2B5EF4-FFF2-40B4-BE49-F238E27FC236}">
              <a16:creationId xmlns:a16="http://schemas.microsoft.com/office/drawing/2014/main" id="{47BF3AC8-1884-4665-8BB3-24D0708A1C92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27542"/>
    <xdr:sp macro="" textlink="">
      <xdr:nvSpPr>
        <xdr:cNvPr id="759" name="Text Box 14">
          <a:extLst>
            <a:ext uri="{FF2B5EF4-FFF2-40B4-BE49-F238E27FC236}">
              <a16:creationId xmlns:a16="http://schemas.microsoft.com/office/drawing/2014/main" id="{1A066330-D034-48E0-8050-500DE1C5B640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27542"/>
    <xdr:sp macro="" textlink="">
      <xdr:nvSpPr>
        <xdr:cNvPr id="760" name="Text Box 15">
          <a:extLst>
            <a:ext uri="{FF2B5EF4-FFF2-40B4-BE49-F238E27FC236}">
              <a16:creationId xmlns:a16="http://schemas.microsoft.com/office/drawing/2014/main" id="{EF16332C-75C5-462F-AE71-EBEEEC911D34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27542"/>
    <xdr:sp macro="" textlink="">
      <xdr:nvSpPr>
        <xdr:cNvPr id="761" name="Text Box 16">
          <a:extLst>
            <a:ext uri="{FF2B5EF4-FFF2-40B4-BE49-F238E27FC236}">
              <a16:creationId xmlns:a16="http://schemas.microsoft.com/office/drawing/2014/main" id="{E6664967-5ACA-4653-A5B3-CC5FAA2C0D3E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18016"/>
    <xdr:sp macro="" textlink="">
      <xdr:nvSpPr>
        <xdr:cNvPr id="762" name="Text Box 13">
          <a:extLst>
            <a:ext uri="{FF2B5EF4-FFF2-40B4-BE49-F238E27FC236}">
              <a16:creationId xmlns:a16="http://schemas.microsoft.com/office/drawing/2014/main" id="{93B4EC85-70DD-45D6-BE1D-0979A7798732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18016"/>
    <xdr:sp macro="" textlink="">
      <xdr:nvSpPr>
        <xdr:cNvPr id="763" name="Text Box 14">
          <a:extLst>
            <a:ext uri="{FF2B5EF4-FFF2-40B4-BE49-F238E27FC236}">
              <a16:creationId xmlns:a16="http://schemas.microsoft.com/office/drawing/2014/main" id="{B86552BB-D2FE-46DE-BCB1-24BFF45894E2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18016"/>
    <xdr:sp macro="" textlink="">
      <xdr:nvSpPr>
        <xdr:cNvPr id="764" name="Text Box 15">
          <a:extLst>
            <a:ext uri="{FF2B5EF4-FFF2-40B4-BE49-F238E27FC236}">
              <a16:creationId xmlns:a16="http://schemas.microsoft.com/office/drawing/2014/main" id="{5288866D-31B3-4D42-BCC3-48253FABDB68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18016"/>
    <xdr:sp macro="" textlink="">
      <xdr:nvSpPr>
        <xdr:cNvPr id="765" name="Text Box 16">
          <a:extLst>
            <a:ext uri="{FF2B5EF4-FFF2-40B4-BE49-F238E27FC236}">
              <a16:creationId xmlns:a16="http://schemas.microsoft.com/office/drawing/2014/main" id="{D482FDEC-57B7-4298-AB2C-34995992CA1D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16957"/>
    <xdr:sp macro="" textlink="">
      <xdr:nvSpPr>
        <xdr:cNvPr id="766" name="Text Box 13">
          <a:extLst>
            <a:ext uri="{FF2B5EF4-FFF2-40B4-BE49-F238E27FC236}">
              <a16:creationId xmlns:a16="http://schemas.microsoft.com/office/drawing/2014/main" id="{C33C4714-C43B-45E6-B85F-D85AD11A3EC9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16957"/>
    <xdr:sp macro="" textlink="">
      <xdr:nvSpPr>
        <xdr:cNvPr id="767" name="Text Box 14">
          <a:extLst>
            <a:ext uri="{FF2B5EF4-FFF2-40B4-BE49-F238E27FC236}">
              <a16:creationId xmlns:a16="http://schemas.microsoft.com/office/drawing/2014/main" id="{22CB971B-CCEA-4161-8295-A1866813DF93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16957"/>
    <xdr:sp macro="" textlink="">
      <xdr:nvSpPr>
        <xdr:cNvPr id="768" name="Text Box 15">
          <a:extLst>
            <a:ext uri="{FF2B5EF4-FFF2-40B4-BE49-F238E27FC236}">
              <a16:creationId xmlns:a16="http://schemas.microsoft.com/office/drawing/2014/main" id="{B6BB375F-9AD4-47DC-AB08-3DFF45875E54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16957"/>
    <xdr:sp macro="" textlink="">
      <xdr:nvSpPr>
        <xdr:cNvPr id="769" name="Text Box 16">
          <a:extLst>
            <a:ext uri="{FF2B5EF4-FFF2-40B4-BE49-F238E27FC236}">
              <a16:creationId xmlns:a16="http://schemas.microsoft.com/office/drawing/2014/main" id="{71C104E9-29A3-4476-A5DD-0DD48A16CBBA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46592"/>
    <xdr:sp macro="" textlink="">
      <xdr:nvSpPr>
        <xdr:cNvPr id="770" name="Text Box 13">
          <a:extLst>
            <a:ext uri="{FF2B5EF4-FFF2-40B4-BE49-F238E27FC236}">
              <a16:creationId xmlns:a16="http://schemas.microsoft.com/office/drawing/2014/main" id="{699FDC86-77A4-4292-B337-301DDAF68D44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46592"/>
    <xdr:sp macro="" textlink="">
      <xdr:nvSpPr>
        <xdr:cNvPr id="771" name="Text Box 14">
          <a:extLst>
            <a:ext uri="{FF2B5EF4-FFF2-40B4-BE49-F238E27FC236}">
              <a16:creationId xmlns:a16="http://schemas.microsoft.com/office/drawing/2014/main" id="{947DA60C-C4C7-4B95-B4BB-9E0C189AC79A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46592"/>
    <xdr:sp macro="" textlink="">
      <xdr:nvSpPr>
        <xdr:cNvPr id="772" name="Text Box 15">
          <a:extLst>
            <a:ext uri="{FF2B5EF4-FFF2-40B4-BE49-F238E27FC236}">
              <a16:creationId xmlns:a16="http://schemas.microsoft.com/office/drawing/2014/main" id="{30353D51-EE32-4A76-8278-426FF75BC1D3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46592"/>
    <xdr:sp macro="" textlink="">
      <xdr:nvSpPr>
        <xdr:cNvPr id="773" name="Text Box 16">
          <a:extLst>
            <a:ext uri="{FF2B5EF4-FFF2-40B4-BE49-F238E27FC236}">
              <a16:creationId xmlns:a16="http://schemas.microsoft.com/office/drawing/2014/main" id="{E9CCFEFC-75FC-4DE6-AA29-529998F3AA8E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37066"/>
    <xdr:sp macro="" textlink="">
      <xdr:nvSpPr>
        <xdr:cNvPr id="774" name="Text Box 13">
          <a:extLst>
            <a:ext uri="{FF2B5EF4-FFF2-40B4-BE49-F238E27FC236}">
              <a16:creationId xmlns:a16="http://schemas.microsoft.com/office/drawing/2014/main" id="{ED68440D-2659-42AD-A19C-BA42987FBBA8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37066"/>
    <xdr:sp macro="" textlink="">
      <xdr:nvSpPr>
        <xdr:cNvPr id="775" name="Text Box 14">
          <a:extLst>
            <a:ext uri="{FF2B5EF4-FFF2-40B4-BE49-F238E27FC236}">
              <a16:creationId xmlns:a16="http://schemas.microsoft.com/office/drawing/2014/main" id="{483A272F-6EC0-45DF-8894-2B8572EC504A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37066"/>
    <xdr:sp macro="" textlink="">
      <xdr:nvSpPr>
        <xdr:cNvPr id="776" name="Text Box 15">
          <a:extLst>
            <a:ext uri="{FF2B5EF4-FFF2-40B4-BE49-F238E27FC236}">
              <a16:creationId xmlns:a16="http://schemas.microsoft.com/office/drawing/2014/main" id="{D428E2C7-0D1D-47BA-8E5D-61F073EBE265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37066"/>
    <xdr:sp macro="" textlink="">
      <xdr:nvSpPr>
        <xdr:cNvPr id="777" name="Text Box 16">
          <a:extLst>
            <a:ext uri="{FF2B5EF4-FFF2-40B4-BE49-F238E27FC236}">
              <a16:creationId xmlns:a16="http://schemas.microsoft.com/office/drawing/2014/main" id="{7D9B20AB-EF5F-4640-BCFD-F8E7CDBC2D08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36007"/>
    <xdr:sp macro="" textlink="">
      <xdr:nvSpPr>
        <xdr:cNvPr id="778" name="Text Box 13">
          <a:extLst>
            <a:ext uri="{FF2B5EF4-FFF2-40B4-BE49-F238E27FC236}">
              <a16:creationId xmlns:a16="http://schemas.microsoft.com/office/drawing/2014/main" id="{486ECFB2-4936-4911-A0E5-32E492DEE98F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36007"/>
    <xdr:sp macro="" textlink="">
      <xdr:nvSpPr>
        <xdr:cNvPr id="779" name="Text Box 14">
          <a:extLst>
            <a:ext uri="{FF2B5EF4-FFF2-40B4-BE49-F238E27FC236}">
              <a16:creationId xmlns:a16="http://schemas.microsoft.com/office/drawing/2014/main" id="{8DD6E5BD-C293-49D2-A85B-E165C85D09B1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36007"/>
    <xdr:sp macro="" textlink="">
      <xdr:nvSpPr>
        <xdr:cNvPr id="780" name="Text Box 15">
          <a:extLst>
            <a:ext uri="{FF2B5EF4-FFF2-40B4-BE49-F238E27FC236}">
              <a16:creationId xmlns:a16="http://schemas.microsoft.com/office/drawing/2014/main" id="{CDC933D9-6782-437C-93A7-C2B719C83084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36007"/>
    <xdr:sp macro="" textlink="">
      <xdr:nvSpPr>
        <xdr:cNvPr id="781" name="Text Box 16">
          <a:extLst>
            <a:ext uri="{FF2B5EF4-FFF2-40B4-BE49-F238E27FC236}">
              <a16:creationId xmlns:a16="http://schemas.microsoft.com/office/drawing/2014/main" id="{466310C0-42F7-4122-A99E-AA690CF73AAD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46592"/>
    <xdr:sp macro="" textlink="">
      <xdr:nvSpPr>
        <xdr:cNvPr id="782" name="Text Box 13">
          <a:extLst>
            <a:ext uri="{FF2B5EF4-FFF2-40B4-BE49-F238E27FC236}">
              <a16:creationId xmlns:a16="http://schemas.microsoft.com/office/drawing/2014/main" id="{AE376382-0DAE-4DFC-8333-8A6C2D1FB5F1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46592"/>
    <xdr:sp macro="" textlink="">
      <xdr:nvSpPr>
        <xdr:cNvPr id="783" name="Text Box 14">
          <a:extLst>
            <a:ext uri="{FF2B5EF4-FFF2-40B4-BE49-F238E27FC236}">
              <a16:creationId xmlns:a16="http://schemas.microsoft.com/office/drawing/2014/main" id="{B4D4BE5E-58E1-4E35-B23E-02AEB0978DCA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46592"/>
    <xdr:sp macro="" textlink="">
      <xdr:nvSpPr>
        <xdr:cNvPr id="784" name="Text Box 15">
          <a:extLst>
            <a:ext uri="{FF2B5EF4-FFF2-40B4-BE49-F238E27FC236}">
              <a16:creationId xmlns:a16="http://schemas.microsoft.com/office/drawing/2014/main" id="{7763F3F6-CD4A-4844-A09C-00FCB7A7BC2C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46592"/>
    <xdr:sp macro="" textlink="">
      <xdr:nvSpPr>
        <xdr:cNvPr id="785" name="Text Box 16">
          <a:extLst>
            <a:ext uri="{FF2B5EF4-FFF2-40B4-BE49-F238E27FC236}">
              <a16:creationId xmlns:a16="http://schemas.microsoft.com/office/drawing/2014/main" id="{BBB67D3D-B9B2-4A3E-BB2B-A39A8585D418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37066"/>
    <xdr:sp macro="" textlink="">
      <xdr:nvSpPr>
        <xdr:cNvPr id="786" name="Text Box 13">
          <a:extLst>
            <a:ext uri="{FF2B5EF4-FFF2-40B4-BE49-F238E27FC236}">
              <a16:creationId xmlns:a16="http://schemas.microsoft.com/office/drawing/2014/main" id="{A0CA8FCA-550B-4D27-BCBC-D2DB2B61D304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37066"/>
    <xdr:sp macro="" textlink="">
      <xdr:nvSpPr>
        <xdr:cNvPr id="787" name="Text Box 14">
          <a:extLst>
            <a:ext uri="{FF2B5EF4-FFF2-40B4-BE49-F238E27FC236}">
              <a16:creationId xmlns:a16="http://schemas.microsoft.com/office/drawing/2014/main" id="{B9E207A4-67E5-4D60-8327-4874D2ADA21F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37066"/>
    <xdr:sp macro="" textlink="">
      <xdr:nvSpPr>
        <xdr:cNvPr id="788" name="Text Box 15">
          <a:extLst>
            <a:ext uri="{FF2B5EF4-FFF2-40B4-BE49-F238E27FC236}">
              <a16:creationId xmlns:a16="http://schemas.microsoft.com/office/drawing/2014/main" id="{570D50A7-FA3E-4057-A4B4-FB34B6EF38E0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37066"/>
    <xdr:sp macro="" textlink="">
      <xdr:nvSpPr>
        <xdr:cNvPr id="789" name="Text Box 16">
          <a:extLst>
            <a:ext uri="{FF2B5EF4-FFF2-40B4-BE49-F238E27FC236}">
              <a16:creationId xmlns:a16="http://schemas.microsoft.com/office/drawing/2014/main" id="{1131D502-ED9D-464C-AB1C-985201B41D8E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36007"/>
    <xdr:sp macro="" textlink="">
      <xdr:nvSpPr>
        <xdr:cNvPr id="790" name="Text Box 13">
          <a:extLst>
            <a:ext uri="{FF2B5EF4-FFF2-40B4-BE49-F238E27FC236}">
              <a16:creationId xmlns:a16="http://schemas.microsoft.com/office/drawing/2014/main" id="{713C8C2F-9771-4B7E-83ED-F942B5215AEB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36007"/>
    <xdr:sp macro="" textlink="">
      <xdr:nvSpPr>
        <xdr:cNvPr id="791" name="Text Box 14">
          <a:extLst>
            <a:ext uri="{FF2B5EF4-FFF2-40B4-BE49-F238E27FC236}">
              <a16:creationId xmlns:a16="http://schemas.microsoft.com/office/drawing/2014/main" id="{E36FA7E8-5110-4BCC-B728-88E1DEA7E21D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36007"/>
    <xdr:sp macro="" textlink="">
      <xdr:nvSpPr>
        <xdr:cNvPr id="792" name="Text Box 15">
          <a:extLst>
            <a:ext uri="{FF2B5EF4-FFF2-40B4-BE49-F238E27FC236}">
              <a16:creationId xmlns:a16="http://schemas.microsoft.com/office/drawing/2014/main" id="{083C4C65-3EE6-4645-9FD9-9A1C7E9F7504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167</xdr:row>
      <xdr:rowOff>0</xdr:rowOff>
    </xdr:from>
    <xdr:ext cx="76200" cy="236007"/>
    <xdr:sp macro="" textlink="">
      <xdr:nvSpPr>
        <xdr:cNvPr id="793" name="Text Box 16">
          <a:extLst>
            <a:ext uri="{FF2B5EF4-FFF2-40B4-BE49-F238E27FC236}">
              <a16:creationId xmlns:a16="http://schemas.microsoft.com/office/drawing/2014/main" id="{F9119AED-610B-4598-99BB-339A079100D7}"/>
            </a:ext>
          </a:extLst>
        </xdr:cNvPr>
        <xdr:cNvSpPr txBox="1">
          <a:spLocks noChangeArrowheads="1"/>
        </xdr:cNvSpPr>
      </xdr:nvSpPr>
      <xdr:spPr bwMode="auto">
        <a:xfrm>
          <a:off x="7169150" y="178689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27542"/>
    <xdr:sp macro="" textlink="">
      <xdr:nvSpPr>
        <xdr:cNvPr id="794" name="Text Box 13">
          <a:extLst>
            <a:ext uri="{FF2B5EF4-FFF2-40B4-BE49-F238E27FC236}">
              <a16:creationId xmlns:a16="http://schemas.microsoft.com/office/drawing/2014/main" id="{8AA90816-A344-41DA-BE4D-E896C0299D52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27542"/>
    <xdr:sp macro="" textlink="">
      <xdr:nvSpPr>
        <xdr:cNvPr id="795" name="Text Box 14">
          <a:extLst>
            <a:ext uri="{FF2B5EF4-FFF2-40B4-BE49-F238E27FC236}">
              <a16:creationId xmlns:a16="http://schemas.microsoft.com/office/drawing/2014/main" id="{F2F8082B-86DD-4ADA-9524-58F42D1A28B9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27542"/>
    <xdr:sp macro="" textlink="">
      <xdr:nvSpPr>
        <xdr:cNvPr id="796" name="Text Box 15">
          <a:extLst>
            <a:ext uri="{FF2B5EF4-FFF2-40B4-BE49-F238E27FC236}">
              <a16:creationId xmlns:a16="http://schemas.microsoft.com/office/drawing/2014/main" id="{24DA65BD-E374-4789-A884-D99E30FBCBC5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27542"/>
    <xdr:sp macro="" textlink="">
      <xdr:nvSpPr>
        <xdr:cNvPr id="797" name="Text Box 16">
          <a:extLst>
            <a:ext uri="{FF2B5EF4-FFF2-40B4-BE49-F238E27FC236}">
              <a16:creationId xmlns:a16="http://schemas.microsoft.com/office/drawing/2014/main" id="{2B87E8A9-AB19-40A6-B862-39B9FBAA147D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8016"/>
    <xdr:sp macro="" textlink="">
      <xdr:nvSpPr>
        <xdr:cNvPr id="798" name="Text Box 13">
          <a:extLst>
            <a:ext uri="{FF2B5EF4-FFF2-40B4-BE49-F238E27FC236}">
              <a16:creationId xmlns:a16="http://schemas.microsoft.com/office/drawing/2014/main" id="{9C08AEAE-8F56-4812-9AF1-950A95AAFA02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8016"/>
    <xdr:sp macro="" textlink="">
      <xdr:nvSpPr>
        <xdr:cNvPr id="799" name="Text Box 14">
          <a:extLst>
            <a:ext uri="{FF2B5EF4-FFF2-40B4-BE49-F238E27FC236}">
              <a16:creationId xmlns:a16="http://schemas.microsoft.com/office/drawing/2014/main" id="{C29831D2-FF7C-4F47-9346-11FD1219DF69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8016"/>
    <xdr:sp macro="" textlink="">
      <xdr:nvSpPr>
        <xdr:cNvPr id="800" name="Text Box 15">
          <a:extLst>
            <a:ext uri="{FF2B5EF4-FFF2-40B4-BE49-F238E27FC236}">
              <a16:creationId xmlns:a16="http://schemas.microsoft.com/office/drawing/2014/main" id="{680EFBF4-D014-41B7-B77F-39B7ABBD7520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8016"/>
    <xdr:sp macro="" textlink="">
      <xdr:nvSpPr>
        <xdr:cNvPr id="801" name="Text Box 16">
          <a:extLst>
            <a:ext uri="{FF2B5EF4-FFF2-40B4-BE49-F238E27FC236}">
              <a16:creationId xmlns:a16="http://schemas.microsoft.com/office/drawing/2014/main" id="{1D9508C1-ED75-45E8-9730-15DE1C8E1835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6957"/>
    <xdr:sp macro="" textlink="">
      <xdr:nvSpPr>
        <xdr:cNvPr id="802" name="Text Box 13">
          <a:extLst>
            <a:ext uri="{FF2B5EF4-FFF2-40B4-BE49-F238E27FC236}">
              <a16:creationId xmlns:a16="http://schemas.microsoft.com/office/drawing/2014/main" id="{A2237E80-9B9E-4253-BE8E-854D5D91971A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6957"/>
    <xdr:sp macro="" textlink="">
      <xdr:nvSpPr>
        <xdr:cNvPr id="803" name="Text Box 14">
          <a:extLst>
            <a:ext uri="{FF2B5EF4-FFF2-40B4-BE49-F238E27FC236}">
              <a16:creationId xmlns:a16="http://schemas.microsoft.com/office/drawing/2014/main" id="{EB9EB40B-FCDE-4246-90BB-4F7B2A01C9C0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6957"/>
    <xdr:sp macro="" textlink="">
      <xdr:nvSpPr>
        <xdr:cNvPr id="804" name="Text Box 15">
          <a:extLst>
            <a:ext uri="{FF2B5EF4-FFF2-40B4-BE49-F238E27FC236}">
              <a16:creationId xmlns:a16="http://schemas.microsoft.com/office/drawing/2014/main" id="{FBFAEBB6-A1B4-483C-BBDA-8F09F75E320B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16957"/>
    <xdr:sp macro="" textlink="">
      <xdr:nvSpPr>
        <xdr:cNvPr id="805" name="Text Box 16">
          <a:extLst>
            <a:ext uri="{FF2B5EF4-FFF2-40B4-BE49-F238E27FC236}">
              <a16:creationId xmlns:a16="http://schemas.microsoft.com/office/drawing/2014/main" id="{5A9199D8-D5E1-4045-B686-075C1EADE2C7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806" name="Text Box 13">
          <a:extLst>
            <a:ext uri="{FF2B5EF4-FFF2-40B4-BE49-F238E27FC236}">
              <a16:creationId xmlns:a16="http://schemas.microsoft.com/office/drawing/2014/main" id="{D91269F7-C975-4F50-8D4A-905297B519E7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807" name="Text Box 14">
          <a:extLst>
            <a:ext uri="{FF2B5EF4-FFF2-40B4-BE49-F238E27FC236}">
              <a16:creationId xmlns:a16="http://schemas.microsoft.com/office/drawing/2014/main" id="{F46932B2-186D-4D51-9AE8-8E196D0131C1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808" name="Text Box 15">
          <a:extLst>
            <a:ext uri="{FF2B5EF4-FFF2-40B4-BE49-F238E27FC236}">
              <a16:creationId xmlns:a16="http://schemas.microsoft.com/office/drawing/2014/main" id="{9F37B0B0-BE18-4F78-BC86-5F0BE23D8B95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809" name="Text Box 16">
          <a:extLst>
            <a:ext uri="{FF2B5EF4-FFF2-40B4-BE49-F238E27FC236}">
              <a16:creationId xmlns:a16="http://schemas.microsoft.com/office/drawing/2014/main" id="{3635979A-9AD9-4415-8FA0-DC99FA7F1010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810" name="Text Box 13">
          <a:extLst>
            <a:ext uri="{FF2B5EF4-FFF2-40B4-BE49-F238E27FC236}">
              <a16:creationId xmlns:a16="http://schemas.microsoft.com/office/drawing/2014/main" id="{C4D04C18-B63D-4105-88D3-A5FDF1066CBE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811" name="Text Box 14">
          <a:extLst>
            <a:ext uri="{FF2B5EF4-FFF2-40B4-BE49-F238E27FC236}">
              <a16:creationId xmlns:a16="http://schemas.microsoft.com/office/drawing/2014/main" id="{5CB40F7E-8C2C-4BE1-9AF9-433C9ADE1A70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812" name="Text Box 15">
          <a:extLst>
            <a:ext uri="{FF2B5EF4-FFF2-40B4-BE49-F238E27FC236}">
              <a16:creationId xmlns:a16="http://schemas.microsoft.com/office/drawing/2014/main" id="{7E5C7D47-643A-41DC-A77A-AB8643F02448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813" name="Text Box 16">
          <a:extLst>
            <a:ext uri="{FF2B5EF4-FFF2-40B4-BE49-F238E27FC236}">
              <a16:creationId xmlns:a16="http://schemas.microsoft.com/office/drawing/2014/main" id="{F5D57AA9-1FED-4A99-A1B7-59E76610B72A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814" name="Text Box 13">
          <a:extLst>
            <a:ext uri="{FF2B5EF4-FFF2-40B4-BE49-F238E27FC236}">
              <a16:creationId xmlns:a16="http://schemas.microsoft.com/office/drawing/2014/main" id="{E89D41EE-6342-4E2A-B42B-E94827B830A6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815" name="Text Box 14">
          <a:extLst>
            <a:ext uri="{FF2B5EF4-FFF2-40B4-BE49-F238E27FC236}">
              <a16:creationId xmlns:a16="http://schemas.microsoft.com/office/drawing/2014/main" id="{83082085-F7A7-415A-80E0-14B17190E2B1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816" name="Text Box 15">
          <a:extLst>
            <a:ext uri="{FF2B5EF4-FFF2-40B4-BE49-F238E27FC236}">
              <a16:creationId xmlns:a16="http://schemas.microsoft.com/office/drawing/2014/main" id="{3E8469DF-B606-415B-8D49-E98F0125F514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817" name="Text Box 16">
          <a:extLst>
            <a:ext uri="{FF2B5EF4-FFF2-40B4-BE49-F238E27FC236}">
              <a16:creationId xmlns:a16="http://schemas.microsoft.com/office/drawing/2014/main" id="{252D6AB0-9EB9-44CE-99AD-BBD11E56BFD1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818" name="Text Box 13">
          <a:extLst>
            <a:ext uri="{FF2B5EF4-FFF2-40B4-BE49-F238E27FC236}">
              <a16:creationId xmlns:a16="http://schemas.microsoft.com/office/drawing/2014/main" id="{41BD7274-03C6-457A-81AB-85B25964B013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819" name="Text Box 14">
          <a:extLst>
            <a:ext uri="{FF2B5EF4-FFF2-40B4-BE49-F238E27FC236}">
              <a16:creationId xmlns:a16="http://schemas.microsoft.com/office/drawing/2014/main" id="{9C1532C2-2ED0-4D83-B031-9DF7B0F42D55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820" name="Text Box 15">
          <a:extLst>
            <a:ext uri="{FF2B5EF4-FFF2-40B4-BE49-F238E27FC236}">
              <a16:creationId xmlns:a16="http://schemas.microsoft.com/office/drawing/2014/main" id="{A66A07B3-55DC-46C3-92B2-09E05CD80692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46592"/>
    <xdr:sp macro="" textlink="">
      <xdr:nvSpPr>
        <xdr:cNvPr id="821" name="Text Box 16">
          <a:extLst>
            <a:ext uri="{FF2B5EF4-FFF2-40B4-BE49-F238E27FC236}">
              <a16:creationId xmlns:a16="http://schemas.microsoft.com/office/drawing/2014/main" id="{F6F3ACBB-5674-4AD7-BE04-19D384F1EB62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822" name="Text Box 13">
          <a:extLst>
            <a:ext uri="{FF2B5EF4-FFF2-40B4-BE49-F238E27FC236}">
              <a16:creationId xmlns:a16="http://schemas.microsoft.com/office/drawing/2014/main" id="{7B05C65F-4545-4B5C-A8A5-397713341301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823" name="Text Box 14">
          <a:extLst>
            <a:ext uri="{FF2B5EF4-FFF2-40B4-BE49-F238E27FC236}">
              <a16:creationId xmlns:a16="http://schemas.microsoft.com/office/drawing/2014/main" id="{AC5862A9-8EE9-4B95-930D-B03B5025D480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824" name="Text Box 15">
          <a:extLst>
            <a:ext uri="{FF2B5EF4-FFF2-40B4-BE49-F238E27FC236}">
              <a16:creationId xmlns:a16="http://schemas.microsoft.com/office/drawing/2014/main" id="{8360B441-31A2-4469-9FB8-4978B0138A0F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7066"/>
    <xdr:sp macro="" textlink="">
      <xdr:nvSpPr>
        <xdr:cNvPr id="825" name="Text Box 16">
          <a:extLst>
            <a:ext uri="{FF2B5EF4-FFF2-40B4-BE49-F238E27FC236}">
              <a16:creationId xmlns:a16="http://schemas.microsoft.com/office/drawing/2014/main" id="{E4D18CFF-6840-4454-9E63-D869AAE0981D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826" name="Text Box 13">
          <a:extLst>
            <a:ext uri="{FF2B5EF4-FFF2-40B4-BE49-F238E27FC236}">
              <a16:creationId xmlns:a16="http://schemas.microsoft.com/office/drawing/2014/main" id="{68C764B3-9C56-43B8-98C7-D82D5D810051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827" name="Text Box 14">
          <a:extLst>
            <a:ext uri="{FF2B5EF4-FFF2-40B4-BE49-F238E27FC236}">
              <a16:creationId xmlns:a16="http://schemas.microsoft.com/office/drawing/2014/main" id="{2CE26F13-0A3B-47A8-B2ED-17CBEDA2438A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828" name="Text Box 15">
          <a:extLst>
            <a:ext uri="{FF2B5EF4-FFF2-40B4-BE49-F238E27FC236}">
              <a16:creationId xmlns:a16="http://schemas.microsoft.com/office/drawing/2014/main" id="{168886B1-FD9B-4871-8C4F-EFB7BEBB7189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254</xdr:row>
      <xdr:rowOff>0</xdr:rowOff>
    </xdr:from>
    <xdr:ext cx="76200" cy="236007"/>
    <xdr:sp macro="" textlink="">
      <xdr:nvSpPr>
        <xdr:cNvPr id="829" name="Text Box 16">
          <a:extLst>
            <a:ext uri="{FF2B5EF4-FFF2-40B4-BE49-F238E27FC236}">
              <a16:creationId xmlns:a16="http://schemas.microsoft.com/office/drawing/2014/main" id="{48647704-BDAD-4395-B8EE-DDE45FE83ED0}"/>
            </a:ext>
          </a:extLst>
        </xdr:cNvPr>
        <xdr:cNvSpPr txBox="1">
          <a:spLocks noChangeArrowheads="1"/>
        </xdr:cNvSpPr>
      </xdr:nvSpPr>
      <xdr:spPr bwMode="auto">
        <a:xfrm>
          <a:off x="7169150" y="273367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27542"/>
    <xdr:sp macro="" textlink="">
      <xdr:nvSpPr>
        <xdr:cNvPr id="830" name="Text Box 13">
          <a:extLst>
            <a:ext uri="{FF2B5EF4-FFF2-40B4-BE49-F238E27FC236}">
              <a16:creationId xmlns:a16="http://schemas.microsoft.com/office/drawing/2014/main" id="{C70CF53D-214E-4B0E-BF1F-1E532AB7905F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27542"/>
    <xdr:sp macro="" textlink="">
      <xdr:nvSpPr>
        <xdr:cNvPr id="831" name="Text Box 14">
          <a:extLst>
            <a:ext uri="{FF2B5EF4-FFF2-40B4-BE49-F238E27FC236}">
              <a16:creationId xmlns:a16="http://schemas.microsoft.com/office/drawing/2014/main" id="{D1DF8A57-C7FB-46F7-8A99-9D3F2F801D92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27542"/>
    <xdr:sp macro="" textlink="">
      <xdr:nvSpPr>
        <xdr:cNvPr id="832" name="Text Box 15">
          <a:extLst>
            <a:ext uri="{FF2B5EF4-FFF2-40B4-BE49-F238E27FC236}">
              <a16:creationId xmlns:a16="http://schemas.microsoft.com/office/drawing/2014/main" id="{B143E09A-74FF-4724-AE1D-77CEDD296882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27542"/>
    <xdr:sp macro="" textlink="">
      <xdr:nvSpPr>
        <xdr:cNvPr id="833" name="Text Box 16">
          <a:extLst>
            <a:ext uri="{FF2B5EF4-FFF2-40B4-BE49-F238E27FC236}">
              <a16:creationId xmlns:a16="http://schemas.microsoft.com/office/drawing/2014/main" id="{640AEE08-67F4-4FEA-9C50-39D01E2C49E0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18016"/>
    <xdr:sp macro="" textlink="">
      <xdr:nvSpPr>
        <xdr:cNvPr id="834" name="Text Box 13">
          <a:extLst>
            <a:ext uri="{FF2B5EF4-FFF2-40B4-BE49-F238E27FC236}">
              <a16:creationId xmlns:a16="http://schemas.microsoft.com/office/drawing/2014/main" id="{EB4B2CD8-2DE6-4D60-A402-3C776D463D39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18016"/>
    <xdr:sp macro="" textlink="">
      <xdr:nvSpPr>
        <xdr:cNvPr id="835" name="Text Box 14">
          <a:extLst>
            <a:ext uri="{FF2B5EF4-FFF2-40B4-BE49-F238E27FC236}">
              <a16:creationId xmlns:a16="http://schemas.microsoft.com/office/drawing/2014/main" id="{AFCA655B-CED1-441B-A091-C40599705D61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18016"/>
    <xdr:sp macro="" textlink="">
      <xdr:nvSpPr>
        <xdr:cNvPr id="836" name="Text Box 15">
          <a:extLst>
            <a:ext uri="{FF2B5EF4-FFF2-40B4-BE49-F238E27FC236}">
              <a16:creationId xmlns:a16="http://schemas.microsoft.com/office/drawing/2014/main" id="{EFB78F21-8DBE-405F-81EF-B9816D000D6D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18016"/>
    <xdr:sp macro="" textlink="">
      <xdr:nvSpPr>
        <xdr:cNvPr id="837" name="Text Box 16">
          <a:extLst>
            <a:ext uri="{FF2B5EF4-FFF2-40B4-BE49-F238E27FC236}">
              <a16:creationId xmlns:a16="http://schemas.microsoft.com/office/drawing/2014/main" id="{23CB955F-AA9A-40E1-9181-A838BEB9DE3F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16957"/>
    <xdr:sp macro="" textlink="">
      <xdr:nvSpPr>
        <xdr:cNvPr id="838" name="Text Box 13">
          <a:extLst>
            <a:ext uri="{FF2B5EF4-FFF2-40B4-BE49-F238E27FC236}">
              <a16:creationId xmlns:a16="http://schemas.microsoft.com/office/drawing/2014/main" id="{62D1616E-BB97-4600-B5BD-68F81375C555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16957"/>
    <xdr:sp macro="" textlink="">
      <xdr:nvSpPr>
        <xdr:cNvPr id="839" name="Text Box 14">
          <a:extLst>
            <a:ext uri="{FF2B5EF4-FFF2-40B4-BE49-F238E27FC236}">
              <a16:creationId xmlns:a16="http://schemas.microsoft.com/office/drawing/2014/main" id="{6CA7EEC4-28B8-4170-AEBD-2E4D86C96092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16957"/>
    <xdr:sp macro="" textlink="">
      <xdr:nvSpPr>
        <xdr:cNvPr id="840" name="Text Box 15">
          <a:extLst>
            <a:ext uri="{FF2B5EF4-FFF2-40B4-BE49-F238E27FC236}">
              <a16:creationId xmlns:a16="http://schemas.microsoft.com/office/drawing/2014/main" id="{E12B54FD-CB37-4AF4-80AF-A21F85E38CBE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16957"/>
    <xdr:sp macro="" textlink="">
      <xdr:nvSpPr>
        <xdr:cNvPr id="841" name="Text Box 16">
          <a:extLst>
            <a:ext uri="{FF2B5EF4-FFF2-40B4-BE49-F238E27FC236}">
              <a16:creationId xmlns:a16="http://schemas.microsoft.com/office/drawing/2014/main" id="{470D0A02-336F-4F06-A9DB-814CFAB96E55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46592"/>
    <xdr:sp macro="" textlink="">
      <xdr:nvSpPr>
        <xdr:cNvPr id="842" name="Text Box 13">
          <a:extLst>
            <a:ext uri="{FF2B5EF4-FFF2-40B4-BE49-F238E27FC236}">
              <a16:creationId xmlns:a16="http://schemas.microsoft.com/office/drawing/2014/main" id="{818421D2-A4B0-4D54-9F8B-AFB9AE7CFF4B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46592"/>
    <xdr:sp macro="" textlink="">
      <xdr:nvSpPr>
        <xdr:cNvPr id="843" name="Text Box 14">
          <a:extLst>
            <a:ext uri="{FF2B5EF4-FFF2-40B4-BE49-F238E27FC236}">
              <a16:creationId xmlns:a16="http://schemas.microsoft.com/office/drawing/2014/main" id="{D08D8CCF-F4D1-4757-89DF-CC6346294138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46592"/>
    <xdr:sp macro="" textlink="">
      <xdr:nvSpPr>
        <xdr:cNvPr id="844" name="Text Box 15">
          <a:extLst>
            <a:ext uri="{FF2B5EF4-FFF2-40B4-BE49-F238E27FC236}">
              <a16:creationId xmlns:a16="http://schemas.microsoft.com/office/drawing/2014/main" id="{A7DAB3AC-181E-4334-A5ED-202B90FFEF3E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46592"/>
    <xdr:sp macro="" textlink="">
      <xdr:nvSpPr>
        <xdr:cNvPr id="845" name="Text Box 16">
          <a:extLst>
            <a:ext uri="{FF2B5EF4-FFF2-40B4-BE49-F238E27FC236}">
              <a16:creationId xmlns:a16="http://schemas.microsoft.com/office/drawing/2014/main" id="{72BE6077-35DE-4A0F-AA47-0ECEDD741C96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37066"/>
    <xdr:sp macro="" textlink="">
      <xdr:nvSpPr>
        <xdr:cNvPr id="846" name="Text Box 13">
          <a:extLst>
            <a:ext uri="{FF2B5EF4-FFF2-40B4-BE49-F238E27FC236}">
              <a16:creationId xmlns:a16="http://schemas.microsoft.com/office/drawing/2014/main" id="{B9277CFE-8C4A-429E-8461-F107BFB9E318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37066"/>
    <xdr:sp macro="" textlink="">
      <xdr:nvSpPr>
        <xdr:cNvPr id="847" name="Text Box 14">
          <a:extLst>
            <a:ext uri="{FF2B5EF4-FFF2-40B4-BE49-F238E27FC236}">
              <a16:creationId xmlns:a16="http://schemas.microsoft.com/office/drawing/2014/main" id="{38EF82B1-AC6E-4EA3-8B4D-D7B727856CDA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37066"/>
    <xdr:sp macro="" textlink="">
      <xdr:nvSpPr>
        <xdr:cNvPr id="848" name="Text Box 15">
          <a:extLst>
            <a:ext uri="{FF2B5EF4-FFF2-40B4-BE49-F238E27FC236}">
              <a16:creationId xmlns:a16="http://schemas.microsoft.com/office/drawing/2014/main" id="{C7CB3ED8-CDF6-4257-ABE4-226EF7C878F7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37066"/>
    <xdr:sp macro="" textlink="">
      <xdr:nvSpPr>
        <xdr:cNvPr id="849" name="Text Box 16">
          <a:extLst>
            <a:ext uri="{FF2B5EF4-FFF2-40B4-BE49-F238E27FC236}">
              <a16:creationId xmlns:a16="http://schemas.microsoft.com/office/drawing/2014/main" id="{1AFAD218-1B04-45C0-BD7A-6BE8659193A5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36007"/>
    <xdr:sp macro="" textlink="">
      <xdr:nvSpPr>
        <xdr:cNvPr id="850" name="Text Box 13">
          <a:extLst>
            <a:ext uri="{FF2B5EF4-FFF2-40B4-BE49-F238E27FC236}">
              <a16:creationId xmlns:a16="http://schemas.microsoft.com/office/drawing/2014/main" id="{46180792-949B-4E64-93EF-DD6B85296759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36007"/>
    <xdr:sp macro="" textlink="">
      <xdr:nvSpPr>
        <xdr:cNvPr id="851" name="Text Box 14">
          <a:extLst>
            <a:ext uri="{FF2B5EF4-FFF2-40B4-BE49-F238E27FC236}">
              <a16:creationId xmlns:a16="http://schemas.microsoft.com/office/drawing/2014/main" id="{89913526-9ABC-4C96-A456-38E7E5B0924E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36007"/>
    <xdr:sp macro="" textlink="">
      <xdr:nvSpPr>
        <xdr:cNvPr id="852" name="Text Box 15">
          <a:extLst>
            <a:ext uri="{FF2B5EF4-FFF2-40B4-BE49-F238E27FC236}">
              <a16:creationId xmlns:a16="http://schemas.microsoft.com/office/drawing/2014/main" id="{DA294C7F-BF29-4819-8E1C-C7938421A3A1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36007"/>
    <xdr:sp macro="" textlink="">
      <xdr:nvSpPr>
        <xdr:cNvPr id="853" name="Text Box 16">
          <a:extLst>
            <a:ext uri="{FF2B5EF4-FFF2-40B4-BE49-F238E27FC236}">
              <a16:creationId xmlns:a16="http://schemas.microsoft.com/office/drawing/2014/main" id="{387A990E-3457-430E-BEF4-F95EC635FED3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46592"/>
    <xdr:sp macro="" textlink="">
      <xdr:nvSpPr>
        <xdr:cNvPr id="854" name="Text Box 13">
          <a:extLst>
            <a:ext uri="{FF2B5EF4-FFF2-40B4-BE49-F238E27FC236}">
              <a16:creationId xmlns:a16="http://schemas.microsoft.com/office/drawing/2014/main" id="{8A269B75-F10E-457C-B7A2-8AD58EB33073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46592"/>
    <xdr:sp macro="" textlink="">
      <xdr:nvSpPr>
        <xdr:cNvPr id="855" name="Text Box 14">
          <a:extLst>
            <a:ext uri="{FF2B5EF4-FFF2-40B4-BE49-F238E27FC236}">
              <a16:creationId xmlns:a16="http://schemas.microsoft.com/office/drawing/2014/main" id="{BDCA950A-6257-440E-9E33-A2EBDF1472D1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46592"/>
    <xdr:sp macro="" textlink="">
      <xdr:nvSpPr>
        <xdr:cNvPr id="856" name="Text Box 15">
          <a:extLst>
            <a:ext uri="{FF2B5EF4-FFF2-40B4-BE49-F238E27FC236}">
              <a16:creationId xmlns:a16="http://schemas.microsoft.com/office/drawing/2014/main" id="{24F7D286-4B15-4E59-85B8-D142F641DE26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46592"/>
    <xdr:sp macro="" textlink="">
      <xdr:nvSpPr>
        <xdr:cNvPr id="857" name="Text Box 16">
          <a:extLst>
            <a:ext uri="{FF2B5EF4-FFF2-40B4-BE49-F238E27FC236}">
              <a16:creationId xmlns:a16="http://schemas.microsoft.com/office/drawing/2014/main" id="{ACDB8A29-0D26-41FA-BD91-79530B07670A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37066"/>
    <xdr:sp macro="" textlink="">
      <xdr:nvSpPr>
        <xdr:cNvPr id="858" name="Text Box 13">
          <a:extLst>
            <a:ext uri="{FF2B5EF4-FFF2-40B4-BE49-F238E27FC236}">
              <a16:creationId xmlns:a16="http://schemas.microsoft.com/office/drawing/2014/main" id="{524F1FA3-5637-418D-83AC-DA1643D0A76E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37066"/>
    <xdr:sp macro="" textlink="">
      <xdr:nvSpPr>
        <xdr:cNvPr id="859" name="Text Box 14">
          <a:extLst>
            <a:ext uri="{FF2B5EF4-FFF2-40B4-BE49-F238E27FC236}">
              <a16:creationId xmlns:a16="http://schemas.microsoft.com/office/drawing/2014/main" id="{C9913D65-17F6-407A-A2E1-5818152EB3CF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37066"/>
    <xdr:sp macro="" textlink="">
      <xdr:nvSpPr>
        <xdr:cNvPr id="860" name="Text Box 15">
          <a:extLst>
            <a:ext uri="{FF2B5EF4-FFF2-40B4-BE49-F238E27FC236}">
              <a16:creationId xmlns:a16="http://schemas.microsoft.com/office/drawing/2014/main" id="{0AC357DB-A466-43DD-BC29-5945A8D02D07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37066"/>
    <xdr:sp macro="" textlink="">
      <xdr:nvSpPr>
        <xdr:cNvPr id="861" name="Text Box 16">
          <a:extLst>
            <a:ext uri="{FF2B5EF4-FFF2-40B4-BE49-F238E27FC236}">
              <a16:creationId xmlns:a16="http://schemas.microsoft.com/office/drawing/2014/main" id="{9F7CA99B-D5FB-4CF0-91A1-74DCC0A3D4A0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36007"/>
    <xdr:sp macro="" textlink="">
      <xdr:nvSpPr>
        <xdr:cNvPr id="862" name="Text Box 13">
          <a:extLst>
            <a:ext uri="{FF2B5EF4-FFF2-40B4-BE49-F238E27FC236}">
              <a16:creationId xmlns:a16="http://schemas.microsoft.com/office/drawing/2014/main" id="{1F94515B-3706-48F1-976C-40D62438E1FF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36007"/>
    <xdr:sp macro="" textlink="">
      <xdr:nvSpPr>
        <xdr:cNvPr id="863" name="Text Box 14">
          <a:extLst>
            <a:ext uri="{FF2B5EF4-FFF2-40B4-BE49-F238E27FC236}">
              <a16:creationId xmlns:a16="http://schemas.microsoft.com/office/drawing/2014/main" id="{A7775338-753A-469A-A9C6-08631DE3EAFD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36007"/>
    <xdr:sp macro="" textlink="">
      <xdr:nvSpPr>
        <xdr:cNvPr id="864" name="Text Box 15">
          <a:extLst>
            <a:ext uri="{FF2B5EF4-FFF2-40B4-BE49-F238E27FC236}">
              <a16:creationId xmlns:a16="http://schemas.microsoft.com/office/drawing/2014/main" id="{64D766CB-1F1E-480C-942C-34FEE151E203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900</xdr:row>
      <xdr:rowOff>0</xdr:rowOff>
    </xdr:from>
    <xdr:ext cx="76200" cy="236007"/>
    <xdr:sp macro="" textlink="">
      <xdr:nvSpPr>
        <xdr:cNvPr id="865" name="Text Box 16">
          <a:extLst>
            <a:ext uri="{FF2B5EF4-FFF2-40B4-BE49-F238E27FC236}">
              <a16:creationId xmlns:a16="http://schemas.microsoft.com/office/drawing/2014/main" id="{56B5C27F-0B57-4433-9929-9BF120213D0D}"/>
            </a:ext>
          </a:extLst>
        </xdr:cNvPr>
        <xdr:cNvSpPr txBox="1">
          <a:spLocks noChangeArrowheads="1"/>
        </xdr:cNvSpPr>
      </xdr:nvSpPr>
      <xdr:spPr bwMode="auto">
        <a:xfrm>
          <a:off x="7169150" y="975169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27542"/>
    <xdr:sp macro="" textlink="">
      <xdr:nvSpPr>
        <xdr:cNvPr id="866" name="Text Box 13">
          <a:extLst>
            <a:ext uri="{FF2B5EF4-FFF2-40B4-BE49-F238E27FC236}">
              <a16:creationId xmlns:a16="http://schemas.microsoft.com/office/drawing/2014/main" id="{42CBB41C-A78C-4ECE-B409-A4F8C12418A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27542"/>
    <xdr:sp macro="" textlink="">
      <xdr:nvSpPr>
        <xdr:cNvPr id="867" name="Text Box 14">
          <a:extLst>
            <a:ext uri="{FF2B5EF4-FFF2-40B4-BE49-F238E27FC236}">
              <a16:creationId xmlns:a16="http://schemas.microsoft.com/office/drawing/2014/main" id="{5E94BBFD-AAEE-434D-A432-A31964E1F22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27542"/>
    <xdr:sp macro="" textlink="">
      <xdr:nvSpPr>
        <xdr:cNvPr id="868" name="Text Box 15">
          <a:extLst>
            <a:ext uri="{FF2B5EF4-FFF2-40B4-BE49-F238E27FC236}">
              <a16:creationId xmlns:a16="http://schemas.microsoft.com/office/drawing/2014/main" id="{7FB80C06-15B7-479C-A81D-1923BB7E277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27542"/>
    <xdr:sp macro="" textlink="">
      <xdr:nvSpPr>
        <xdr:cNvPr id="869" name="Text Box 16">
          <a:extLst>
            <a:ext uri="{FF2B5EF4-FFF2-40B4-BE49-F238E27FC236}">
              <a16:creationId xmlns:a16="http://schemas.microsoft.com/office/drawing/2014/main" id="{FC0D0BDB-43F6-4236-9F69-77079A433BC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8016"/>
    <xdr:sp macro="" textlink="">
      <xdr:nvSpPr>
        <xdr:cNvPr id="870" name="Text Box 13">
          <a:extLst>
            <a:ext uri="{FF2B5EF4-FFF2-40B4-BE49-F238E27FC236}">
              <a16:creationId xmlns:a16="http://schemas.microsoft.com/office/drawing/2014/main" id="{9E1474D8-AF87-4A6A-A6B9-C25547176213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8016"/>
    <xdr:sp macro="" textlink="">
      <xdr:nvSpPr>
        <xdr:cNvPr id="871" name="Text Box 14">
          <a:extLst>
            <a:ext uri="{FF2B5EF4-FFF2-40B4-BE49-F238E27FC236}">
              <a16:creationId xmlns:a16="http://schemas.microsoft.com/office/drawing/2014/main" id="{31F0B282-3B71-48D4-B5B6-E55AB33F1CB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8016"/>
    <xdr:sp macro="" textlink="">
      <xdr:nvSpPr>
        <xdr:cNvPr id="872" name="Text Box 15">
          <a:extLst>
            <a:ext uri="{FF2B5EF4-FFF2-40B4-BE49-F238E27FC236}">
              <a16:creationId xmlns:a16="http://schemas.microsoft.com/office/drawing/2014/main" id="{7DC685CF-20C3-4744-A047-B5D9453060AC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8016"/>
    <xdr:sp macro="" textlink="">
      <xdr:nvSpPr>
        <xdr:cNvPr id="873" name="Text Box 16">
          <a:extLst>
            <a:ext uri="{FF2B5EF4-FFF2-40B4-BE49-F238E27FC236}">
              <a16:creationId xmlns:a16="http://schemas.microsoft.com/office/drawing/2014/main" id="{49E57030-D2F4-4721-B383-C9017E7D7F2A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6957"/>
    <xdr:sp macro="" textlink="">
      <xdr:nvSpPr>
        <xdr:cNvPr id="874" name="Text Box 13">
          <a:extLst>
            <a:ext uri="{FF2B5EF4-FFF2-40B4-BE49-F238E27FC236}">
              <a16:creationId xmlns:a16="http://schemas.microsoft.com/office/drawing/2014/main" id="{1EDF3A16-CFF1-4DE9-8EC7-6F267622540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6957"/>
    <xdr:sp macro="" textlink="">
      <xdr:nvSpPr>
        <xdr:cNvPr id="875" name="Text Box 14">
          <a:extLst>
            <a:ext uri="{FF2B5EF4-FFF2-40B4-BE49-F238E27FC236}">
              <a16:creationId xmlns:a16="http://schemas.microsoft.com/office/drawing/2014/main" id="{BC6F352E-93A1-459F-A6FC-1FC9608155F2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6957"/>
    <xdr:sp macro="" textlink="">
      <xdr:nvSpPr>
        <xdr:cNvPr id="876" name="Text Box 15">
          <a:extLst>
            <a:ext uri="{FF2B5EF4-FFF2-40B4-BE49-F238E27FC236}">
              <a16:creationId xmlns:a16="http://schemas.microsoft.com/office/drawing/2014/main" id="{469620AF-57E1-45F9-8E8D-B51592125166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16957"/>
    <xdr:sp macro="" textlink="">
      <xdr:nvSpPr>
        <xdr:cNvPr id="877" name="Text Box 16">
          <a:extLst>
            <a:ext uri="{FF2B5EF4-FFF2-40B4-BE49-F238E27FC236}">
              <a16:creationId xmlns:a16="http://schemas.microsoft.com/office/drawing/2014/main" id="{67EB94CF-2F2E-4BDC-8318-67FED82E313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878" name="Text Box 13">
          <a:extLst>
            <a:ext uri="{FF2B5EF4-FFF2-40B4-BE49-F238E27FC236}">
              <a16:creationId xmlns:a16="http://schemas.microsoft.com/office/drawing/2014/main" id="{87D04BF4-739A-4E3E-9C60-D15C973B5DA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879" name="Text Box 14">
          <a:extLst>
            <a:ext uri="{FF2B5EF4-FFF2-40B4-BE49-F238E27FC236}">
              <a16:creationId xmlns:a16="http://schemas.microsoft.com/office/drawing/2014/main" id="{5704EE74-6662-40DA-8165-9CF19A5093D3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880" name="Text Box 15">
          <a:extLst>
            <a:ext uri="{FF2B5EF4-FFF2-40B4-BE49-F238E27FC236}">
              <a16:creationId xmlns:a16="http://schemas.microsoft.com/office/drawing/2014/main" id="{CD72267A-67D7-4696-A78B-AEF80404542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881" name="Text Box 16">
          <a:extLst>
            <a:ext uri="{FF2B5EF4-FFF2-40B4-BE49-F238E27FC236}">
              <a16:creationId xmlns:a16="http://schemas.microsoft.com/office/drawing/2014/main" id="{AAE3757C-6E26-43EE-ACD4-506EB5224BE6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882" name="Text Box 13">
          <a:extLst>
            <a:ext uri="{FF2B5EF4-FFF2-40B4-BE49-F238E27FC236}">
              <a16:creationId xmlns:a16="http://schemas.microsoft.com/office/drawing/2014/main" id="{C19339B8-6AFC-49C1-8A78-FE9E4B66BECD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883" name="Text Box 14">
          <a:extLst>
            <a:ext uri="{FF2B5EF4-FFF2-40B4-BE49-F238E27FC236}">
              <a16:creationId xmlns:a16="http://schemas.microsoft.com/office/drawing/2014/main" id="{E434AFFB-412F-48EC-B849-9FB1018F009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884" name="Text Box 15">
          <a:extLst>
            <a:ext uri="{FF2B5EF4-FFF2-40B4-BE49-F238E27FC236}">
              <a16:creationId xmlns:a16="http://schemas.microsoft.com/office/drawing/2014/main" id="{E42A88A0-BD65-4C96-83BB-3707B42FDA7C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885" name="Text Box 16">
          <a:extLst>
            <a:ext uri="{FF2B5EF4-FFF2-40B4-BE49-F238E27FC236}">
              <a16:creationId xmlns:a16="http://schemas.microsoft.com/office/drawing/2014/main" id="{5439AD32-4CAA-4F91-B9B8-828C39013804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886" name="Text Box 13">
          <a:extLst>
            <a:ext uri="{FF2B5EF4-FFF2-40B4-BE49-F238E27FC236}">
              <a16:creationId xmlns:a16="http://schemas.microsoft.com/office/drawing/2014/main" id="{0BA38A81-BB0B-40CA-B6E4-629160FC688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887" name="Text Box 14">
          <a:extLst>
            <a:ext uri="{FF2B5EF4-FFF2-40B4-BE49-F238E27FC236}">
              <a16:creationId xmlns:a16="http://schemas.microsoft.com/office/drawing/2014/main" id="{63137F70-909D-4DCA-BD94-080EF08F5927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888" name="Text Box 15">
          <a:extLst>
            <a:ext uri="{FF2B5EF4-FFF2-40B4-BE49-F238E27FC236}">
              <a16:creationId xmlns:a16="http://schemas.microsoft.com/office/drawing/2014/main" id="{8CFD9412-D996-4C85-A7D3-8EC3B77246F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889" name="Text Box 16">
          <a:extLst>
            <a:ext uri="{FF2B5EF4-FFF2-40B4-BE49-F238E27FC236}">
              <a16:creationId xmlns:a16="http://schemas.microsoft.com/office/drawing/2014/main" id="{64BC98DF-F9B2-4F07-BA56-AED27CD79024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890" name="Text Box 13">
          <a:extLst>
            <a:ext uri="{FF2B5EF4-FFF2-40B4-BE49-F238E27FC236}">
              <a16:creationId xmlns:a16="http://schemas.microsoft.com/office/drawing/2014/main" id="{619486FD-BA32-45B2-A439-026051AF006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891" name="Text Box 14">
          <a:extLst>
            <a:ext uri="{FF2B5EF4-FFF2-40B4-BE49-F238E27FC236}">
              <a16:creationId xmlns:a16="http://schemas.microsoft.com/office/drawing/2014/main" id="{B71309F9-87C7-4145-BC50-A8C195DB3B1B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892" name="Text Box 15">
          <a:extLst>
            <a:ext uri="{FF2B5EF4-FFF2-40B4-BE49-F238E27FC236}">
              <a16:creationId xmlns:a16="http://schemas.microsoft.com/office/drawing/2014/main" id="{D17AF601-2BA1-4389-A265-6877D0B7FC8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46592"/>
    <xdr:sp macro="" textlink="">
      <xdr:nvSpPr>
        <xdr:cNvPr id="893" name="Text Box 16">
          <a:extLst>
            <a:ext uri="{FF2B5EF4-FFF2-40B4-BE49-F238E27FC236}">
              <a16:creationId xmlns:a16="http://schemas.microsoft.com/office/drawing/2014/main" id="{0C7BE8AE-15C8-4A39-991D-6052C31BA1A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894" name="Text Box 13">
          <a:extLst>
            <a:ext uri="{FF2B5EF4-FFF2-40B4-BE49-F238E27FC236}">
              <a16:creationId xmlns:a16="http://schemas.microsoft.com/office/drawing/2014/main" id="{598B410E-4916-4F2E-9D7C-A1878E68EB49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895" name="Text Box 14">
          <a:extLst>
            <a:ext uri="{FF2B5EF4-FFF2-40B4-BE49-F238E27FC236}">
              <a16:creationId xmlns:a16="http://schemas.microsoft.com/office/drawing/2014/main" id="{EEA719A6-E61D-4CFA-86D3-7FBEE3F42A7F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896" name="Text Box 15">
          <a:extLst>
            <a:ext uri="{FF2B5EF4-FFF2-40B4-BE49-F238E27FC236}">
              <a16:creationId xmlns:a16="http://schemas.microsoft.com/office/drawing/2014/main" id="{9B5940AB-40C0-438E-8223-73643EED5CEB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7066"/>
    <xdr:sp macro="" textlink="">
      <xdr:nvSpPr>
        <xdr:cNvPr id="897" name="Text Box 16">
          <a:extLst>
            <a:ext uri="{FF2B5EF4-FFF2-40B4-BE49-F238E27FC236}">
              <a16:creationId xmlns:a16="http://schemas.microsoft.com/office/drawing/2014/main" id="{43F26CBE-462F-448B-9027-D94A5F26AAA1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898" name="Text Box 13">
          <a:extLst>
            <a:ext uri="{FF2B5EF4-FFF2-40B4-BE49-F238E27FC236}">
              <a16:creationId xmlns:a16="http://schemas.microsoft.com/office/drawing/2014/main" id="{D259E4E4-0E4B-45A2-B103-0263800BB878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899" name="Text Box 14">
          <a:extLst>
            <a:ext uri="{FF2B5EF4-FFF2-40B4-BE49-F238E27FC236}">
              <a16:creationId xmlns:a16="http://schemas.microsoft.com/office/drawing/2014/main" id="{8A0BDB0F-7C00-419C-889C-D7A876691E34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900" name="Text Box 15">
          <a:extLst>
            <a:ext uri="{FF2B5EF4-FFF2-40B4-BE49-F238E27FC236}">
              <a16:creationId xmlns:a16="http://schemas.microsoft.com/office/drawing/2014/main" id="{5E659F0A-8633-42A5-8504-A4DA65865F4E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995</xdr:row>
      <xdr:rowOff>0</xdr:rowOff>
    </xdr:from>
    <xdr:ext cx="76200" cy="236007"/>
    <xdr:sp macro="" textlink="">
      <xdr:nvSpPr>
        <xdr:cNvPr id="901" name="Text Box 16">
          <a:extLst>
            <a:ext uri="{FF2B5EF4-FFF2-40B4-BE49-F238E27FC236}">
              <a16:creationId xmlns:a16="http://schemas.microsoft.com/office/drawing/2014/main" id="{7C4C0996-EC44-485C-839C-2169275B6154}"/>
            </a:ext>
          </a:extLst>
        </xdr:cNvPr>
        <xdr:cNvSpPr txBox="1">
          <a:spLocks noChangeArrowheads="1"/>
        </xdr:cNvSpPr>
      </xdr:nvSpPr>
      <xdr:spPr bwMode="auto">
        <a:xfrm>
          <a:off x="7169150" y="1075880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27542"/>
    <xdr:sp macro="" textlink="">
      <xdr:nvSpPr>
        <xdr:cNvPr id="902" name="Text Box 13">
          <a:extLst>
            <a:ext uri="{FF2B5EF4-FFF2-40B4-BE49-F238E27FC236}">
              <a16:creationId xmlns:a16="http://schemas.microsoft.com/office/drawing/2014/main" id="{3CDC1759-D05B-4CD7-8432-BE7FE52D0677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27542"/>
    <xdr:sp macro="" textlink="">
      <xdr:nvSpPr>
        <xdr:cNvPr id="903" name="Text Box 14">
          <a:extLst>
            <a:ext uri="{FF2B5EF4-FFF2-40B4-BE49-F238E27FC236}">
              <a16:creationId xmlns:a16="http://schemas.microsoft.com/office/drawing/2014/main" id="{2CD368C0-1B9C-4C34-93B0-B566BA22395C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27542"/>
    <xdr:sp macro="" textlink="">
      <xdr:nvSpPr>
        <xdr:cNvPr id="904" name="Text Box 15">
          <a:extLst>
            <a:ext uri="{FF2B5EF4-FFF2-40B4-BE49-F238E27FC236}">
              <a16:creationId xmlns:a16="http://schemas.microsoft.com/office/drawing/2014/main" id="{55AAF93C-6CD0-48C8-8722-4E615B8AE19A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27542"/>
    <xdr:sp macro="" textlink="">
      <xdr:nvSpPr>
        <xdr:cNvPr id="905" name="Text Box 16">
          <a:extLst>
            <a:ext uri="{FF2B5EF4-FFF2-40B4-BE49-F238E27FC236}">
              <a16:creationId xmlns:a16="http://schemas.microsoft.com/office/drawing/2014/main" id="{17B424AC-4083-4033-A359-00AF9B5D5F39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18016"/>
    <xdr:sp macro="" textlink="">
      <xdr:nvSpPr>
        <xdr:cNvPr id="906" name="Text Box 13">
          <a:extLst>
            <a:ext uri="{FF2B5EF4-FFF2-40B4-BE49-F238E27FC236}">
              <a16:creationId xmlns:a16="http://schemas.microsoft.com/office/drawing/2014/main" id="{9ACA5377-7D8A-405C-B36A-A6C3C9089A90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18016"/>
    <xdr:sp macro="" textlink="">
      <xdr:nvSpPr>
        <xdr:cNvPr id="907" name="Text Box 14">
          <a:extLst>
            <a:ext uri="{FF2B5EF4-FFF2-40B4-BE49-F238E27FC236}">
              <a16:creationId xmlns:a16="http://schemas.microsoft.com/office/drawing/2014/main" id="{FFC71EF9-DC1E-4536-9822-4AA82C9A6A95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18016"/>
    <xdr:sp macro="" textlink="">
      <xdr:nvSpPr>
        <xdr:cNvPr id="908" name="Text Box 15">
          <a:extLst>
            <a:ext uri="{FF2B5EF4-FFF2-40B4-BE49-F238E27FC236}">
              <a16:creationId xmlns:a16="http://schemas.microsoft.com/office/drawing/2014/main" id="{EB75843C-4FE3-41D7-9E76-D0015095AA70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18016"/>
    <xdr:sp macro="" textlink="">
      <xdr:nvSpPr>
        <xdr:cNvPr id="909" name="Text Box 16">
          <a:extLst>
            <a:ext uri="{FF2B5EF4-FFF2-40B4-BE49-F238E27FC236}">
              <a16:creationId xmlns:a16="http://schemas.microsoft.com/office/drawing/2014/main" id="{60530A3B-6A30-42DC-AF1F-2A4018E936F6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16957"/>
    <xdr:sp macro="" textlink="">
      <xdr:nvSpPr>
        <xdr:cNvPr id="910" name="Text Box 13">
          <a:extLst>
            <a:ext uri="{FF2B5EF4-FFF2-40B4-BE49-F238E27FC236}">
              <a16:creationId xmlns:a16="http://schemas.microsoft.com/office/drawing/2014/main" id="{87B0A23E-0993-43FE-92E9-CE3910AD2F3B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16957"/>
    <xdr:sp macro="" textlink="">
      <xdr:nvSpPr>
        <xdr:cNvPr id="911" name="Text Box 14">
          <a:extLst>
            <a:ext uri="{FF2B5EF4-FFF2-40B4-BE49-F238E27FC236}">
              <a16:creationId xmlns:a16="http://schemas.microsoft.com/office/drawing/2014/main" id="{63A0F771-E5A0-4D43-822B-9D971413E5A6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16957"/>
    <xdr:sp macro="" textlink="">
      <xdr:nvSpPr>
        <xdr:cNvPr id="912" name="Text Box 15">
          <a:extLst>
            <a:ext uri="{FF2B5EF4-FFF2-40B4-BE49-F238E27FC236}">
              <a16:creationId xmlns:a16="http://schemas.microsoft.com/office/drawing/2014/main" id="{D902A821-A166-48E8-8523-CBA06B1DE072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16957"/>
    <xdr:sp macro="" textlink="">
      <xdr:nvSpPr>
        <xdr:cNvPr id="913" name="Text Box 16">
          <a:extLst>
            <a:ext uri="{FF2B5EF4-FFF2-40B4-BE49-F238E27FC236}">
              <a16:creationId xmlns:a16="http://schemas.microsoft.com/office/drawing/2014/main" id="{107D0029-A6AE-4F57-A6E4-FBD8F54CB65C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46592"/>
    <xdr:sp macro="" textlink="">
      <xdr:nvSpPr>
        <xdr:cNvPr id="914" name="Text Box 13">
          <a:extLst>
            <a:ext uri="{FF2B5EF4-FFF2-40B4-BE49-F238E27FC236}">
              <a16:creationId xmlns:a16="http://schemas.microsoft.com/office/drawing/2014/main" id="{A4FA937E-C9DC-411E-9F34-9F371A516FA9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46592"/>
    <xdr:sp macro="" textlink="">
      <xdr:nvSpPr>
        <xdr:cNvPr id="915" name="Text Box 14">
          <a:extLst>
            <a:ext uri="{FF2B5EF4-FFF2-40B4-BE49-F238E27FC236}">
              <a16:creationId xmlns:a16="http://schemas.microsoft.com/office/drawing/2014/main" id="{EF27C8BE-EC3D-43E2-856F-6203528AF89D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46592"/>
    <xdr:sp macro="" textlink="">
      <xdr:nvSpPr>
        <xdr:cNvPr id="916" name="Text Box 15">
          <a:extLst>
            <a:ext uri="{FF2B5EF4-FFF2-40B4-BE49-F238E27FC236}">
              <a16:creationId xmlns:a16="http://schemas.microsoft.com/office/drawing/2014/main" id="{1A82D8D1-6EAD-4D08-8740-C196BE6BE297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46592"/>
    <xdr:sp macro="" textlink="">
      <xdr:nvSpPr>
        <xdr:cNvPr id="917" name="Text Box 16">
          <a:extLst>
            <a:ext uri="{FF2B5EF4-FFF2-40B4-BE49-F238E27FC236}">
              <a16:creationId xmlns:a16="http://schemas.microsoft.com/office/drawing/2014/main" id="{FF042AD2-A965-4B2E-8BF3-3C52A44D4354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37066"/>
    <xdr:sp macro="" textlink="">
      <xdr:nvSpPr>
        <xdr:cNvPr id="918" name="Text Box 13">
          <a:extLst>
            <a:ext uri="{FF2B5EF4-FFF2-40B4-BE49-F238E27FC236}">
              <a16:creationId xmlns:a16="http://schemas.microsoft.com/office/drawing/2014/main" id="{114DECAC-D8EA-4D0F-908D-F31918D0EF89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37066"/>
    <xdr:sp macro="" textlink="">
      <xdr:nvSpPr>
        <xdr:cNvPr id="919" name="Text Box 14">
          <a:extLst>
            <a:ext uri="{FF2B5EF4-FFF2-40B4-BE49-F238E27FC236}">
              <a16:creationId xmlns:a16="http://schemas.microsoft.com/office/drawing/2014/main" id="{0976A52B-6D1F-49B8-913D-39A5AC70E0DC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37066"/>
    <xdr:sp macro="" textlink="">
      <xdr:nvSpPr>
        <xdr:cNvPr id="920" name="Text Box 15">
          <a:extLst>
            <a:ext uri="{FF2B5EF4-FFF2-40B4-BE49-F238E27FC236}">
              <a16:creationId xmlns:a16="http://schemas.microsoft.com/office/drawing/2014/main" id="{BBD3257C-EE9B-425C-9C4F-FA3F42FB68B9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37066"/>
    <xdr:sp macro="" textlink="">
      <xdr:nvSpPr>
        <xdr:cNvPr id="921" name="Text Box 16">
          <a:extLst>
            <a:ext uri="{FF2B5EF4-FFF2-40B4-BE49-F238E27FC236}">
              <a16:creationId xmlns:a16="http://schemas.microsoft.com/office/drawing/2014/main" id="{0675467F-989F-427C-AA9F-935A9D9C615F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36007"/>
    <xdr:sp macro="" textlink="">
      <xdr:nvSpPr>
        <xdr:cNvPr id="922" name="Text Box 13">
          <a:extLst>
            <a:ext uri="{FF2B5EF4-FFF2-40B4-BE49-F238E27FC236}">
              <a16:creationId xmlns:a16="http://schemas.microsoft.com/office/drawing/2014/main" id="{51343992-705E-4191-84D2-EAC3FE34F5EC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36007"/>
    <xdr:sp macro="" textlink="">
      <xdr:nvSpPr>
        <xdr:cNvPr id="923" name="Text Box 14">
          <a:extLst>
            <a:ext uri="{FF2B5EF4-FFF2-40B4-BE49-F238E27FC236}">
              <a16:creationId xmlns:a16="http://schemas.microsoft.com/office/drawing/2014/main" id="{308B8BE6-847A-4005-B082-FA9D4C144FA1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36007"/>
    <xdr:sp macro="" textlink="">
      <xdr:nvSpPr>
        <xdr:cNvPr id="924" name="Text Box 15">
          <a:extLst>
            <a:ext uri="{FF2B5EF4-FFF2-40B4-BE49-F238E27FC236}">
              <a16:creationId xmlns:a16="http://schemas.microsoft.com/office/drawing/2014/main" id="{DCEFD56A-7095-410D-BB7B-9205D9033180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36007"/>
    <xdr:sp macro="" textlink="">
      <xdr:nvSpPr>
        <xdr:cNvPr id="925" name="Text Box 16">
          <a:extLst>
            <a:ext uri="{FF2B5EF4-FFF2-40B4-BE49-F238E27FC236}">
              <a16:creationId xmlns:a16="http://schemas.microsoft.com/office/drawing/2014/main" id="{F7E3D1AA-220F-4F87-B78A-2C2813E62254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46592"/>
    <xdr:sp macro="" textlink="">
      <xdr:nvSpPr>
        <xdr:cNvPr id="926" name="Text Box 13">
          <a:extLst>
            <a:ext uri="{FF2B5EF4-FFF2-40B4-BE49-F238E27FC236}">
              <a16:creationId xmlns:a16="http://schemas.microsoft.com/office/drawing/2014/main" id="{030F7D73-C9FD-468B-80AD-F9169F1EFFAB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46592"/>
    <xdr:sp macro="" textlink="">
      <xdr:nvSpPr>
        <xdr:cNvPr id="927" name="Text Box 14">
          <a:extLst>
            <a:ext uri="{FF2B5EF4-FFF2-40B4-BE49-F238E27FC236}">
              <a16:creationId xmlns:a16="http://schemas.microsoft.com/office/drawing/2014/main" id="{952EA01C-9BF5-4C19-AE23-A4CE063A9A8C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46592"/>
    <xdr:sp macro="" textlink="">
      <xdr:nvSpPr>
        <xdr:cNvPr id="928" name="Text Box 15">
          <a:extLst>
            <a:ext uri="{FF2B5EF4-FFF2-40B4-BE49-F238E27FC236}">
              <a16:creationId xmlns:a16="http://schemas.microsoft.com/office/drawing/2014/main" id="{B96D313F-3DE1-4A2F-B8CA-320E8F0E4888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46592"/>
    <xdr:sp macro="" textlink="">
      <xdr:nvSpPr>
        <xdr:cNvPr id="929" name="Text Box 16">
          <a:extLst>
            <a:ext uri="{FF2B5EF4-FFF2-40B4-BE49-F238E27FC236}">
              <a16:creationId xmlns:a16="http://schemas.microsoft.com/office/drawing/2014/main" id="{F6115B74-F1C7-4974-9B88-9D6491DDF28E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37066"/>
    <xdr:sp macro="" textlink="">
      <xdr:nvSpPr>
        <xdr:cNvPr id="930" name="Text Box 13">
          <a:extLst>
            <a:ext uri="{FF2B5EF4-FFF2-40B4-BE49-F238E27FC236}">
              <a16:creationId xmlns:a16="http://schemas.microsoft.com/office/drawing/2014/main" id="{3DDA305F-A348-4676-9D0B-9FAA4D9154E9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37066"/>
    <xdr:sp macro="" textlink="">
      <xdr:nvSpPr>
        <xdr:cNvPr id="931" name="Text Box 14">
          <a:extLst>
            <a:ext uri="{FF2B5EF4-FFF2-40B4-BE49-F238E27FC236}">
              <a16:creationId xmlns:a16="http://schemas.microsoft.com/office/drawing/2014/main" id="{8BCEA77C-AFD5-48FC-8549-D023BE34D928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37066"/>
    <xdr:sp macro="" textlink="">
      <xdr:nvSpPr>
        <xdr:cNvPr id="932" name="Text Box 15">
          <a:extLst>
            <a:ext uri="{FF2B5EF4-FFF2-40B4-BE49-F238E27FC236}">
              <a16:creationId xmlns:a16="http://schemas.microsoft.com/office/drawing/2014/main" id="{17B41222-0AF1-4D10-99BD-16DB61ECDD24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37066"/>
    <xdr:sp macro="" textlink="">
      <xdr:nvSpPr>
        <xdr:cNvPr id="933" name="Text Box 16">
          <a:extLst>
            <a:ext uri="{FF2B5EF4-FFF2-40B4-BE49-F238E27FC236}">
              <a16:creationId xmlns:a16="http://schemas.microsoft.com/office/drawing/2014/main" id="{2DF0B692-C53B-46C8-AC51-39603AC336B6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36007"/>
    <xdr:sp macro="" textlink="">
      <xdr:nvSpPr>
        <xdr:cNvPr id="934" name="Text Box 13">
          <a:extLst>
            <a:ext uri="{FF2B5EF4-FFF2-40B4-BE49-F238E27FC236}">
              <a16:creationId xmlns:a16="http://schemas.microsoft.com/office/drawing/2014/main" id="{3765D470-77C9-4DF9-86CF-BBDCA061850F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36007"/>
    <xdr:sp macro="" textlink="">
      <xdr:nvSpPr>
        <xdr:cNvPr id="935" name="Text Box 14">
          <a:extLst>
            <a:ext uri="{FF2B5EF4-FFF2-40B4-BE49-F238E27FC236}">
              <a16:creationId xmlns:a16="http://schemas.microsoft.com/office/drawing/2014/main" id="{AA2D58E3-1696-4AB7-B459-E688C58AD443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36007"/>
    <xdr:sp macro="" textlink="">
      <xdr:nvSpPr>
        <xdr:cNvPr id="936" name="Text Box 15">
          <a:extLst>
            <a:ext uri="{FF2B5EF4-FFF2-40B4-BE49-F238E27FC236}">
              <a16:creationId xmlns:a16="http://schemas.microsoft.com/office/drawing/2014/main" id="{1B292397-49A7-4A9E-A6BF-829B128BA701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1018</xdr:row>
      <xdr:rowOff>0</xdr:rowOff>
    </xdr:from>
    <xdr:ext cx="76200" cy="236007"/>
    <xdr:sp macro="" textlink="">
      <xdr:nvSpPr>
        <xdr:cNvPr id="937" name="Text Box 16">
          <a:extLst>
            <a:ext uri="{FF2B5EF4-FFF2-40B4-BE49-F238E27FC236}">
              <a16:creationId xmlns:a16="http://schemas.microsoft.com/office/drawing/2014/main" id="{4CDBC22A-A766-4AE4-8CEA-1305A3D9E2F9}"/>
            </a:ext>
          </a:extLst>
        </xdr:cNvPr>
        <xdr:cNvSpPr txBox="1">
          <a:spLocks noChangeArrowheads="1"/>
        </xdr:cNvSpPr>
      </xdr:nvSpPr>
      <xdr:spPr bwMode="auto">
        <a:xfrm>
          <a:off x="7169150" y="1102487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27542"/>
    <xdr:sp macro="" textlink="">
      <xdr:nvSpPr>
        <xdr:cNvPr id="938" name="Text Box 13">
          <a:extLst>
            <a:ext uri="{FF2B5EF4-FFF2-40B4-BE49-F238E27FC236}">
              <a16:creationId xmlns:a16="http://schemas.microsoft.com/office/drawing/2014/main" id="{229D990C-68A9-462A-898F-550067902D0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27542"/>
    <xdr:sp macro="" textlink="">
      <xdr:nvSpPr>
        <xdr:cNvPr id="939" name="Text Box 14">
          <a:extLst>
            <a:ext uri="{FF2B5EF4-FFF2-40B4-BE49-F238E27FC236}">
              <a16:creationId xmlns:a16="http://schemas.microsoft.com/office/drawing/2014/main" id="{B85BBCF8-75DB-4601-B68F-8E4161E0C8EC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27542"/>
    <xdr:sp macro="" textlink="">
      <xdr:nvSpPr>
        <xdr:cNvPr id="940" name="Text Box 15">
          <a:extLst>
            <a:ext uri="{FF2B5EF4-FFF2-40B4-BE49-F238E27FC236}">
              <a16:creationId xmlns:a16="http://schemas.microsoft.com/office/drawing/2014/main" id="{ECF42944-BFE1-4206-B5FC-447ED4C356A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27542"/>
    <xdr:sp macro="" textlink="">
      <xdr:nvSpPr>
        <xdr:cNvPr id="941" name="Text Box 16">
          <a:extLst>
            <a:ext uri="{FF2B5EF4-FFF2-40B4-BE49-F238E27FC236}">
              <a16:creationId xmlns:a16="http://schemas.microsoft.com/office/drawing/2014/main" id="{D6BE313D-66CE-411F-B50D-F2689895449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8016"/>
    <xdr:sp macro="" textlink="">
      <xdr:nvSpPr>
        <xdr:cNvPr id="942" name="Text Box 13">
          <a:extLst>
            <a:ext uri="{FF2B5EF4-FFF2-40B4-BE49-F238E27FC236}">
              <a16:creationId xmlns:a16="http://schemas.microsoft.com/office/drawing/2014/main" id="{5DD60D1F-027C-4D07-AE38-DA57BD398C2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8016"/>
    <xdr:sp macro="" textlink="">
      <xdr:nvSpPr>
        <xdr:cNvPr id="943" name="Text Box 14">
          <a:extLst>
            <a:ext uri="{FF2B5EF4-FFF2-40B4-BE49-F238E27FC236}">
              <a16:creationId xmlns:a16="http://schemas.microsoft.com/office/drawing/2014/main" id="{6781CE47-8DAC-4BEC-83DF-41F4AAAFC5B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8016"/>
    <xdr:sp macro="" textlink="">
      <xdr:nvSpPr>
        <xdr:cNvPr id="944" name="Text Box 15">
          <a:extLst>
            <a:ext uri="{FF2B5EF4-FFF2-40B4-BE49-F238E27FC236}">
              <a16:creationId xmlns:a16="http://schemas.microsoft.com/office/drawing/2014/main" id="{8C48221F-6C35-4A82-8A11-6261DFDEBCD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8016"/>
    <xdr:sp macro="" textlink="">
      <xdr:nvSpPr>
        <xdr:cNvPr id="945" name="Text Box 16">
          <a:extLst>
            <a:ext uri="{FF2B5EF4-FFF2-40B4-BE49-F238E27FC236}">
              <a16:creationId xmlns:a16="http://schemas.microsoft.com/office/drawing/2014/main" id="{E1F9A6B9-7EBC-46DD-88F8-38F8E8DD197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6957"/>
    <xdr:sp macro="" textlink="">
      <xdr:nvSpPr>
        <xdr:cNvPr id="946" name="Text Box 13">
          <a:extLst>
            <a:ext uri="{FF2B5EF4-FFF2-40B4-BE49-F238E27FC236}">
              <a16:creationId xmlns:a16="http://schemas.microsoft.com/office/drawing/2014/main" id="{11799AE6-6D14-4CEE-A8AF-E77C8B0C240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6957"/>
    <xdr:sp macro="" textlink="">
      <xdr:nvSpPr>
        <xdr:cNvPr id="947" name="Text Box 14">
          <a:extLst>
            <a:ext uri="{FF2B5EF4-FFF2-40B4-BE49-F238E27FC236}">
              <a16:creationId xmlns:a16="http://schemas.microsoft.com/office/drawing/2014/main" id="{57BCDF20-8661-4B80-B537-6AF20994BF8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6957"/>
    <xdr:sp macro="" textlink="">
      <xdr:nvSpPr>
        <xdr:cNvPr id="948" name="Text Box 15">
          <a:extLst>
            <a:ext uri="{FF2B5EF4-FFF2-40B4-BE49-F238E27FC236}">
              <a16:creationId xmlns:a16="http://schemas.microsoft.com/office/drawing/2014/main" id="{1B976D4D-3058-492E-8583-5B645C9836AF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16957"/>
    <xdr:sp macro="" textlink="">
      <xdr:nvSpPr>
        <xdr:cNvPr id="949" name="Text Box 16">
          <a:extLst>
            <a:ext uri="{FF2B5EF4-FFF2-40B4-BE49-F238E27FC236}">
              <a16:creationId xmlns:a16="http://schemas.microsoft.com/office/drawing/2014/main" id="{04E447D4-9F69-42CC-8E50-FE8123E6AAB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950" name="Text Box 13">
          <a:extLst>
            <a:ext uri="{FF2B5EF4-FFF2-40B4-BE49-F238E27FC236}">
              <a16:creationId xmlns:a16="http://schemas.microsoft.com/office/drawing/2014/main" id="{00E39FC7-4786-4578-B1ED-F18ADD6D01E7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951" name="Text Box 14">
          <a:extLst>
            <a:ext uri="{FF2B5EF4-FFF2-40B4-BE49-F238E27FC236}">
              <a16:creationId xmlns:a16="http://schemas.microsoft.com/office/drawing/2014/main" id="{6F887F4A-C095-4213-BCD2-BF5DE466BB5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952" name="Text Box 15">
          <a:extLst>
            <a:ext uri="{FF2B5EF4-FFF2-40B4-BE49-F238E27FC236}">
              <a16:creationId xmlns:a16="http://schemas.microsoft.com/office/drawing/2014/main" id="{0715B72B-0139-4034-AB4F-337CD54060C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953" name="Text Box 16">
          <a:extLst>
            <a:ext uri="{FF2B5EF4-FFF2-40B4-BE49-F238E27FC236}">
              <a16:creationId xmlns:a16="http://schemas.microsoft.com/office/drawing/2014/main" id="{E4BD35F6-FC43-478B-9889-47A269B8AFD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954" name="Text Box 13">
          <a:extLst>
            <a:ext uri="{FF2B5EF4-FFF2-40B4-BE49-F238E27FC236}">
              <a16:creationId xmlns:a16="http://schemas.microsoft.com/office/drawing/2014/main" id="{0592C53A-C8C5-48D3-AF58-3D4CC927812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955" name="Text Box 14">
          <a:extLst>
            <a:ext uri="{FF2B5EF4-FFF2-40B4-BE49-F238E27FC236}">
              <a16:creationId xmlns:a16="http://schemas.microsoft.com/office/drawing/2014/main" id="{2CE0A6E0-87DD-4A82-A9B6-6BC063C1C6BD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956" name="Text Box 15">
          <a:extLst>
            <a:ext uri="{FF2B5EF4-FFF2-40B4-BE49-F238E27FC236}">
              <a16:creationId xmlns:a16="http://schemas.microsoft.com/office/drawing/2014/main" id="{AFC4B0D1-B1EF-4A23-9C62-0D3123CFF8F3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957" name="Text Box 16">
          <a:extLst>
            <a:ext uri="{FF2B5EF4-FFF2-40B4-BE49-F238E27FC236}">
              <a16:creationId xmlns:a16="http://schemas.microsoft.com/office/drawing/2014/main" id="{51F33409-3183-4F10-9DCC-B48292E1DF18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958" name="Text Box 13">
          <a:extLst>
            <a:ext uri="{FF2B5EF4-FFF2-40B4-BE49-F238E27FC236}">
              <a16:creationId xmlns:a16="http://schemas.microsoft.com/office/drawing/2014/main" id="{69BE6A1D-0338-4386-BCD0-957E94EC776D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959" name="Text Box 14">
          <a:extLst>
            <a:ext uri="{FF2B5EF4-FFF2-40B4-BE49-F238E27FC236}">
              <a16:creationId xmlns:a16="http://schemas.microsoft.com/office/drawing/2014/main" id="{A999EACA-F81D-477C-B471-BC3258AB733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960" name="Text Box 15">
          <a:extLst>
            <a:ext uri="{FF2B5EF4-FFF2-40B4-BE49-F238E27FC236}">
              <a16:creationId xmlns:a16="http://schemas.microsoft.com/office/drawing/2014/main" id="{43AB83F0-87D8-4754-A099-169516EFF86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961" name="Text Box 16">
          <a:extLst>
            <a:ext uri="{FF2B5EF4-FFF2-40B4-BE49-F238E27FC236}">
              <a16:creationId xmlns:a16="http://schemas.microsoft.com/office/drawing/2014/main" id="{931F6293-0FDF-4B14-8D8C-C8C1310C34F3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962" name="Text Box 13">
          <a:extLst>
            <a:ext uri="{FF2B5EF4-FFF2-40B4-BE49-F238E27FC236}">
              <a16:creationId xmlns:a16="http://schemas.microsoft.com/office/drawing/2014/main" id="{AFFFEA23-9612-4CB1-9F00-86C28A6C43DF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963" name="Text Box 14">
          <a:extLst>
            <a:ext uri="{FF2B5EF4-FFF2-40B4-BE49-F238E27FC236}">
              <a16:creationId xmlns:a16="http://schemas.microsoft.com/office/drawing/2014/main" id="{71D0A41B-1A5E-433C-8E21-07E69BA2D420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964" name="Text Box 15">
          <a:extLst>
            <a:ext uri="{FF2B5EF4-FFF2-40B4-BE49-F238E27FC236}">
              <a16:creationId xmlns:a16="http://schemas.microsoft.com/office/drawing/2014/main" id="{ACEB586D-18FB-4E2C-BFD3-75892FF8EED3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46592"/>
    <xdr:sp macro="" textlink="">
      <xdr:nvSpPr>
        <xdr:cNvPr id="965" name="Text Box 16">
          <a:extLst>
            <a:ext uri="{FF2B5EF4-FFF2-40B4-BE49-F238E27FC236}">
              <a16:creationId xmlns:a16="http://schemas.microsoft.com/office/drawing/2014/main" id="{3A51B910-4E37-4341-B66C-03063CEE792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966" name="Text Box 13">
          <a:extLst>
            <a:ext uri="{FF2B5EF4-FFF2-40B4-BE49-F238E27FC236}">
              <a16:creationId xmlns:a16="http://schemas.microsoft.com/office/drawing/2014/main" id="{112E8189-E647-4B5D-80DE-D020C3AC8572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967" name="Text Box 14">
          <a:extLst>
            <a:ext uri="{FF2B5EF4-FFF2-40B4-BE49-F238E27FC236}">
              <a16:creationId xmlns:a16="http://schemas.microsoft.com/office/drawing/2014/main" id="{15903561-02F0-4176-94EC-794C232F5F3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968" name="Text Box 15">
          <a:extLst>
            <a:ext uri="{FF2B5EF4-FFF2-40B4-BE49-F238E27FC236}">
              <a16:creationId xmlns:a16="http://schemas.microsoft.com/office/drawing/2014/main" id="{B713B40A-6470-4EB0-B301-5E6CE9851967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7066"/>
    <xdr:sp macro="" textlink="">
      <xdr:nvSpPr>
        <xdr:cNvPr id="969" name="Text Box 16">
          <a:extLst>
            <a:ext uri="{FF2B5EF4-FFF2-40B4-BE49-F238E27FC236}">
              <a16:creationId xmlns:a16="http://schemas.microsoft.com/office/drawing/2014/main" id="{5F29DF61-909C-41B4-84F2-FA625F144BE9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970" name="Text Box 13">
          <a:extLst>
            <a:ext uri="{FF2B5EF4-FFF2-40B4-BE49-F238E27FC236}">
              <a16:creationId xmlns:a16="http://schemas.microsoft.com/office/drawing/2014/main" id="{4C50C3FE-924B-4CCA-A6C0-9D6AE5E9C94A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971" name="Text Box 14">
          <a:extLst>
            <a:ext uri="{FF2B5EF4-FFF2-40B4-BE49-F238E27FC236}">
              <a16:creationId xmlns:a16="http://schemas.microsoft.com/office/drawing/2014/main" id="{ECE433C0-5C3C-4C10-96F4-0B4E97D3A8B1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972" name="Text Box 15">
          <a:extLst>
            <a:ext uri="{FF2B5EF4-FFF2-40B4-BE49-F238E27FC236}">
              <a16:creationId xmlns:a16="http://schemas.microsoft.com/office/drawing/2014/main" id="{56109F6D-10F1-4A66-84F9-0CEBADEF030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1138</xdr:row>
      <xdr:rowOff>0</xdr:rowOff>
    </xdr:from>
    <xdr:ext cx="76200" cy="236007"/>
    <xdr:sp macro="" textlink="">
      <xdr:nvSpPr>
        <xdr:cNvPr id="973" name="Text Box 16">
          <a:extLst>
            <a:ext uri="{FF2B5EF4-FFF2-40B4-BE49-F238E27FC236}">
              <a16:creationId xmlns:a16="http://schemas.microsoft.com/office/drawing/2014/main" id="{0C459877-7255-4585-A001-99860AD5516B}"/>
            </a:ext>
          </a:extLst>
        </xdr:cNvPr>
        <xdr:cNvSpPr txBox="1">
          <a:spLocks noChangeArrowheads="1"/>
        </xdr:cNvSpPr>
      </xdr:nvSpPr>
      <xdr:spPr bwMode="auto">
        <a:xfrm>
          <a:off x="7169150" y="122859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27542"/>
    <xdr:sp macro="" textlink="">
      <xdr:nvSpPr>
        <xdr:cNvPr id="974" name="Text Box 13">
          <a:extLst>
            <a:ext uri="{FF2B5EF4-FFF2-40B4-BE49-F238E27FC236}">
              <a16:creationId xmlns:a16="http://schemas.microsoft.com/office/drawing/2014/main" id="{8D3997B0-E2C6-4B1A-A11C-C7BF42E18F4A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27542"/>
    <xdr:sp macro="" textlink="">
      <xdr:nvSpPr>
        <xdr:cNvPr id="975" name="Text Box 14">
          <a:extLst>
            <a:ext uri="{FF2B5EF4-FFF2-40B4-BE49-F238E27FC236}">
              <a16:creationId xmlns:a16="http://schemas.microsoft.com/office/drawing/2014/main" id="{C4078262-493A-449C-BA99-A6FB7E61A586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27542"/>
    <xdr:sp macro="" textlink="">
      <xdr:nvSpPr>
        <xdr:cNvPr id="976" name="Text Box 15">
          <a:extLst>
            <a:ext uri="{FF2B5EF4-FFF2-40B4-BE49-F238E27FC236}">
              <a16:creationId xmlns:a16="http://schemas.microsoft.com/office/drawing/2014/main" id="{7C9E9D90-F759-431E-84BD-074475E7FF49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27542"/>
    <xdr:sp macro="" textlink="">
      <xdr:nvSpPr>
        <xdr:cNvPr id="977" name="Text Box 16">
          <a:extLst>
            <a:ext uri="{FF2B5EF4-FFF2-40B4-BE49-F238E27FC236}">
              <a16:creationId xmlns:a16="http://schemas.microsoft.com/office/drawing/2014/main" id="{E05D8C3D-07A7-41A9-9BDF-0E5915D427E0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18016"/>
    <xdr:sp macro="" textlink="">
      <xdr:nvSpPr>
        <xdr:cNvPr id="978" name="Text Box 13">
          <a:extLst>
            <a:ext uri="{FF2B5EF4-FFF2-40B4-BE49-F238E27FC236}">
              <a16:creationId xmlns:a16="http://schemas.microsoft.com/office/drawing/2014/main" id="{56DC1DB8-5B5E-426E-8E1B-EDCEF5981EEA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18016"/>
    <xdr:sp macro="" textlink="">
      <xdr:nvSpPr>
        <xdr:cNvPr id="979" name="Text Box 14">
          <a:extLst>
            <a:ext uri="{FF2B5EF4-FFF2-40B4-BE49-F238E27FC236}">
              <a16:creationId xmlns:a16="http://schemas.microsoft.com/office/drawing/2014/main" id="{F2264E6B-2272-484C-B6BA-EB2773E1F697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18016"/>
    <xdr:sp macro="" textlink="">
      <xdr:nvSpPr>
        <xdr:cNvPr id="980" name="Text Box 15">
          <a:extLst>
            <a:ext uri="{FF2B5EF4-FFF2-40B4-BE49-F238E27FC236}">
              <a16:creationId xmlns:a16="http://schemas.microsoft.com/office/drawing/2014/main" id="{C4EF627B-3C49-4711-B651-9CD0649CC776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18016"/>
    <xdr:sp macro="" textlink="">
      <xdr:nvSpPr>
        <xdr:cNvPr id="981" name="Text Box 16">
          <a:extLst>
            <a:ext uri="{FF2B5EF4-FFF2-40B4-BE49-F238E27FC236}">
              <a16:creationId xmlns:a16="http://schemas.microsoft.com/office/drawing/2014/main" id="{67AAF442-C443-4945-B89D-B686DA90C2A4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16957"/>
    <xdr:sp macro="" textlink="">
      <xdr:nvSpPr>
        <xdr:cNvPr id="982" name="Text Box 13">
          <a:extLst>
            <a:ext uri="{FF2B5EF4-FFF2-40B4-BE49-F238E27FC236}">
              <a16:creationId xmlns:a16="http://schemas.microsoft.com/office/drawing/2014/main" id="{F67584F3-49D7-4B02-ACF2-AD161B3D5339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16957"/>
    <xdr:sp macro="" textlink="">
      <xdr:nvSpPr>
        <xdr:cNvPr id="983" name="Text Box 14">
          <a:extLst>
            <a:ext uri="{FF2B5EF4-FFF2-40B4-BE49-F238E27FC236}">
              <a16:creationId xmlns:a16="http://schemas.microsoft.com/office/drawing/2014/main" id="{A2671537-A060-4EB1-B79A-BF8080FF762B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16957"/>
    <xdr:sp macro="" textlink="">
      <xdr:nvSpPr>
        <xdr:cNvPr id="984" name="Text Box 15">
          <a:extLst>
            <a:ext uri="{FF2B5EF4-FFF2-40B4-BE49-F238E27FC236}">
              <a16:creationId xmlns:a16="http://schemas.microsoft.com/office/drawing/2014/main" id="{9BCEE95B-78CF-4B65-8034-FC65885C178C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16957"/>
    <xdr:sp macro="" textlink="">
      <xdr:nvSpPr>
        <xdr:cNvPr id="985" name="Text Box 16">
          <a:extLst>
            <a:ext uri="{FF2B5EF4-FFF2-40B4-BE49-F238E27FC236}">
              <a16:creationId xmlns:a16="http://schemas.microsoft.com/office/drawing/2014/main" id="{D1312B1C-6464-4C81-BC00-3C234B1C4EA5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46592"/>
    <xdr:sp macro="" textlink="">
      <xdr:nvSpPr>
        <xdr:cNvPr id="986" name="Text Box 13">
          <a:extLst>
            <a:ext uri="{FF2B5EF4-FFF2-40B4-BE49-F238E27FC236}">
              <a16:creationId xmlns:a16="http://schemas.microsoft.com/office/drawing/2014/main" id="{87CDA55F-A30B-4A47-9F87-11DAF8F081F0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46592"/>
    <xdr:sp macro="" textlink="">
      <xdr:nvSpPr>
        <xdr:cNvPr id="987" name="Text Box 14">
          <a:extLst>
            <a:ext uri="{FF2B5EF4-FFF2-40B4-BE49-F238E27FC236}">
              <a16:creationId xmlns:a16="http://schemas.microsoft.com/office/drawing/2014/main" id="{43E757CF-7039-4DA0-90DC-1968AFCD62B3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46592"/>
    <xdr:sp macro="" textlink="">
      <xdr:nvSpPr>
        <xdr:cNvPr id="988" name="Text Box 15">
          <a:extLst>
            <a:ext uri="{FF2B5EF4-FFF2-40B4-BE49-F238E27FC236}">
              <a16:creationId xmlns:a16="http://schemas.microsoft.com/office/drawing/2014/main" id="{ED8FFC69-6865-4B82-978A-35995EEAE277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46592"/>
    <xdr:sp macro="" textlink="">
      <xdr:nvSpPr>
        <xdr:cNvPr id="989" name="Text Box 16">
          <a:extLst>
            <a:ext uri="{FF2B5EF4-FFF2-40B4-BE49-F238E27FC236}">
              <a16:creationId xmlns:a16="http://schemas.microsoft.com/office/drawing/2014/main" id="{2CE593BB-5C61-447C-B9E3-2016E5E62DA6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37066"/>
    <xdr:sp macro="" textlink="">
      <xdr:nvSpPr>
        <xdr:cNvPr id="990" name="Text Box 13">
          <a:extLst>
            <a:ext uri="{FF2B5EF4-FFF2-40B4-BE49-F238E27FC236}">
              <a16:creationId xmlns:a16="http://schemas.microsoft.com/office/drawing/2014/main" id="{CED2C37D-3612-4078-A891-5DE42B5C18F2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37066"/>
    <xdr:sp macro="" textlink="">
      <xdr:nvSpPr>
        <xdr:cNvPr id="991" name="Text Box 14">
          <a:extLst>
            <a:ext uri="{FF2B5EF4-FFF2-40B4-BE49-F238E27FC236}">
              <a16:creationId xmlns:a16="http://schemas.microsoft.com/office/drawing/2014/main" id="{ADBCF196-1534-4893-9058-A3398FF067ED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37066"/>
    <xdr:sp macro="" textlink="">
      <xdr:nvSpPr>
        <xdr:cNvPr id="992" name="Text Box 15">
          <a:extLst>
            <a:ext uri="{FF2B5EF4-FFF2-40B4-BE49-F238E27FC236}">
              <a16:creationId xmlns:a16="http://schemas.microsoft.com/office/drawing/2014/main" id="{EB66F301-1507-4AAA-B1F2-F1E0F6C7D7D3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37066"/>
    <xdr:sp macro="" textlink="">
      <xdr:nvSpPr>
        <xdr:cNvPr id="993" name="Text Box 16">
          <a:extLst>
            <a:ext uri="{FF2B5EF4-FFF2-40B4-BE49-F238E27FC236}">
              <a16:creationId xmlns:a16="http://schemas.microsoft.com/office/drawing/2014/main" id="{31C8462A-DBE0-4C48-9B6B-C8C88AA9D711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36007"/>
    <xdr:sp macro="" textlink="">
      <xdr:nvSpPr>
        <xdr:cNvPr id="994" name="Text Box 13">
          <a:extLst>
            <a:ext uri="{FF2B5EF4-FFF2-40B4-BE49-F238E27FC236}">
              <a16:creationId xmlns:a16="http://schemas.microsoft.com/office/drawing/2014/main" id="{984277AB-2BFD-46E4-B276-0CA7D1E0A999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36007"/>
    <xdr:sp macro="" textlink="">
      <xdr:nvSpPr>
        <xdr:cNvPr id="995" name="Text Box 14">
          <a:extLst>
            <a:ext uri="{FF2B5EF4-FFF2-40B4-BE49-F238E27FC236}">
              <a16:creationId xmlns:a16="http://schemas.microsoft.com/office/drawing/2014/main" id="{E0B9EFDA-931C-4432-B7C5-3DAF70859148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36007"/>
    <xdr:sp macro="" textlink="">
      <xdr:nvSpPr>
        <xdr:cNvPr id="996" name="Text Box 15">
          <a:extLst>
            <a:ext uri="{FF2B5EF4-FFF2-40B4-BE49-F238E27FC236}">
              <a16:creationId xmlns:a16="http://schemas.microsoft.com/office/drawing/2014/main" id="{2B01E90B-75EC-4C38-BEE4-60F5114600E6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36007"/>
    <xdr:sp macro="" textlink="">
      <xdr:nvSpPr>
        <xdr:cNvPr id="997" name="Text Box 16">
          <a:extLst>
            <a:ext uri="{FF2B5EF4-FFF2-40B4-BE49-F238E27FC236}">
              <a16:creationId xmlns:a16="http://schemas.microsoft.com/office/drawing/2014/main" id="{61FC4093-3A21-48E5-B028-A52DB795E2B0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46592"/>
    <xdr:sp macro="" textlink="">
      <xdr:nvSpPr>
        <xdr:cNvPr id="998" name="Text Box 13">
          <a:extLst>
            <a:ext uri="{FF2B5EF4-FFF2-40B4-BE49-F238E27FC236}">
              <a16:creationId xmlns:a16="http://schemas.microsoft.com/office/drawing/2014/main" id="{457D6629-4345-4281-A4F2-BF9BB7144325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46592"/>
    <xdr:sp macro="" textlink="">
      <xdr:nvSpPr>
        <xdr:cNvPr id="999" name="Text Box 14">
          <a:extLst>
            <a:ext uri="{FF2B5EF4-FFF2-40B4-BE49-F238E27FC236}">
              <a16:creationId xmlns:a16="http://schemas.microsoft.com/office/drawing/2014/main" id="{3D6BB8B8-26B1-4813-B44C-2C67CF7C7402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46592"/>
    <xdr:sp macro="" textlink="">
      <xdr:nvSpPr>
        <xdr:cNvPr id="1000" name="Text Box 15">
          <a:extLst>
            <a:ext uri="{FF2B5EF4-FFF2-40B4-BE49-F238E27FC236}">
              <a16:creationId xmlns:a16="http://schemas.microsoft.com/office/drawing/2014/main" id="{0C60D952-C2C4-4467-956A-1F0704AF3786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46592"/>
    <xdr:sp macro="" textlink="">
      <xdr:nvSpPr>
        <xdr:cNvPr id="1001" name="Text Box 16">
          <a:extLst>
            <a:ext uri="{FF2B5EF4-FFF2-40B4-BE49-F238E27FC236}">
              <a16:creationId xmlns:a16="http://schemas.microsoft.com/office/drawing/2014/main" id="{A6AEAC10-6342-42C3-95A5-171E4FB60D93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37066"/>
    <xdr:sp macro="" textlink="">
      <xdr:nvSpPr>
        <xdr:cNvPr id="1002" name="Text Box 13">
          <a:extLst>
            <a:ext uri="{FF2B5EF4-FFF2-40B4-BE49-F238E27FC236}">
              <a16:creationId xmlns:a16="http://schemas.microsoft.com/office/drawing/2014/main" id="{90FC2196-9886-4C76-AB8A-003112F18A5C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37066"/>
    <xdr:sp macro="" textlink="">
      <xdr:nvSpPr>
        <xdr:cNvPr id="1003" name="Text Box 14">
          <a:extLst>
            <a:ext uri="{FF2B5EF4-FFF2-40B4-BE49-F238E27FC236}">
              <a16:creationId xmlns:a16="http://schemas.microsoft.com/office/drawing/2014/main" id="{3CBFA21D-907A-45A0-B966-59C81C8E50F1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37066"/>
    <xdr:sp macro="" textlink="">
      <xdr:nvSpPr>
        <xdr:cNvPr id="1004" name="Text Box 15">
          <a:extLst>
            <a:ext uri="{FF2B5EF4-FFF2-40B4-BE49-F238E27FC236}">
              <a16:creationId xmlns:a16="http://schemas.microsoft.com/office/drawing/2014/main" id="{6FC7734E-3387-45B4-A8F0-B15818088D4C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37066"/>
    <xdr:sp macro="" textlink="">
      <xdr:nvSpPr>
        <xdr:cNvPr id="1005" name="Text Box 16">
          <a:extLst>
            <a:ext uri="{FF2B5EF4-FFF2-40B4-BE49-F238E27FC236}">
              <a16:creationId xmlns:a16="http://schemas.microsoft.com/office/drawing/2014/main" id="{7F2004D2-87FA-4125-A686-B96568EB25A1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36007"/>
    <xdr:sp macro="" textlink="">
      <xdr:nvSpPr>
        <xdr:cNvPr id="1006" name="Text Box 13">
          <a:extLst>
            <a:ext uri="{FF2B5EF4-FFF2-40B4-BE49-F238E27FC236}">
              <a16:creationId xmlns:a16="http://schemas.microsoft.com/office/drawing/2014/main" id="{D67A14F8-2C39-45BD-9CB0-2ABB1B78611A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36007"/>
    <xdr:sp macro="" textlink="">
      <xdr:nvSpPr>
        <xdr:cNvPr id="1007" name="Text Box 14">
          <a:extLst>
            <a:ext uri="{FF2B5EF4-FFF2-40B4-BE49-F238E27FC236}">
              <a16:creationId xmlns:a16="http://schemas.microsoft.com/office/drawing/2014/main" id="{9C2003AC-2288-4E38-A9BC-1DC2BDCAF45F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36007"/>
    <xdr:sp macro="" textlink="">
      <xdr:nvSpPr>
        <xdr:cNvPr id="1008" name="Text Box 15">
          <a:extLst>
            <a:ext uri="{FF2B5EF4-FFF2-40B4-BE49-F238E27FC236}">
              <a16:creationId xmlns:a16="http://schemas.microsoft.com/office/drawing/2014/main" id="{5988B20C-C991-4207-83F3-1D588AF3EA17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1298</xdr:row>
      <xdr:rowOff>0</xdr:rowOff>
    </xdr:from>
    <xdr:ext cx="76200" cy="236007"/>
    <xdr:sp macro="" textlink="">
      <xdr:nvSpPr>
        <xdr:cNvPr id="1009" name="Text Box 16">
          <a:extLst>
            <a:ext uri="{FF2B5EF4-FFF2-40B4-BE49-F238E27FC236}">
              <a16:creationId xmlns:a16="http://schemas.microsoft.com/office/drawing/2014/main" id="{A468AF36-56EA-49F2-9599-229B0DA91FA9}"/>
            </a:ext>
          </a:extLst>
        </xdr:cNvPr>
        <xdr:cNvSpPr txBox="1">
          <a:spLocks noChangeArrowheads="1"/>
        </xdr:cNvSpPr>
      </xdr:nvSpPr>
      <xdr:spPr bwMode="auto">
        <a:xfrm>
          <a:off x="7169150" y="1399603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27542"/>
    <xdr:sp macro="" textlink="">
      <xdr:nvSpPr>
        <xdr:cNvPr id="1010" name="Text Box 13">
          <a:extLst>
            <a:ext uri="{FF2B5EF4-FFF2-40B4-BE49-F238E27FC236}">
              <a16:creationId xmlns:a16="http://schemas.microsoft.com/office/drawing/2014/main" id="{07F665DD-D880-4872-BA87-DD4C5053B1CC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27542"/>
    <xdr:sp macro="" textlink="">
      <xdr:nvSpPr>
        <xdr:cNvPr id="1011" name="Text Box 14">
          <a:extLst>
            <a:ext uri="{FF2B5EF4-FFF2-40B4-BE49-F238E27FC236}">
              <a16:creationId xmlns:a16="http://schemas.microsoft.com/office/drawing/2014/main" id="{37CAA080-C6BB-4645-B577-4981667BE23F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27542"/>
    <xdr:sp macro="" textlink="">
      <xdr:nvSpPr>
        <xdr:cNvPr id="1012" name="Text Box 15">
          <a:extLst>
            <a:ext uri="{FF2B5EF4-FFF2-40B4-BE49-F238E27FC236}">
              <a16:creationId xmlns:a16="http://schemas.microsoft.com/office/drawing/2014/main" id="{687D3B26-1980-452F-B8DE-7A0AFDC6A15C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27542"/>
    <xdr:sp macro="" textlink="">
      <xdr:nvSpPr>
        <xdr:cNvPr id="1013" name="Text Box 16">
          <a:extLst>
            <a:ext uri="{FF2B5EF4-FFF2-40B4-BE49-F238E27FC236}">
              <a16:creationId xmlns:a16="http://schemas.microsoft.com/office/drawing/2014/main" id="{DA85845F-D53C-494A-98D4-3543A346ECF7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18016"/>
    <xdr:sp macro="" textlink="">
      <xdr:nvSpPr>
        <xdr:cNvPr id="1014" name="Text Box 13">
          <a:extLst>
            <a:ext uri="{FF2B5EF4-FFF2-40B4-BE49-F238E27FC236}">
              <a16:creationId xmlns:a16="http://schemas.microsoft.com/office/drawing/2014/main" id="{DF8B3548-B891-4D76-87F9-A472AB1D8D8B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18016"/>
    <xdr:sp macro="" textlink="">
      <xdr:nvSpPr>
        <xdr:cNvPr id="1015" name="Text Box 14">
          <a:extLst>
            <a:ext uri="{FF2B5EF4-FFF2-40B4-BE49-F238E27FC236}">
              <a16:creationId xmlns:a16="http://schemas.microsoft.com/office/drawing/2014/main" id="{ADD4CC59-6FF7-4E11-ACDA-BA9B062A6F74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18016"/>
    <xdr:sp macro="" textlink="">
      <xdr:nvSpPr>
        <xdr:cNvPr id="1016" name="Text Box 15">
          <a:extLst>
            <a:ext uri="{FF2B5EF4-FFF2-40B4-BE49-F238E27FC236}">
              <a16:creationId xmlns:a16="http://schemas.microsoft.com/office/drawing/2014/main" id="{2CA932FE-CE76-4C26-8EE5-C20C7299246D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18016"/>
    <xdr:sp macro="" textlink="">
      <xdr:nvSpPr>
        <xdr:cNvPr id="1017" name="Text Box 16">
          <a:extLst>
            <a:ext uri="{FF2B5EF4-FFF2-40B4-BE49-F238E27FC236}">
              <a16:creationId xmlns:a16="http://schemas.microsoft.com/office/drawing/2014/main" id="{14B3FC20-2A94-4613-9179-6C4D77AF7B1E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16957"/>
    <xdr:sp macro="" textlink="">
      <xdr:nvSpPr>
        <xdr:cNvPr id="1018" name="Text Box 13">
          <a:extLst>
            <a:ext uri="{FF2B5EF4-FFF2-40B4-BE49-F238E27FC236}">
              <a16:creationId xmlns:a16="http://schemas.microsoft.com/office/drawing/2014/main" id="{080A6654-8A6D-48B4-BDC6-806319B3370F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16957"/>
    <xdr:sp macro="" textlink="">
      <xdr:nvSpPr>
        <xdr:cNvPr id="1019" name="Text Box 14">
          <a:extLst>
            <a:ext uri="{FF2B5EF4-FFF2-40B4-BE49-F238E27FC236}">
              <a16:creationId xmlns:a16="http://schemas.microsoft.com/office/drawing/2014/main" id="{69CEDCA2-7759-4488-BD2D-6465C2A0E0C2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16957"/>
    <xdr:sp macro="" textlink="">
      <xdr:nvSpPr>
        <xdr:cNvPr id="1020" name="Text Box 15">
          <a:extLst>
            <a:ext uri="{FF2B5EF4-FFF2-40B4-BE49-F238E27FC236}">
              <a16:creationId xmlns:a16="http://schemas.microsoft.com/office/drawing/2014/main" id="{9F0EAD80-7312-4E6A-AA2C-2D636CCC51E0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16957"/>
    <xdr:sp macro="" textlink="">
      <xdr:nvSpPr>
        <xdr:cNvPr id="1021" name="Text Box 16">
          <a:extLst>
            <a:ext uri="{FF2B5EF4-FFF2-40B4-BE49-F238E27FC236}">
              <a16:creationId xmlns:a16="http://schemas.microsoft.com/office/drawing/2014/main" id="{4A7DE59E-64FE-48E3-9186-618D2A3CE217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46592"/>
    <xdr:sp macro="" textlink="">
      <xdr:nvSpPr>
        <xdr:cNvPr id="1022" name="Text Box 13">
          <a:extLst>
            <a:ext uri="{FF2B5EF4-FFF2-40B4-BE49-F238E27FC236}">
              <a16:creationId xmlns:a16="http://schemas.microsoft.com/office/drawing/2014/main" id="{D225D60E-61C4-4AED-9599-79CEFA1D9F96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46592"/>
    <xdr:sp macro="" textlink="">
      <xdr:nvSpPr>
        <xdr:cNvPr id="1023" name="Text Box 14">
          <a:extLst>
            <a:ext uri="{FF2B5EF4-FFF2-40B4-BE49-F238E27FC236}">
              <a16:creationId xmlns:a16="http://schemas.microsoft.com/office/drawing/2014/main" id="{81DEEDB4-7E86-48F2-81CA-2EA56287AA63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46592"/>
    <xdr:sp macro="" textlink="">
      <xdr:nvSpPr>
        <xdr:cNvPr id="1024" name="Text Box 15">
          <a:extLst>
            <a:ext uri="{FF2B5EF4-FFF2-40B4-BE49-F238E27FC236}">
              <a16:creationId xmlns:a16="http://schemas.microsoft.com/office/drawing/2014/main" id="{2B6EDAE3-2BB1-446F-AE43-BDE17BB7F7D4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46592"/>
    <xdr:sp macro="" textlink="">
      <xdr:nvSpPr>
        <xdr:cNvPr id="1025" name="Text Box 16">
          <a:extLst>
            <a:ext uri="{FF2B5EF4-FFF2-40B4-BE49-F238E27FC236}">
              <a16:creationId xmlns:a16="http://schemas.microsoft.com/office/drawing/2014/main" id="{E7B8D0D2-4F55-4AE6-A86A-24ACC8AF1B6B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37066"/>
    <xdr:sp macro="" textlink="">
      <xdr:nvSpPr>
        <xdr:cNvPr id="1026" name="Text Box 13">
          <a:extLst>
            <a:ext uri="{FF2B5EF4-FFF2-40B4-BE49-F238E27FC236}">
              <a16:creationId xmlns:a16="http://schemas.microsoft.com/office/drawing/2014/main" id="{040DB0E5-1DA6-437E-AEBC-926DD3EE8945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37066"/>
    <xdr:sp macro="" textlink="">
      <xdr:nvSpPr>
        <xdr:cNvPr id="1027" name="Text Box 14">
          <a:extLst>
            <a:ext uri="{FF2B5EF4-FFF2-40B4-BE49-F238E27FC236}">
              <a16:creationId xmlns:a16="http://schemas.microsoft.com/office/drawing/2014/main" id="{35C320FA-F8EC-4C41-894C-7FFE0CF1A212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37066"/>
    <xdr:sp macro="" textlink="">
      <xdr:nvSpPr>
        <xdr:cNvPr id="1028" name="Text Box 15">
          <a:extLst>
            <a:ext uri="{FF2B5EF4-FFF2-40B4-BE49-F238E27FC236}">
              <a16:creationId xmlns:a16="http://schemas.microsoft.com/office/drawing/2014/main" id="{1BB2462A-7709-43C8-BAA8-277E33DC73A4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37066"/>
    <xdr:sp macro="" textlink="">
      <xdr:nvSpPr>
        <xdr:cNvPr id="1029" name="Text Box 16">
          <a:extLst>
            <a:ext uri="{FF2B5EF4-FFF2-40B4-BE49-F238E27FC236}">
              <a16:creationId xmlns:a16="http://schemas.microsoft.com/office/drawing/2014/main" id="{5692BD89-E2FE-43C6-8F44-4A3A998E580D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36007"/>
    <xdr:sp macro="" textlink="">
      <xdr:nvSpPr>
        <xdr:cNvPr id="1030" name="Text Box 13">
          <a:extLst>
            <a:ext uri="{FF2B5EF4-FFF2-40B4-BE49-F238E27FC236}">
              <a16:creationId xmlns:a16="http://schemas.microsoft.com/office/drawing/2014/main" id="{22818ADD-915D-4FDA-9EF4-CB802AA1463C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36007"/>
    <xdr:sp macro="" textlink="">
      <xdr:nvSpPr>
        <xdr:cNvPr id="1031" name="Text Box 14">
          <a:extLst>
            <a:ext uri="{FF2B5EF4-FFF2-40B4-BE49-F238E27FC236}">
              <a16:creationId xmlns:a16="http://schemas.microsoft.com/office/drawing/2014/main" id="{5FB9C706-D15A-42E4-8241-10B64A2C8432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36007"/>
    <xdr:sp macro="" textlink="">
      <xdr:nvSpPr>
        <xdr:cNvPr id="1032" name="Text Box 15">
          <a:extLst>
            <a:ext uri="{FF2B5EF4-FFF2-40B4-BE49-F238E27FC236}">
              <a16:creationId xmlns:a16="http://schemas.microsoft.com/office/drawing/2014/main" id="{FCCFD0C5-296A-4D31-B513-1D3728D92AB6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36007"/>
    <xdr:sp macro="" textlink="">
      <xdr:nvSpPr>
        <xdr:cNvPr id="1033" name="Text Box 16">
          <a:extLst>
            <a:ext uri="{FF2B5EF4-FFF2-40B4-BE49-F238E27FC236}">
              <a16:creationId xmlns:a16="http://schemas.microsoft.com/office/drawing/2014/main" id="{4F811EC1-0B7B-4B85-A065-9EF2D70DF213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46592"/>
    <xdr:sp macro="" textlink="">
      <xdr:nvSpPr>
        <xdr:cNvPr id="1034" name="Text Box 13">
          <a:extLst>
            <a:ext uri="{FF2B5EF4-FFF2-40B4-BE49-F238E27FC236}">
              <a16:creationId xmlns:a16="http://schemas.microsoft.com/office/drawing/2014/main" id="{619125A4-C40C-454C-B88E-F0B79C67B496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46592"/>
    <xdr:sp macro="" textlink="">
      <xdr:nvSpPr>
        <xdr:cNvPr id="1035" name="Text Box 14">
          <a:extLst>
            <a:ext uri="{FF2B5EF4-FFF2-40B4-BE49-F238E27FC236}">
              <a16:creationId xmlns:a16="http://schemas.microsoft.com/office/drawing/2014/main" id="{00B7F691-DCB5-4EE5-83B5-63E63498956E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46592"/>
    <xdr:sp macro="" textlink="">
      <xdr:nvSpPr>
        <xdr:cNvPr id="1036" name="Text Box 15">
          <a:extLst>
            <a:ext uri="{FF2B5EF4-FFF2-40B4-BE49-F238E27FC236}">
              <a16:creationId xmlns:a16="http://schemas.microsoft.com/office/drawing/2014/main" id="{91AC1C3D-72B4-4AA6-98A2-DED910A67DAB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46592"/>
    <xdr:sp macro="" textlink="">
      <xdr:nvSpPr>
        <xdr:cNvPr id="1037" name="Text Box 16">
          <a:extLst>
            <a:ext uri="{FF2B5EF4-FFF2-40B4-BE49-F238E27FC236}">
              <a16:creationId xmlns:a16="http://schemas.microsoft.com/office/drawing/2014/main" id="{F831877E-CA67-41CC-AFEF-DF8128C19230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37066"/>
    <xdr:sp macro="" textlink="">
      <xdr:nvSpPr>
        <xdr:cNvPr id="1038" name="Text Box 13">
          <a:extLst>
            <a:ext uri="{FF2B5EF4-FFF2-40B4-BE49-F238E27FC236}">
              <a16:creationId xmlns:a16="http://schemas.microsoft.com/office/drawing/2014/main" id="{5DAFBA2C-37D0-4BE3-94DC-077854C8BE02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37066"/>
    <xdr:sp macro="" textlink="">
      <xdr:nvSpPr>
        <xdr:cNvPr id="1039" name="Text Box 14">
          <a:extLst>
            <a:ext uri="{FF2B5EF4-FFF2-40B4-BE49-F238E27FC236}">
              <a16:creationId xmlns:a16="http://schemas.microsoft.com/office/drawing/2014/main" id="{68B1D6C9-CBD2-4880-88E5-066D12EF49DD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37066"/>
    <xdr:sp macro="" textlink="">
      <xdr:nvSpPr>
        <xdr:cNvPr id="1040" name="Text Box 15">
          <a:extLst>
            <a:ext uri="{FF2B5EF4-FFF2-40B4-BE49-F238E27FC236}">
              <a16:creationId xmlns:a16="http://schemas.microsoft.com/office/drawing/2014/main" id="{ACCD786E-461B-45C8-A006-D6EC5A7C1D3E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37066"/>
    <xdr:sp macro="" textlink="">
      <xdr:nvSpPr>
        <xdr:cNvPr id="1041" name="Text Box 16">
          <a:extLst>
            <a:ext uri="{FF2B5EF4-FFF2-40B4-BE49-F238E27FC236}">
              <a16:creationId xmlns:a16="http://schemas.microsoft.com/office/drawing/2014/main" id="{8CE1B8F3-3D48-40A0-833C-E6981E490A4E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36007"/>
    <xdr:sp macro="" textlink="">
      <xdr:nvSpPr>
        <xdr:cNvPr id="1042" name="Text Box 13">
          <a:extLst>
            <a:ext uri="{FF2B5EF4-FFF2-40B4-BE49-F238E27FC236}">
              <a16:creationId xmlns:a16="http://schemas.microsoft.com/office/drawing/2014/main" id="{3C21DE25-2534-4DB2-A5C9-1778064C8B6B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36007"/>
    <xdr:sp macro="" textlink="">
      <xdr:nvSpPr>
        <xdr:cNvPr id="1043" name="Text Box 14">
          <a:extLst>
            <a:ext uri="{FF2B5EF4-FFF2-40B4-BE49-F238E27FC236}">
              <a16:creationId xmlns:a16="http://schemas.microsoft.com/office/drawing/2014/main" id="{9FC9E8B5-FBC9-4DD7-9943-F75F39C06830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36007"/>
    <xdr:sp macro="" textlink="">
      <xdr:nvSpPr>
        <xdr:cNvPr id="1044" name="Text Box 15">
          <a:extLst>
            <a:ext uri="{FF2B5EF4-FFF2-40B4-BE49-F238E27FC236}">
              <a16:creationId xmlns:a16="http://schemas.microsoft.com/office/drawing/2014/main" id="{6A1B64F8-5679-4D13-87EE-D6F3938AF1B2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1658</xdr:row>
      <xdr:rowOff>0</xdr:rowOff>
    </xdr:from>
    <xdr:ext cx="76200" cy="236007"/>
    <xdr:sp macro="" textlink="">
      <xdr:nvSpPr>
        <xdr:cNvPr id="1045" name="Text Box 16">
          <a:extLst>
            <a:ext uri="{FF2B5EF4-FFF2-40B4-BE49-F238E27FC236}">
              <a16:creationId xmlns:a16="http://schemas.microsoft.com/office/drawing/2014/main" id="{6E85AB33-6ECB-43A4-9C98-AD73AD749416}"/>
            </a:ext>
          </a:extLst>
        </xdr:cNvPr>
        <xdr:cNvSpPr txBox="1">
          <a:spLocks noChangeArrowheads="1"/>
        </xdr:cNvSpPr>
      </xdr:nvSpPr>
      <xdr:spPr bwMode="auto">
        <a:xfrm>
          <a:off x="7169150" y="179362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046" name="Text Box 13">
          <a:extLst>
            <a:ext uri="{FF2B5EF4-FFF2-40B4-BE49-F238E27FC236}">
              <a16:creationId xmlns:a16="http://schemas.microsoft.com/office/drawing/2014/main" id="{E5847074-D163-44DB-9150-E9803414671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047" name="Text Box 14">
          <a:extLst>
            <a:ext uri="{FF2B5EF4-FFF2-40B4-BE49-F238E27FC236}">
              <a16:creationId xmlns:a16="http://schemas.microsoft.com/office/drawing/2014/main" id="{E59E6684-DBC1-4304-8715-E3A2651670D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048" name="Text Box 15">
          <a:extLst>
            <a:ext uri="{FF2B5EF4-FFF2-40B4-BE49-F238E27FC236}">
              <a16:creationId xmlns:a16="http://schemas.microsoft.com/office/drawing/2014/main" id="{77102699-44EB-45D3-8A35-5BDAA590993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049" name="Text Box 16">
          <a:extLst>
            <a:ext uri="{FF2B5EF4-FFF2-40B4-BE49-F238E27FC236}">
              <a16:creationId xmlns:a16="http://schemas.microsoft.com/office/drawing/2014/main" id="{9B3DB73D-1947-46CD-AD6F-99AF211B672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050" name="Text Box 13">
          <a:extLst>
            <a:ext uri="{FF2B5EF4-FFF2-40B4-BE49-F238E27FC236}">
              <a16:creationId xmlns:a16="http://schemas.microsoft.com/office/drawing/2014/main" id="{A1ECB899-5E9A-4A39-AB7F-A1729811079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051" name="Text Box 14">
          <a:extLst>
            <a:ext uri="{FF2B5EF4-FFF2-40B4-BE49-F238E27FC236}">
              <a16:creationId xmlns:a16="http://schemas.microsoft.com/office/drawing/2014/main" id="{E7111D4F-BC9B-4F23-91EE-F9AF8FA2D57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052" name="Text Box 15">
          <a:extLst>
            <a:ext uri="{FF2B5EF4-FFF2-40B4-BE49-F238E27FC236}">
              <a16:creationId xmlns:a16="http://schemas.microsoft.com/office/drawing/2014/main" id="{E1E7D981-EE4C-4255-940B-8DFA0FAD9D1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053" name="Text Box 16">
          <a:extLst>
            <a:ext uri="{FF2B5EF4-FFF2-40B4-BE49-F238E27FC236}">
              <a16:creationId xmlns:a16="http://schemas.microsoft.com/office/drawing/2014/main" id="{B63690A2-1B45-4B28-B2D9-FF40AB48955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054" name="Text Box 13">
          <a:extLst>
            <a:ext uri="{FF2B5EF4-FFF2-40B4-BE49-F238E27FC236}">
              <a16:creationId xmlns:a16="http://schemas.microsoft.com/office/drawing/2014/main" id="{51DD47E3-A5E0-4E45-94E2-39257D20137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055" name="Text Box 14">
          <a:extLst>
            <a:ext uri="{FF2B5EF4-FFF2-40B4-BE49-F238E27FC236}">
              <a16:creationId xmlns:a16="http://schemas.microsoft.com/office/drawing/2014/main" id="{7AE05BE7-0053-41EA-80FC-ACF9477D970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056" name="Text Box 15">
          <a:extLst>
            <a:ext uri="{FF2B5EF4-FFF2-40B4-BE49-F238E27FC236}">
              <a16:creationId xmlns:a16="http://schemas.microsoft.com/office/drawing/2014/main" id="{ABD6482E-083C-4F82-82D3-89931DCFF05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057" name="Text Box 16">
          <a:extLst>
            <a:ext uri="{FF2B5EF4-FFF2-40B4-BE49-F238E27FC236}">
              <a16:creationId xmlns:a16="http://schemas.microsoft.com/office/drawing/2014/main" id="{023C8E42-6689-4CD5-9871-056FA340622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058" name="Text Box 13">
          <a:extLst>
            <a:ext uri="{FF2B5EF4-FFF2-40B4-BE49-F238E27FC236}">
              <a16:creationId xmlns:a16="http://schemas.microsoft.com/office/drawing/2014/main" id="{56D1B5EB-B351-4414-9543-3220E8D258E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059" name="Text Box 14">
          <a:extLst>
            <a:ext uri="{FF2B5EF4-FFF2-40B4-BE49-F238E27FC236}">
              <a16:creationId xmlns:a16="http://schemas.microsoft.com/office/drawing/2014/main" id="{9FDB1093-3B72-4D25-B436-BEA2D27B791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060" name="Text Box 15">
          <a:extLst>
            <a:ext uri="{FF2B5EF4-FFF2-40B4-BE49-F238E27FC236}">
              <a16:creationId xmlns:a16="http://schemas.microsoft.com/office/drawing/2014/main" id="{2FA9ABC0-8BCB-43D4-BB85-755F06854BB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061" name="Text Box 16">
          <a:extLst>
            <a:ext uri="{FF2B5EF4-FFF2-40B4-BE49-F238E27FC236}">
              <a16:creationId xmlns:a16="http://schemas.microsoft.com/office/drawing/2014/main" id="{2F31A95D-D14D-4554-96BE-4BD11FC83E8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062" name="Text Box 13">
          <a:extLst>
            <a:ext uri="{FF2B5EF4-FFF2-40B4-BE49-F238E27FC236}">
              <a16:creationId xmlns:a16="http://schemas.microsoft.com/office/drawing/2014/main" id="{DF4EA7E9-C988-4DE7-88D2-CA166087C2C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063" name="Text Box 14">
          <a:extLst>
            <a:ext uri="{FF2B5EF4-FFF2-40B4-BE49-F238E27FC236}">
              <a16:creationId xmlns:a16="http://schemas.microsoft.com/office/drawing/2014/main" id="{45FEA040-54E4-486E-A6D5-A8AF0CC05EA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064" name="Text Box 15">
          <a:extLst>
            <a:ext uri="{FF2B5EF4-FFF2-40B4-BE49-F238E27FC236}">
              <a16:creationId xmlns:a16="http://schemas.microsoft.com/office/drawing/2014/main" id="{4F12CFBB-98B2-48DA-8E70-2DC89447974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065" name="Text Box 16">
          <a:extLst>
            <a:ext uri="{FF2B5EF4-FFF2-40B4-BE49-F238E27FC236}">
              <a16:creationId xmlns:a16="http://schemas.microsoft.com/office/drawing/2014/main" id="{6E29A383-AA9C-4F2A-99F0-3E48F39ED47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066" name="Text Box 13">
          <a:extLst>
            <a:ext uri="{FF2B5EF4-FFF2-40B4-BE49-F238E27FC236}">
              <a16:creationId xmlns:a16="http://schemas.microsoft.com/office/drawing/2014/main" id="{EDBB8C81-51FD-4669-8864-713DA05BCAB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067" name="Text Box 14">
          <a:extLst>
            <a:ext uri="{FF2B5EF4-FFF2-40B4-BE49-F238E27FC236}">
              <a16:creationId xmlns:a16="http://schemas.microsoft.com/office/drawing/2014/main" id="{1FB465F0-D4D1-4B3B-A9E9-26B064BB17D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068" name="Text Box 15">
          <a:extLst>
            <a:ext uri="{FF2B5EF4-FFF2-40B4-BE49-F238E27FC236}">
              <a16:creationId xmlns:a16="http://schemas.microsoft.com/office/drawing/2014/main" id="{3E9535DE-4D49-4744-BAFD-7751C47F6CB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069" name="Text Box 16">
          <a:extLst>
            <a:ext uri="{FF2B5EF4-FFF2-40B4-BE49-F238E27FC236}">
              <a16:creationId xmlns:a16="http://schemas.microsoft.com/office/drawing/2014/main" id="{2434F865-77F4-4F82-ADDD-9D78A367855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070" name="Text Box 13">
          <a:extLst>
            <a:ext uri="{FF2B5EF4-FFF2-40B4-BE49-F238E27FC236}">
              <a16:creationId xmlns:a16="http://schemas.microsoft.com/office/drawing/2014/main" id="{ABC9782C-D801-4C94-9724-7C56D17FFB8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071" name="Text Box 14">
          <a:extLst>
            <a:ext uri="{FF2B5EF4-FFF2-40B4-BE49-F238E27FC236}">
              <a16:creationId xmlns:a16="http://schemas.microsoft.com/office/drawing/2014/main" id="{E64926F0-54E6-4041-93E9-05F073AFAD3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072" name="Text Box 15">
          <a:extLst>
            <a:ext uri="{FF2B5EF4-FFF2-40B4-BE49-F238E27FC236}">
              <a16:creationId xmlns:a16="http://schemas.microsoft.com/office/drawing/2014/main" id="{7E7B4C25-8643-44A0-942F-4DD0FDEE83B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073" name="Text Box 16">
          <a:extLst>
            <a:ext uri="{FF2B5EF4-FFF2-40B4-BE49-F238E27FC236}">
              <a16:creationId xmlns:a16="http://schemas.microsoft.com/office/drawing/2014/main" id="{A862B701-F49F-4FBD-87A7-E70D9F2CB28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074" name="Text Box 13">
          <a:extLst>
            <a:ext uri="{FF2B5EF4-FFF2-40B4-BE49-F238E27FC236}">
              <a16:creationId xmlns:a16="http://schemas.microsoft.com/office/drawing/2014/main" id="{6E886591-1E11-466A-B365-0D07E82DE24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075" name="Text Box 14">
          <a:extLst>
            <a:ext uri="{FF2B5EF4-FFF2-40B4-BE49-F238E27FC236}">
              <a16:creationId xmlns:a16="http://schemas.microsoft.com/office/drawing/2014/main" id="{B4E5E55A-2FE0-4DD7-88E5-54B0E6DBD03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076" name="Text Box 15">
          <a:extLst>
            <a:ext uri="{FF2B5EF4-FFF2-40B4-BE49-F238E27FC236}">
              <a16:creationId xmlns:a16="http://schemas.microsoft.com/office/drawing/2014/main" id="{0B3A03FD-15D5-4512-B4DE-B33FE352B50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077" name="Text Box 16">
          <a:extLst>
            <a:ext uri="{FF2B5EF4-FFF2-40B4-BE49-F238E27FC236}">
              <a16:creationId xmlns:a16="http://schemas.microsoft.com/office/drawing/2014/main" id="{AA7D2BFC-FC8D-4FF2-9D6E-E30E35D150A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078" name="Text Box 13">
          <a:extLst>
            <a:ext uri="{FF2B5EF4-FFF2-40B4-BE49-F238E27FC236}">
              <a16:creationId xmlns:a16="http://schemas.microsoft.com/office/drawing/2014/main" id="{F76318E2-C6D6-4370-A739-995A8BB2F8E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079" name="Text Box 14">
          <a:extLst>
            <a:ext uri="{FF2B5EF4-FFF2-40B4-BE49-F238E27FC236}">
              <a16:creationId xmlns:a16="http://schemas.microsoft.com/office/drawing/2014/main" id="{9E1D48DD-A721-453A-835F-76CDD78A594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080" name="Text Box 15">
          <a:extLst>
            <a:ext uri="{FF2B5EF4-FFF2-40B4-BE49-F238E27FC236}">
              <a16:creationId xmlns:a16="http://schemas.microsoft.com/office/drawing/2014/main" id="{B9B277B3-E3C7-4C1F-90E3-4110971F75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081" name="Text Box 16">
          <a:extLst>
            <a:ext uri="{FF2B5EF4-FFF2-40B4-BE49-F238E27FC236}">
              <a16:creationId xmlns:a16="http://schemas.microsoft.com/office/drawing/2014/main" id="{F47F3A0F-39AC-40E1-91A9-4C24A12933E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082" name="Text Box 13">
          <a:extLst>
            <a:ext uri="{FF2B5EF4-FFF2-40B4-BE49-F238E27FC236}">
              <a16:creationId xmlns:a16="http://schemas.microsoft.com/office/drawing/2014/main" id="{311D9D9E-4466-4926-B7DF-6A419DCB4FF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083" name="Text Box 14">
          <a:extLst>
            <a:ext uri="{FF2B5EF4-FFF2-40B4-BE49-F238E27FC236}">
              <a16:creationId xmlns:a16="http://schemas.microsoft.com/office/drawing/2014/main" id="{B8761605-E017-4011-8E50-F0A4A31E88C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084" name="Text Box 15">
          <a:extLst>
            <a:ext uri="{FF2B5EF4-FFF2-40B4-BE49-F238E27FC236}">
              <a16:creationId xmlns:a16="http://schemas.microsoft.com/office/drawing/2014/main" id="{DE64C2D2-23C2-426E-B407-C8FE68B8BCE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085" name="Text Box 16">
          <a:extLst>
            <a:ext uri="{FF2B5EF4-FFF2-40B4-BE49-F238E27FC236}">
              <a16:creationId xmlns:a16="http://schemas.microsoft.com/office/drawing/2014/main" id="{BB11159E-5F4A-4B61-ADA4-04DB9A60CF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086" name="Text Box 13">
          <a:extLst>
            <a:ext uri="{FF2B5EF4-FFF2-40B4-BE49-F238E27FC236}">
              <a16:creationId xmlns:a16="http://schemas.microsoft.com/office/drawing/2014/main" id="{82E9A236-7FB5-4538-BF22-61B82626C41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087" name="Text Box 14">
          <a:extLst>
            <a:ext uri="{FF2B5EF4-FFF2-40B4-BE49-F238E27FC236}">
              <a16:creationId xmlns:a16="http://schemas.microsoft.com/office/drawing/2014/main" id="{6F8C3A83-1169-413B-AF02-C7632C40AB0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088" name="Text Box 15">
          <a:extLst>
            <a:ext uri="{FF2B5EF4-FFF2-40B4-BE49-F238E27FC236}">
              <a16:creationId xmlns:a16="http://schemas.microsoft.com/office/drawing/2014/main" id="{07285719-8D76-485D-B93C-3FA2EF6863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089" name="Text Box 16">
          <a:extLst>
            <a:ext uri="{FF2B5EF4-FFF2-40B4-BE49-F238E27FC236}">
              <a16:creationId xmlns:a16="http://schemas.microsoft.com/office/drawing/2014/main" id="{E0A75DD7-A7C6-46ED-8C30-225B86EEAA1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090" name="Text Box 13">
          <a:extLst>
            <a:ext uri="{FF2B5EF4-FFF2-40B4-BE49-F238E27FC236}">
              <a16:creationId xmlns:a16="http://schemas.microsoft.com/office/drawing/2014/main" id="{D83B82FE-D63A-46F5-A145-6B094B04FCA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091" name="Text Box 14">
          <a:extLst>
            <a:ext uri="{FF2B5EF4-FFF2-40B4-BE49-F238E27FC236}">
              <a16:creationId xmlns:a16="http://schemas.microsoft.com/office/drawing/2014/main" id="{C285D15E-7FA8-4D99-B29E-51F19CEB2A1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092" name="Text Box 15">
          <a:extLst>
            <a:ext uri="{FF2B5EF4-FFF2-40B4-BE49-F238E27FC236}">
              <a16:creationId xmlns:a16="http://schemas.microsoft.com/office/drawing/2014/main" id="{02D5CD5B-F8BD-4ABE-8977-A4E35CCC9A5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093" name="Text Box 16">
          <a:extLst>
            <a:ext uri="{FF2B5EF4-FFF2-40B4-BE49-F238E27FC236}">
              <a16:creationId xmlns:a16="http://schemas.microsoft.com/office/drawing/2014/main" id="{E6D1C24D-2C2B-4611-9C91-A20DA946BE8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094" name="Text Box 13">
          <a:extLst>
            <a:ext uri="{FF2B5EF4-FFF2-40B4-BE49-F238E27FC236}">
              <a16:creationId xmlns:a16="http://schemas.microsoft.com/office/drawing/2014/main" id="{1DF6AD0B-FDAB-44E5-BC27-C6E6FDB2A5F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095" name="Text Box 14">
          <a:extLst>
            <a:ext uri="{FF2B5EF4-FFF2-40B4-BE49-F238E27FC236}">
              <a16:creationId xmlns:a16="http://schemas.microsoft.com/office/drawing/2014/main" id="{5CE7A19E-81A9-4F74-A169-E66F752626E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096" name="Text Box 15">
          <a:extLst>
            <a:ext uri="{FF2B5EF4-FFF2-40B4-BE49-F238E27FC236}">
              <a16:creationId xmlns:a16="http://schemas.microsoft.com/office/drawing/2014/main" id="{563940A5-5498-40DB-BF44-7134398227A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097" name="Text Box 16">
          <a:extLst>
            <a:ext uri="{FF2B5EF4-FFF2-40B4-BE49-F238E27FC236}">
              <a16:creationId xmlns:a16="http://schemas.microsoft.com/office/drawing/2014/main" id="{47EF151E-1017-49FD-93EC-D3D22622177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098" name="Text Box 13">
          <a:extLst>
            <a:ext uri="{FF2B5EF4-FFF2-40B4-BE49-F238E27FC236}">
              <a16:creationId xmlns:a16="http://schemas.microsoft.com/office/drawing/2014/main" id="{516701CD-9CA9-49DC-9559-B8AF8EA907C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099" name="Text Box 14">
          <a:extLst>
            <a:ext uri="{FF2B5EF4-FFF2-40B4-BE49-F238E27FC236}">
              <a16:creationId xmlns:a16="http://schemas.microsoft.com/office/drawing/2014/main" id="{36153927-6B5D-4E95-9C97-B42F84B9786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100" name="Text Box 15">
          <a:extLst>
            <a:ext uri="{FF2B5EF4-FFF2-40B4-BE49-F238E27FC236}">
              <a16:creationId xmlns:a16="http://schemas.microsoft.com/office/drawing/2014/main" id="{CE0BD04B-5868-4A72-B230-76AF704140E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101" name="Text Box 16">
          <a:extLst>
            <a:ext uri="{FF2B5EF4-FFF2-40B4-BE49-F238E27FC236}">
              <a16:creationId xmlns:a16="http://schemas.microsoft.com/office/drawing/2014/main" id="{9EB5E174-154C-4A32-BEB4-C548C149BCA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102" name="Text Box 13">
          <a:extLst>
            <a:ext uri="{FF2B5EF4-FFF2-40B4-BE49-F238E27FC236}">
              <a16:creationId xmlns:a16="http://schemas.microsoft.com/office/drawing/2014/main" id="{873635A4-DDA7-497F-92A3-B8D66BF5B90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103" name="Text Box 14">
          <a:extLst>
            <a:ext uri="{FF2B5EF4-FFF2-40B4-BE49-F238E27FC236}">
              <a16:creationId xmlns:a16="http://schemas.microsoft.com/office/drawing/2014/main" id="{530130C1-427A-4DDE-9AE3-D010FB71F1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104" name="Text Box 15">
          <a:extLst>
            <a:ext uri="{FF2B5EF4-FFF2-40B4-BE49-F238E27FC236}">
              <a16:creationId xmlns:a16="http://schemas.microsoft.com/office/drawing/2014/main" id="{AAF8CA47-1B22-4EEB-A3BC-9190C934A61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105" name="Text Box 16">
          <a:extLst>
            <a:ext uri="{FF2B5EF4-FFF2-40B4-BE49-F238E27FC236}">
              <a16:creationId xmlns:a16="http://schemas.microsoft.com/office/drawing/2014/main" id="{85333BFE-DC09-40C4-B034-7EDB018E563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106" name="Text Box 13">
          <a:extLst>
            <a:ext uri="{FF2B5EF4-FFF2-40B4-BE49-F238E27FC236}">
              <a16:creationId xmlns:a16="http://schemas.microsoft.com/office/drawing/2014/main" id="{88319341-FC1B-4922-8EAB-B09598393F4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107" name="Text Box 14">
          <a:extLst>
            <a:ext uri="{FF2B5EF4-FFF2-40B4-BE49-F238E27FC236}">
              <a16:creationId xmlns:a16="http://schemas.microsoft.com/office/drawing/2014/main" id="{F76CCE66-1FD1-48ED-8529-9B167762E28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108" name="Text Box 15">
          <a:extLst>
            <a:ext uri="{FF2B5EF4-FFF2-40B4-BE49-F238E27FC236}">
              <a16:creationId xmlns:a16="http://schemas.microsoft.com/office/drawing/2014/main" id="{F298C32B-8313-495F-BA67-7C5BAAC205A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109" name="Text Box 16">
          <a:extLst>
            <a:ext uri="{FF2B5EF4-FFF2-40B4-BE49-F238E27FC236}">
              <a16:creationId xmlns:a16="http://schemas.microsoft.com/office/drawing/2014/main" id="{110939BF-F195-4EC4-BD58-6EB0E0818AD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110" name="Text Box 13">
          <a:extLst>
            <a:ext uri="{FF2B5EF4-FFF2-40B4-BE49-F238E27FC236}">
              <a16:creationId xmlns:a16="http://schemas.microsoft.com/office/drawing/2014/main" id="{768A064C-37B7-4F06-89EC-FEE2E89EBC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111" name="Text Box 14">
          <a:extLst>
            <a:ext uri="{FF2B5EF4-FFF2-40B4-BE49-F238E27FC236}">
              <a16:creationId xmlns:a16="http://schemas.microsoft.com/office/drawing/2014/main" id="{BA26EB97-0A15-4D61-8C2E-F088CABC2AF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112" name="Text Box 15">
          <a:extLst>
            <a:ext uri="{FF2B5EF4-FFF2-40B4-BE49-F238E27FC236}">
              <a16:creationId xmlns:a16="http://schemas.microsoft.com/office/drawing/2014/main" id="{AA2BBDD0-2574-4849-B53B-35D872B8154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113" name="Text Box 16">
          <a:extLst>
            <a:ext uri="{FF2B5EF4-FFF2-40B4-BE49-F238E27FC236}">
              <a16:creationId xmlns:a16="http://schemas.microsoft.com/office/drawing/2014/main" id="{0AB3CA60-5A00-4567-B434-E6AC931ED4C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114" name="Text Box 13">
          <a:extLst>
            <a:ext uri="{FF2B5EF4-FFF2-40B4-BE49-F238E27FC236}">
              <a16:creationId xmlns:a16="http://schemas.microsoft.com/office/drawing/2014/main" id="{3F4793AF-2F51-489E-897C-D06E8EFAEF1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115" name="Text Box 14">
          <a:extLst>
            <a:ext uri="{FF2B5EF4-FFF2-40B4-BE49-F238E27FC236}">
              <a16:creationId xmlns:a16="http://schemas.microsoft.com/office/drawing/2014/main" id="{C8749FE0-7D1E-4E49-A733-DA5EE44C010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116" name="Text Box 15">
          <a:extLst>
            <a:ext uri="{FF2B5EF4-FFF2-40B4-BE49-F238E27FC236}">
              <a16:creationId xmlns:a16="http://schemas.microsoft.com/office/drawing/2014/main" id="{962581C9-2BCB-444C-9698-CE69DACDAFC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117" name="Text Box 16">
          <a:extLst>
            <a:ext uri="{FF2B5EF4-FFF2-40B4-BE49-F238E27FC236}">
              <a16:creationId xmlns:a16="http://schemas.microsoft.com/office/drawing/2014/main" id="{5B7EC3AC-6560-40F9-AB68-9038379ABBE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118" name="Text Box 13">
          <a:extLst>
            <a:ext uri="{FF2B5EF4-FFF2-40B4-BE49-F238E27FC236}">
              <a16:creationId xmlns:a16="http://schemas.microsoft.com/office/drawing/2014/main" id="{139ACA3E-34FD-45B1-887A-EC0B4C7E296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119" name="Text Box 14">
          <a:extLst>
            <a:ext uri="{FF2B5EF4-FFF2-40B4-BE49-F238E27FC236}">
              <a16:creationId xmlns:a16="http://schemas.microsoft.com/office/drawing/2014/main" id="{03C3B786-80F2-42A8-A748-BC1C78911E9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120" name="Text Box 15">
          <a:extLst>
            <a:ext uri="{FF2B5EF4-FFF2-40B4-BE49-F238E27FC236}">
              <a16:creationId xmlns:a16="http://schemas.microsoft.com/office/drawing/2014/main" id="{8F30F041-C57F-4470-9389-2DB4BDD20D6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121" name="Text Box 16">
          <a:extLst>
            <a:ext uri="{FF2B5EF4-FFF2-40B4-BE49-F238E27FC236}">
              <a16:creationId xmlns:a16="http://schemas.microsoft.com/office/drawing/2014/main" id="{2739DCFC-09A9-4E5F-8659-E41028BCB68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122" name="Text Box 13">
          <a:extLst>
            <a:ext uri="{FF2B5EF4-FFF2-40B4-BE49-F238E27FC236}">
              <a16:creationId xmlns:a16="http://schemas.microsoft.com/office/drawing/2014/main" id="{B6BEE114-A9A5-4A7A-82A2-CDE12B47D78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123" name="Text Box 14">
          <a:extLst>
            <a:ext uri="{FF2B5EF4-FFF2-40B4-BE49-F238E27FC236}">
              <a16:creationId xmlns:a16="http://schemas.microsoft.com/office/drawing/2014/main" id="{22DE3C2C-D0F7-452B-AC55-3D94E417ECE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124" name="Text Box 15">
          <a:extLst>
            <a:ext uri="{FF2B5EF4-FFF2-40B4-BE49-F238E27FC236}">
              <a16:creationId xmlns:a16="http://schemas.microsoft.com/office/drawing/2014/main" id="{15722B00-4206-465A-A28B-BFED2DAE813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125" name="Text Box 16">
          <a:extLst>
            <a:ext uri="{FF2B5EF4-FFF2-40B4-BE49-F238E27FC236}">
              <a16:creationId xmlns:a16="http://schemas.microsoft.com/office/drawing/2014/main" id="{F382CFEF-68BA-4BF1-AEAB-F0831D2AC70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126" name="Text Box 13">
          <a:extLst>
            <a:ext uri="{FF2B5EF4-FFF2-40B4-BE49-F238E27FC236}">
              <a16:creationId xmlns:a16="http://schemas.microsoft.com/office/drawing/2014/main" id="{CF44F04E-6DB3-4D9C-B123-99EE3017B02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127" name="Text Box 14">
          <a:extLst>
            <a:ext uri="{FF2B5EF4-FFF2-40B4-BE49-F238E27FC236}">
              <a16:creationId xmlns:a16="http://schemas.microsoft.com/office/drawing/2014/main" id="{C577FE08-8016-4E2C-A975-35EE6F419DD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128" name="Text Box 15">
          <a:extLst>
            <a:ext uri="{FF2B5EF4-FFF2-40B4-BE49-F238E27FC236}">
              <a16:creationId xmlns:a16="http://schemas.microsoft.com/office/drawing/2014/main" id="{BAD12602-1D8E-4D37-B41C-CAB3AE61763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129" name="Text Box 16">
          <a:extLst>
            <a:ext uri="{FF2B5EF4-FFF2-40B4-BE49-F238E27FC236}">
              <a16:creationId xmlns:a16="http://schemas.microsoft.com/office/drawing/2014/main" id="{608BB962-4D03-4FF1-B838-FEA9850D173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130" name="Text Box 13">
          <a:extLst>
            <a:ext uri="{FF2B5EF4-FFF2-40B4-BE49-F238E27FC236}">
              <a16:creationId xmlns:a16="http://schemas.microsoft.com/office/drawing/2014/main" id="{ECEFA1DD-5C3D-4961-9E15-4346FAC01D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131" name="Text Box 14">
          <a:extLst>
            <a:ext uri="{FF2B5EF4-FFF2-40B4-BE49-F238E27FC236}">
              <a16:creationId xmlns:a16="http://schemas.microsoft.com/office/drawing/2014/main" id="{75677AC1-4FB6-47D3-8ECD-AE2A74083B9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132" name="Text Box 15">
          <a:extLst>
            <a:ext uri="{FF2B5EF4-FFF2-40B4-BE49-F238E27FC236}">
              <a16:creationId xmlns:a16="http://schemas.microsoft.com/office/drawing/2014/main" id="{72059BBB-A754-4967-8A96-2A713153A3A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133" name="Text Box 16">
          <a:extLst>
            <a:ext uri="{FF2B5EF4-FFF2-40B4-BE49-F238E27FC236}">
              <a16:creationId xmlns:a16="http://schemas.microsoft.com/office/drawing/2014/main" id="{92DFD13E-C90A-45F9-B3E0-BB064D76BAA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134" name="Text Box 13">
          <a:extLst>
            <a:ext uri="{FF2B5EF4-FFF2-40B4-BE49-F238E27FC236}">
              <a16:creationId xmlns:a16="http://schemas.microsoft.com/office/drawing/2014/main" id="{A5C93872-B7D9-4FCE-B0A1-C4D073D5E6A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135" name="Text Box 14">
          <a:extLst>
            <a:ext uri="{FF2B5EF4-FFF2-40B4-BE49-F238E27FC236}">
              <a16:creationId xmlns:a16="http://schemas.microsoft.com/office/drawing/2014/main" id="{79A5F65F-C2A0-4405-BA61-B597D67B582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136" name="Text Box 15">
          <a:extLst>
            <a:ext uri="{FF2B5EF4-FFF2-40B4-BE49-F238E27FC236}">
              <a16:creationId xmlns:a16="http://schemas.microsoft.com/office/drawing/2014/main" id="{565D4325-4419-428C-9EE5-A977CE81BB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137" name="Text Box 16">
          <a:extLst>
            <a:ext uri="{FF2B5EF4-FFF2-40B4-BE49-F238E27FC236}">
              <a16:creationId xmlns:a16="http://schemas.microsoft.com/office/drawing/2014/main" id="{6EF4A3F6-8404-4155-8AEB-0D0000E6645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138" name="Text Box 13">
          <a:extLst>
            <a:ext uri="{FF2B5EF4-FFF2-40B4-BE49-F238E27FC236}">
              <a16:creationId xmlns:a16="http://schemas.microsoft.com/office/drawing/2014/main" id="{1EDD5CD5-CDF0-4A0B-A6BD-00DFE16733F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139" name="Text Box 14">
          <a:extLst>
            <a:ext uri="{FF2B5EF4-FFF2-40B4-BE49-F238E27FC236}">
              <a16:creationId xmlns:a16="http://schemas.microsoft.com/office/drawing/2014/main" id="{1B7C03DC-DDDB-4338-A859-A4EAFA61FE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140" name="Text Box 15">
          <a:extLst>
            <a:ext uri="{FF2B5EF4-FFF2-40B4-BE49-F238E27FC236}">
              <a16:creationId xmlns:a16="http://schemas.microsoft.com/office/drawing/2014/main" id="{EA174D96-D630-4647-A2B0-75390C5B370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141" name="Text Box 16">
          <a:extLst>
            <a:ext uri="{FF2B5EF4-FFF2-40B4-BE49-F238E27FC236}">
              <a16:creationId xmlns:a16="http://schemas.microsoft.com/office/drawing/2014/main" id="{BD7D1EF1-3E23-47B1-B613-3FD72CDC84A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142" name="Text Box 13">
          <a:extLst>
            <a:ext uri="{FF2B5EF4-FFF2-40B4-BE49-F238E27FC236}">
              <a16:creationId xmlns:a16="http://schemas.microsoft.com/office/drawing/2014/main" id="{227DCB20-D717-4CEA-97A4-97A1B0971B0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143" name="Text Box 14">
          <a:extLst>
            <a:ext uri="{FF2B5EF4-FFF2-40B4-BE49-F238E27FC236}">
              <a16:creationId xmlns:a16="http://schemas.microsoft.com/office/drawing/2014/main" id="{D9B23D67-88FD-4CB6-B1B5-B99701F00D7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144" name="Text Box 15">
          <a:extLst>
            <a:ext uri="{FF2B5EF4-FFF2-40B4-BE49-F238E27FC236}">
              <a16:creationId xmlns:a16="http://schemas.microsoft.com/office/drawing/2014/main" id="{538A3AFE-9A21-420C-AE8E-710A852183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145" name="Text Box 16">
          <a:extLst>
            <a:ext uri="{FF2B5EF4-FFF2-40B4-BE49-F238E27FC236}">
              <a16:creationId xmlns:a16="http://schemas.microsoft.com/office/drawing/2014/main" id="{BB66D029-22F7-47BB-84BA-AA86B67B3B0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146" name="Text Box 13">
          <a:extLst>
            <a:ext uri="{FF2B5EF4-FFF2-40B4-BE49-F238E27FC236}">
              <a16:creationId xmlns:a16="http://schemas.microsoft.com/office/drawing/2014/main" id="{F1679449-2531-4EC7-AB13-475F3F67FC7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147" name="Text Box 14">
          <a:extLst>
            <a:ext uri="{FF2B5EF4-FFF2-40B4-BE49-F238E27FC236}">
              <a16:creationId xmlns:a16="http://schemas.microsoft.com/office/drawing/2014/main" id="{9E77FC56-1C34-411E-A744-990B4523389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148" name="Text Box 15">
          <a:extLst>
            <a:ext uri="{FF2B5EF4-FFF2-40B4-BE49-F238E27FC236}">
              <a16:creationId xmlns:a16="http://schemas.microsoft.com/office/drawing/2014/main" id="{351ECBC4-B4D0-45E6-956D-115BC50DE6B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149" name="Text Box 16">
          <a:extLst>
            <a:ext uri="{FF2B5EF4-FFF2-40B4-BE49-F238E27FC236}">
              <a16:creationId xmlns:a16="http://schemas.microsoft.com/office/drawing/2014/main" id="{990806FC-F5A8-4F91-8286-D8DE4517418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150" name="Text Box 13">
          <a:extLst>
            <a:ext uri="{FF2B5EF4-FFF2-40B4-BE49-F238E27FC236}">
              <a16:creationId xmlns:a16="http://schemas.microsoft.com/office/drawing/2014/main" id="{400A2E37-0E2B-4038-9722-6FA0CEA003A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151" name="Text Box 14">
          <a:extLst>
            <a:ext uri="{FF2B5EF4-FFF2-40B4-BE49-F238E27FC236}">
              <a16:creationId xmlns:a16="http://schemas.microsoft.com/office/drawing/2014/main" id="{85379E62-EE26-42D5-9ED6-34BFA5B4DE3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152" name="Text Box 15">
          <a:extLst>
            <a:ext uri="{FF2B5EF4-FFF2-40B4-BE49-F238E27FC236}">
              <a16:creationId xmlns:a16="http://schemas.microsoft.com/office/drawing/2014/main" id="{611AAB1E-A0DC-43AC-BB15-966DD39C4EF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153" name="Text Box 16">
          <a:extLst>
            <a:ext uri="{FF2B5EF4-FFF2-40B4-BE49-F238E27FC236}">
              <a16:creationId xmlns:a16="http://schemas.microsoft.com/office/drawing/2014/main" id="{CE2CCE84-EF1D-4950-AF79-9787151F0D7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154" name="Text Box 13">
          <a:extLst>
            <a:ext uri="{FF2B5EF4-FFF2-40B4-BE49-F238E27FC236}">
              <a16:creationId xmlns:a16="http://schemas.microsoft.com/office/drawing/2014/main" id="{D9ADA833-4C00-420E-AC5B-BE09F60C319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155" name="Text Box 14">
          <a:extLst>
            <a:ext uri="{FF2B5EF4-FFF2-40B4-BE49-F238E27FC236}">
              <a16:creationId xmlns:a16="http://schemas.microsoft.com/office/drawing/2014/main" id="{D439465F-CE74-4349-8AEC-E5CDE93B59E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156" name="Text Box 15">
          <a:extLst>
            <a:ext uri="{FF2B5EF4-FFF2-40B4-BE49-F238E27FC236}">
              <a16:creationId xmlns:a16="http://schemas.microsoft.com/office/drawing/2014/main" id="{26538E27-91C1-44EE-946A-4B66F94D188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157" name="Text Box 16">
          <a:extLst>
            <a:ext uri="{FF2B5EF4-FFF2-40B4-BE49-F238E27FC236}">
              <a16:creationId xmlns:a16="http://schemas.microsoft.com/office/drawing/2014/main" id="{5019A8DD-9CD4-4CDB-A49C-23338057792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158" name="Text Box 13">
          <a:extLst>
            <a:ext uri="{FF2B5EF4-FFF2-40B4-BE49-F238E27FC236}">
              <a16:creationId xmlns:a16="http://schemas.microsoft.com/office/drawing/2014/main" id="{B76435CE-FB33-4728-B96F-296827D15E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159" name="Text Box 14">
          <a:extLst>
            <a:ext uri="{FF2B5EF4-FFF2-40B4-BE49-F238E27FC236}">
              <a16:creationId xmlns:a16="http://schemas.microsoft.com/office/drawing/2014/main" id="{4F645B0A-EC4B-425F-9945-E04CA18B4BE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160" name="Text Box 15">
          <a:extLst>
            <a:ext uri="{FF2B5EF4-FFF2-40B4-BE49-F238E27FC236}">
              <a16:creationId xmlns:a16="http://schemas.microsoft.com/office/drawing/2014/main" id="{99F0DEF3-8439-499A-8C8D-05CBAC4E2E2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161" name="Text Box 16">
          <a:extLst>
            <a:ext uri="{FF2B5EF4-FFF2-40B4-BE49-F238E27FC236}">
              <a16:creationId xmlns:a16="http://schemas.microsoft.com/office/drawing/2014/main" id="{BFF62652-ECE5-477E-A229-779274D3FE4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162" name="Text Box 13">
          <a:extLst>
            <a:ext uri="{FF2B5EF4-FFF2-40B4-BE49-F238E27FC236}">
              <a16:creationId xmlns:a16="http://schemas.microsoft.com/office/drawing/2014/main" id="{BD107165-F1A3-444E-8FA6-0580A8FED01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163" name="Text Box 14">
          <a:extLst>
            <a:ext uri="{FF2B5EF4-FFF2-40B4-BE49-F238E27FC236}">
              <a16:creationId xmlns:a16="http://schemas.microsoft.com/office/drawing/2014/main" id="{51018952-E528-4B26-975E-D36C4E9C2D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164" name="Text Box 15">
          <a:extLst>
            <a:ext uri="{FF2B5EF4-FFF2-40B4-BE49-F238E27FC236}">
              <a16:creationId xmlns:a16="http://schemas.microsoft.com/office/drawing/2014/main" id="{2B308336-E4C0-4F91-8EC3-7491F062EB4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165" name="Text Box 16">
          <a:extLst>
            <a:ext uri="{FF2B5EF4-FFF2-40B4-BE49-F238E27FC236}">
              <a16:creationId xmlns:a16="http://schemas.microsoft.com/office/drawing/2014/main" id="{2B6CCC10-6F57-4B96-B8E8-14F72382A74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166" name="Text Box 13">
          <a:extLst>
            <a:ext uri="{FF2B5EF4-FFF2-40B4-BE49-F238E27FC236}">
              <a16:creationId xmlns:a16="http://schemas.microsoft.com/office/drawing/2014/main" id="{7B2874B2-BD83-4D69-87DF-BED289ECF23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167" name="Text Box 14">
          <a:extLst>
            <a:ext uri="{FF2B5EF4-FFF2-40B4-BE49-F238E27FC236}">
              <a16:creationId xmlns:a16="http://schemas.microsoft.com/office/drawing/2014/main" id="{DF150F21-C892-4379-AA3D-9B24A6FB49E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168" name="Text Box 15">
          <a:extLst>
            <a:ext uri="{FF2B5EF4-FFF2-40B4-BE49-F238E27FC236}">
              <a16:creationId xmlns:a16="http://schemas.microsoft.com/office/drawing/2014/main" id="{90C37899-3664-4C63-958D-C2E0D2D7F40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169" name="Text Box 16">
          <a:extLst>
            <a:ext uri="{FF2B5EF4-FFF2-40B4-BE49-F238E27FC236}">
              <a16:creationId xmlns:a16="http://schemas.microsoft.com/office/drawing/2014/main" id="{F4D7A359-DA81-4340-8854-98797B805E7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170" name="Text Box 13">
          <a:extLst>
            <a:ext uri="{FF2B5EF4-FFF2-40B4-BE49-F238E27FC236}">
              <a16:creationId xmlns:a16="http://schemas.microsoft.com/office/drawing/2014/main" id="{364D2E5A-E06B-4BDF-94C9-10A5D802C5A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171" name="Text Box 14">
          <a:extLst>
            <a:ext uri="{FF2B5EF4-FFF2-40B4-BE49-F238E27FC236}">
              <a16:creationId xmlns:a16="http://schemas.microsoft.com/office/drawing/2014/main" id="{B86E26DC-B6BB-4961-82DD-1A0528AC4D2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172" name="Text Box 15">
          <a:extLst>
            <a:ext uri="{FF2B5EF4-FFF2-40B4-BE49-F238E27FC236}">
              <a16:creationId xmlns:a16="http://schemas.microsoft.com/office/drawing/2014/main" id="{1527F779-688F-4B7B-B402-FF47D9C3D2F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173" name="Text Box 16">
          <a:extLst>
            <a:ext uri="{FF2B5EF4-FFF2-40B4-BE49-F238E27FC236}">
              <a16:creationId xmlns:a16="http://schemas.microsoft.com/office/drawing/2014/main" id="{A8326D44-4AA6-4B34-A44B-2FB2B301E47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174" name="Text Box 13">
          <a:extLst>
            <a:ext uri="{FF2B5EF4-FFF2-40B4-BE49-F238E27FC236}">
              <a16:creationId xmlns:a16="http://schemas.microsoft.com/office/drawing/2014/main" id="{243E4F1F-78CE-42E8-9288-5D665A3E5DC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175" name="Text Box 14">
          <a:extLst>
            <a:ext uri="{FF2B5EF4-FFF2-40B4-BE49-F238E27FC236}">
              <a16:creationId xmlns:a16="http://schemas.microsoft.com/office/drawing/2014/main" id="{5013367D-2196-443C-8E3E-839EA368E09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176" name="Text Box 15">
          <a:extLst>
            <a:ext uri="{FF2B5EF4-FFF2-40B4-BE49-F238E27FC236}">
              <a16:creationId xmlns:a16="http://schemas.microsoft.com/office/drawing/2014/main" id="{0E8C0A2E-309F-4AF3-9366-6D7DC73FD12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177" name="Text Box 16">
          <a:extLst>
            <a:ext uri="{FF2B5EF4-FFF2-40B4-BE49-F238E27FC236}">
              <a16:creationId xmlns:a16="http://schemas.microsoft.com/office/drawing/2014/main" id="{F979FF01-9941-4A3B-AF3D-67EAEDEA917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178" name="Text Box 13">
          <a:extLst>
            <a:ext uri="{FF2B5EF4-FFF2-40B4-BE49-F238E27FC236}">
              <a16:creationId xmlns:a16="http://schemas.microsoft.com/office/drawing/2014/main" id="{6763CE1A-FB7B-4BB1-ACA0-06A0B988683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179" name="Text Box 14">
          <a:extLst>
            <a:ext uri="{FF2B5EF4-FFF2-40B4-BE49-F238E27FC236}">
              <a16:creationId xmlns:a16="http://schemas.microsoft.com/office/drawing/2014/main" id="{C12D1DB3-A711-40A9-9F4A-3D7A7857693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180" name="Text Box 15">
          <a:extLst>
            <a:ext uri="{FF2B5EF4-FFF2-40B4-BE49-F238E27FC236}">
              <a16:creationId xmlns:a16="http://schemas.microsoft.com/office/drawing/2014/main" id="{86B1A6BF-B8A8-471C-BA41-98DF63B950C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181" name="Text Box 16">
          <a:extLst>
            <a:ext uri="{FF2B5EF4-FFF2-40B4-BE49-F238E27FC236}">
              <a16:creationId xmlns:a16="http://schemas.microsoft.com/office/drawing/2014/main" id="{780528F3-4B06-44B2-9A4C-7972F757787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182" name="Text Box 13">
          <a:extLst>
            <a:ext uri="{FF2B5EF4-FFF2-40B4-BE49-F238E27FC236}">
              <a16:creationId xmlns:a16="http://schemas.microsoft.com/office/drawing/2014/main" id="{37FA0B56-78CA-45FF-A987-10170DD46C7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183" name="Text Box 14">
          <a:extLst>
            <a:ext uri="{FF2B5EF4-FFF2-40B4-BE49-F238E27FC236}">
              <a16:creationId xmlns:a16="http://schemas.microsoft.com/office/drawing/2014/main" id="{62DE98E6-7452-43E6-953B-9C25B130B4A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184" name="Text Box 15">
          <a:extLst>
            <a:ext uri="{FF2B5EF4-FFF2-40B4-BE49-F238E27FC236}">
              <a16:creationId xmlns:a16="http://schemas.microsoft.com/office/drawing/2014/main" id="{3E195CF5-FF02-4F31-B92E-B6F732DBA3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185" name="Text Box 16">
          <a:extLst>
            <a:ext uri="{FF2B5EF4-FFF2-40B4-BE49-F238E27FC236}">
              <a16:creationId xmlns:a16="http://schemas.microsoft.com/office/drawing/2014/main" id="{68616814-F799-4274-BDAB-64941683E3C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186" name="Text Box 13">
          <a:extLst>
            <a:ext uri="{FF2B5EF4-FFF2-40B4-BE49-F238E27FC236}">
              <a16:creationId xmlns:a16="http://schemas.microsoft.com/office/drawing/2014/main" id="{ADAFEA52-19CB-469E-92A5-D38B67265FC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187" name="Text Box 14">
          <a:extLst>
            <a:ext uri="{FF2B5EF4-FFF2-40B4-BE49-F238E27FC236}">
              <a16:creationId xmlns:a16="http://schemas.microsoft.com/office/drawing/2014/main" id="{A4357747-A5B1-43A3-A23D-35DF9C9D8E6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188" name="Text Box 15">
          <a:extLst>
            <a:ext uri="{FF2B5EF4-FFF2-40B4-BE49-F238E27FC236}">
              <a16:creationId xmlns:a16="http://schemas.microsoft.com/office/drawing/2014/main" id="{E4CF689A-E93B-4A6B-B912-2360A1E6131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189" name="Text Box 16">
          <a:extLst>
            <a:ext uri="{FF2B5EF4-FFF2-40B4-BE49-F238E27FC236}">
              <a16:creationId xmlns:a16="http://schemas.microsoft.com/office/drawing/2014/main" id="{C8342D8D-3020-4917-9179-C67E056245F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190" name="Text Box 13">
          <a:extLst>
            <a:ext uri="{FF2B5EF4-FFF2-40B4-BE49-F238E27FC236}">
              <a16:creationId xmlns:a16="http://schemas.microsoft.com/office/drawing/2014/main" id="{8688EFBA-B1B6-4D28-AA51-5CF32DCB46B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191" name="Text Box 14">
          <a:extLst>
            <a:ext uri="{FF2B5EF4-FFF2-40B4-BE49-F238E27FC236}">
              <a16:creationId xmlns:a16="http://schemas.microsoft.com/office/drawing/2014/main" id="{0531E8A1-0EEA-4A09-AD17-3C5EA69B8EA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192" name="Text Box 15">
          <a:extLst>
            <a:ext uri="{FF2B5EF4-FFF2-40B4-BE49-F238E27FC236}">
              <a16:creationId xmlns:a16="http://schemas.microsoft.com/office/drawing/2014/main" id="{920EA9E2-7A61-4D7F-8B13-82DEB1BDDD9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193" name="Text Box 16">
          <a:extLst>
            <a:ext uri="{FF2B5EF4-FFF2-40B4-BE49-F238E27FC236}">
              <a16:creationId xmlns:a16="http://schemas.microsoft.com/office/drawing/2014/main" id="{9972C9DD-4729-4A09-8B4A-28BCF8FB926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194" name="Text Box 13">
          <a:extLst>
            <a:ext uri="{FF2B5EF4-FFF2-40B4-BE49-F238E27FC236}">
              <a16:creationId xmlns:a16="http://schemas.microsoft.com/office/drawing/2014/main" id="{C0592EB5-C4FD-4A42-8DB9-51C1919D732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195" name="Text Box 14">
          <a:extLst>
            <a:ext uri="{FF2B5EF4-FFF2-40B4-BE49-F238E27FC236}">
              <a16:creationId xmlns:a16="http://schemas.microsoft.com/office/drawing/2014/main" id="{A1D41D4C-AA4F-4ADC-9DEE-F60B001A42B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196" name="Text Box 15">
          <a:extLst>
            <a:ext uri="{FF2B5EF4-FFF2-40B4-BE49-F238E27FC236}">
              <a16:creationId xmlns:a16="http://schemas.microsoft.com/office/drawing/2014/main" id="{E3EC98FF-2E99-4A36-ABD7-45400DFF381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197" name="Text Box 16">
          <a:extLst>
            <a:ext uri="{FF2B5EF4-FFF2-40B4-BE49-F238E27FC236}">
              <a16:creationId xmlns:a16="http://schemas.microsoft.com/office/drawing/2014/main" id="{49FFC6E9-76BF-43CB-B2A9-456116633E1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198" name="Text Box 13">
          <a:extLst>
            <a:ext uri="{FF2B5EF4-FFF2-40B4-BE49-F238E27FC236}">
              <a16:creationId xmlns:a16="http://schemas.microsoft.com/office/drawing/2014/main" id="{100ABA1D-CC5A-4498-9F01-B238EA57FD7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199" name="Text Box 14">
          <a:extLst>
            <a:ext uri="{FF2B5EF4-FFF2-40B4-BE49-F238E27FC236}">
              <a16:creationId xmlns:a16="http://schemas.microsoft.com/office/drawing/2014/main" id="{FF677661-8E78-4F47-AB5D-EDA1EA8608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200" name="Text Box 15">
          <a:extLst>
            <a:ext uri="{FF2B5EF4-FFF2-40B4-BE49-F238E27FC236}">
              <a16:creationId xmlns:a16="http://schemas.microsoft.com/office/drawing/2014/main" id="{30432485-E93F-4D13-AC7F-B17368B69A9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201" name="Text Box 16">
          <a:extLst>
            <a:ext uri="{FF2B5EF4-FFF2-40B4-BE49-F238E27FC236}">
              <a16:creationId xmlns:a16="http://schemas.microsoft.com/office/drawing/2014/main" id="{892F13A0-4620-4077-987C-7818B78F6E1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202" name="Text Box 13">
          <a:extLst>
            <a:ext uri="{FF2B5EF4-FFF2-40B4-BE49-F238E27FC236}">
              <a16:creationId xmlns:a16="http://schemas.microsoft.com/office/drawing/2014/main" id="{143623B1-E787-499F-A362-B434EBABE8D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203" name="Text Box 14">
          <a:extLst>
            <a:ext uri="{FF2B5EF4-FFF2-40B4-BE49-F238E27FC236}">
              <a16:creationId xmlns:a16="http://schemas.microsoft.com/office/drawing/2014/main" id="{FEDF95EE-9BBB-4AEF-BE39-1C5072E5067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204" name="Text Box 15">
          <a:extLst>
            <a:ext uri="{FF2B5EF4-FFF2-40B4-BE49-F238E27FC236}">
              <a16:creationId xmlns:a16="http://schemas.microsoft.com/office/drawing/2014/main" id="{0A028F1A-7656-4171-B259-64ACB534A41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205" name="Text Box 16">
          <a:extLst>
            <a:ext uri="{FF2B5EF4-FFF2-40B4-BE49-F238E27FC236}">
              <a16:creationId xmlns:a16="http://schemas.microsoft.com/office/drawing/2014/main" id="{06E8D272-D7F4-41E4-AB44-33C1522291A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206" name="Text Box 13">
          <a:extLst>
            <a:ext uri="{FF2B5EF4-FFF2-40B4-BE49-F238E27FC236}">
              <a16:creationId xmlns:a16="http://schemas.microsoft.com/office/drawing/2014/main" id="{BCBA8970-B6C2-4039-B05F-86C1388A73F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207" name="Text Box 14">
          <a:extLst>
            <a:ext uri="{FF2B5EF4-FFF2-40B4-BE49-F238E27FC236}">
              <a16:creationId xmlns:a16="http://schemas.microsoft.com/office/drawing/2014/main" id="{870E6D9B-0115-4610-9AC5-E041095D467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208" name="Text Box 15">
          <a:extLst>
            <a:ext uri="{FF2B5EF4-FFF2-40B4-BE49-F238E27FC236}">
              <a16:creationId xmlns:a16="http://schemas.microsoft.com/office/drawing/2014/main" id="{1865A288-27B6-4B10-A9C8-38D36B4BB22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209" name="Text Box 16">
          <a:extLst>
            <a:ext uri="{FF2B5EF4-FFF2-40B4-BE49-F238E27FC236}">
              <a16:creationId xmlns:a16="http://schemas.microsoft.com/office/drawing/2014/main" id="{000C4F05-9712-48B5-A905-B6850D9271C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210" name="Text Box 13">
          <a:extLst>
            <a:ext uri="{FF2B5EF4-FFF2-40B4-BE49-F238E27FC236}">
              <a16:creationId xmlns:a16="http://schemas.microsoft.com/office/drawing/2014/main" id="{E1A6438C-6E58-4C92-A721-30338835F50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211" name="Text Box 14">
          <a:extLst>
            <a:ext uri="{FF2B5EF4-FFF2-40B4-BE49-F238E27FC236}">
              <a16:creationId xmlns:a16="http://schemas.microsoft.com/office/drawing/2014/main" id="{43BDF545-82B6-4EB3-B924-F96C1BE091D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212" name="Text Box 15">
          <a:extLst>
            <a:ext uri="{FF2B5EF4-FFF2-40B4-BE49-F238E27FC236}">
              <a16:creationId xmlns:a16="http://schemas.microsoft.com/office/drawing/2014/main" id="{EEBEBBA5-BAC7-46EB-A45C-5C2D468192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213" name="Text Box 16">
          <a:extLst>
            <a:ext uri="{FF2B5EF4-FFF2-40B4-BE49-F238E27FC236}">
              <a16:creationId xmlns:a16="http://schemas.microsoft.com/office/drawing/2014/main" id="{CC549234-F1CB-4CC6-A8B7-88D26526947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214" name="Text Box 13">
          <a:extLst>
            <a:ext uri="{FF2B5EF4-FFF2-40B4-BE49-F238E27FC236}">
              <a16:creationId xmlns:a16="http://schemas.microsoft.com/office/drawing/2014/main" id="{918730B8-D93D-4180-ACC6-970C133A191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215" name="Text Box 14">
          <a:extLst>
            <a:ext uri="{FF2B5EF4-FFF2-40B4-BE49-F238E27FC236}">
              <a16:creationId xmlns:a16="http://schemas.microsoft.com/office/drawing/2014/main" id="{77AF5E70-32DD-46D1-BC6E-710CD0E70A3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216" name="Text Box 15">
          <a:extLst>
            <a:ext uri="{FF2B5EF4-FFF2-40B4-BE49-F238E27FC236}">
              <a16:creationId xmlns:a16="http://schemas.microsoft.com/office/drawing/2014/main" id="{C87ED07E-084D-4338-ABE2-727A19E34DF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217" name="Text Box 16">
          <a:extLst>
            <a:ext uri="{FF2B5EF4-FFF2-40B4-BE49-F238E27FC236}">
              <a16:creationId xmlns:a16="http://schemas.microsoft.com/office/drawing/2014/main" id="{D2F3579C-C037-4083-B658-1801072025B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218" name="Text Box 13">
          <a:extLst>
            <a:ext uri="{FF2B5EF4-FFF2-40B4-BE49-F238E27FC236}">
              <a16:creationId xmlns:a16="http://schemas.microsoft.com/office/drawing/2014/main" id="{C2956C06-91B6-44A4-90A4-5685C08704D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219" name="Text Box 14">
          <a:extLst>
            <a:ext uri="{FF2B5EF4-FFF2-40B4-BE49-F238E27FC236}">
              <a16:creationId xmlns:a16="http://schemas.microsoft.com/office/drawing/2014/main" id="{708791FF-0675-4542-A452-E83968347EB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220" name="Text Box 15">
          <a:extLst>
            <a:ext uri="{FF2B5EF4-FFF2-40B4-BE49-F238E27FC236}">
              <a16:creationId xmlns:a16="http://schemas.microsoft.com/office/drawing/2014/main" id="{3CD3160D-3A0A-44F4-A7B5-7E3889A89CB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221" name="Text Box 16">
          <a:extLst>
            <a:ext uri="{FF2B5EF4-FFF2-40B4-BE49-F238E27FC236}">
              <a16:creationId xmlns:a16="http://schemas.microsoft.com/office/drawing/2014/main" id="{D4BC1597-E996-451E-BAD2-A0094E6F268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222" name="Text Box 13">
          <a:extLst>
            <a:ext uri="{FF2B5EF4-FFF2-40B4-BE49-F238E27FC236}">
              <a16:creationId xmlns:a16="http://schemas.microsoft.com/office/drawing/2014/main" id="{05EB181E-8E97-4AF2-B206-C6178FC531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223" name="Text Box 14">
          <a:extLst>
            <a:ext uri="{FF2B5EF4-FFF2-40B4-BE49-F238E27FC236}">
              <a16:creationId xmlns:a16="http://schemas.microsoft.com/office/drawing/2014/main" id="{D1B2763D-8F1F-48B7-907E-4557582AE5C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224" name="Text Box 15">
          <a:extLst>
            <a:ext uri="{FF2B5EF4-FFF2-40B4-BE49-F238E27FC236}">
              <a16:creationId xmlns:a16="http://schemas.microsoft.com/office/drawing/2014/main" id="{673F892D-17BC-4FB6-A043-BCE967BD2F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225" name="Text Box 16">
          <a:extLst>
            <a:ext uri="{FF2B5EF4-FFF2-40B4-BE49-F238E27FC236}">
              <a16:creationId xmlns:a16="http://schemas.microsoft.com/office/drawing/2014/main" id="{5099C0A6-23A1-4859-B53E-BA6B9A50EF2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226" name="Text Box 13">
          <a:extLst>
            <a:ext uri="{FF2B5EF4-FFF2-40B4-BE49-F238E27FC236}">
              <a16:creationId xmlns:a16="http://schemas.microsoft.com/office/drawing/2014/main" id="{1AC864C8-2E2F-42D0-BC04-6940931A4C3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227" name="Text Box 14">
          <a:extLst>
            <a:ext uri="{FF2B5EF4-FFF2-40B4-BE49-F238E27FC236}">
              <a16:creationId xmlns:a16="http://schemas.microsoft.com/office/drawing/2014/main" id="{27DC4AE7-29B5-46E6-ABE3-D21429295A6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228" name="Text Box 15">
          <a:extLst>
            <a:ext uri="{FF2B5EF4-FFF2-40B4-BE49-F238E27FC236}">
              <a16:creationId xmlns:a16="http://schemas.microsoft.com/office/drawing/2014/main" id="{98ECDF73-F535-45EA-BDC3-204CB9B4C5A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229" name="Text Box 16">
          <a:extLst>
            <a:ext uri="{FF2B5EF4-FFF2-40B4-BE49-F238E27FC236}">
              <a16:creationId xmlns:a16="http://schemas.microsoft.com/office/drawing/2014/main" id="{51F99C54-D846-46A3-8011-6FE2E2D3D56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230" name="Text Box 13">
          <a:extLst>
            <a:ext uri="{FF2B5EF4-FFF2-40B4-BE49-F238E27FC236}">
              <a16:creationId xmlns:a16="http://schemas.microsoft.com/office/drawing/2014/main" id="{8FDB6137-7B8B-4704-82AC-A8AA23CEFAD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231" name="Text Box 14">
          <a:extLst>
            <a:ext uri="{FF2B5EF4-FFF2-40B4-BE49-F238E27FC236}">
              <a16:creationId xmlns:a16="http://schemas.microsoft.com/office/drawing/2014/main" id="{D9B205A7-E2B8-4612-99BB-3B8FB8CAF08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232" name="Text Box 15">
          <a:extLst>
            <a:ext uri="{FF2B5EF4-FFF2-40B4-BE49-F238E27FC236}">
              <a16:creationId xmlns:a16="http://schemas.microsoft.com/office/drawing/2014/main" id="{F6CEC58F-9D8F-43D0-BE46-8F38BEEC44E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233" name="Text Box 16">
          <a:extLst>
            <a:ext uri="{FF2B5EF4-FFF2-40B4-BE49-F238E27FC236}">
              <a16:creationId xmlns:a16="http://schemas.microsoft.com/office/drawing/2014/main" id="{2549452D-23F3-424E-8DDA-79185ADEAB4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234" name="Text Box 13">
          <a:extLst>
            <a:ext uri="{FF2B5EF4-FFF2-40B4-BE49-F238E27FC236}">
              <a16:creationId xmlns:a16="http://schemas.microsoft.com/office/drawing/2014/main" id="{956E654B-A0FB-4E2E-800D-87595E80507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235" name="Text Box 14">
          <a:extLst>
            <a:ext uri="{FF2B5EF4-FFF2-40B4-BE49-F238E27FC236}">
              <a16:creationId xmlns:a16="http://schemas.microsoft.com/office/drawing/2014/main" id="{78826F64-E696-4FE1-BF59-EE704077958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236" name="Text Box 15">
          <a:extLst>
            <a:ext uri="{FF2B5EF4-FFF2-40B4-BE49-F238E27FC236}">
              <a16:creationId xmlns:a16="http://schemas.microsoft.com/office/drawing/2014/main" id="{E2AD28CE-4AA3-438A-8A2B-F8986919E29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237" name="Text Box 16">
          <a:extLst>
            <a:ext uri="{FF2B5EF4-FFF2-40B4-BE49-F238E27FC236}">
              <a16:creationId xmlns:a16="http://schemas.microsoft.com/office/drawing/2014/main" id="{E0902DAB-5095-42B7-8CD3-9FE4D080F3A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238" name="Text Box 13">
          <a:extLst>
            <a:ext uri="{FF2B5EF4-FFF2-40B4-BE49-F238E27FC236}">
              <a16:creationId xmlns:a16="http://schemas.microsoft.com/office/drawing/2014/main" id="{DA4FE67D-8711-454A-9BAB-6D6D586E96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239" name="Text Box 14">
          <a:extLst>
            <a:ext uri="{FF2B5EF4-FFF2-40B4-BE49-F238E27FC236}">
              <a16:creationId xmlns:a16="http://schemas.microsoft.com/office/drawing/2014/main" id="{11F96C4A-0535-4194-A42D-51B16A2CF0A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240" name="Text Box 15">
          <a:extLst>
            <a:ext uri="{FF2B5EF4-FFF2-40B4-BE49-F238E27FC236}">
              <a16:creationId xmlns:a16="http://schemas.microsoft.com/office/drawing/2014/main" id="{867D12F1-DDED-4C59-A95D-B2E0D87C965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241" name="Text Box 16">
          <a:extLst>
            <a:ext uri="{FF2B5EF4-FFF2-40B4-BE49-F238E27FC236}">
              <a16:creationId xmlns:a16="http://schemas.microsoft.com/office/drawing/2014/main" id="{0C5861B2-5C7F-4F16-AD20-5AB5AC45FAF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242" name="Text Box 13">
          <a:extLst>
            <a:ext uri="{FF2B5EF4-FFF2-40B4-BE49-F238E27FC236}">
              <a16:creationId xmlns:a16="http://schemas.microsoft.com/office/drawing/2014/main" id="{08C847D8-21C9-40FB-811F-EE7D6EE6E66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243" name="Text Box 14">
          <a:extLst>
            <a:ext uri="{FF2B5EF4-FFF2-40B4-BE49-F238E27FC236}">
              <a16:creationId xmlns:a16="http://schemas.microsoft.com/office/drawing/2014/main" id="{9224D099-CC1F-4D38-9FD2-6E694CF05D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244" name="Text Box 15">
          <a:extLst>
            <a:ext uri="{FF2B5EF4-FFF2-40B4-BE49-F238E27FC236}">
              <a16:creationId xmlns:a16="http://schemas.microsoft.com/office/drawing/2014/main" id="{7B511B4D-F6DE-47B5-A7CD-0FD28D5692F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245" name="Text Box 16">
          <a:extLst>
            <a:ext uri="{FF2B5EF4-FFF2-40B4-BE49-F238E27FC236}">
              <a16:creationId xmlns:a16="http://schemas.microsoft.com/office/drawing/2014/main" id="{CE66BC65-9282-430A-BDD7-9EE75BCF575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246" name="Text Box 13">
          <a:extLst>
            <a:ext uri="{FF2B5EF4-FFF2-40B4-BE49-F238E27FC236}">
              <a16:creationId xmlns:a16="http://schemas.microsoft.com/office/drawing/2014/main" id="{50B47189-425A-4FA5-8F52-1CBF02A6A55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247" name="Text Box 14">
          <a:extLst>
            <a:ext uri="{FF2B5EF4-FFF2-40B4-BE49-F238E27FC236}">
              <a16:creationId xmlns:a16="http://schemas.microsoft.com/office/drawing/2014/main" id="{170E4148-637B-44AA-97C2-524FBAFD1D1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248" name="Text Box 15">
          <a:extLst>
            <a:ext uri="{FF2B5EF4-FFF2-40B4-BE49-F238E27FC236}">
              <a16:creationId xmlns:a16="http://schemas.microsoft.com/office/drawing/2014/main" id="{2EB1EC86-7BC4-4811-8823-E103FAEBF59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249" name="Text Box 16">
          <a:extLst>
            <a:ext uri="{FF2B5EF4-FFF2-40B4-BE49-F238E27FC236}">
              <a16:creationId xmlns:a16="http://schemas.microsoft.com/office/drawing/2014/main" id="{C2E8D82F-31FB-42D5-8147-EC98AC6FA56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250" name="Text Box 13">
          <a:extLst>
            <a:ext uri="{FF2B5EF4-FFF2-40B4-BE49-F238E27FC236}">
              <a16:creationId xmlns:a16="http://schemas.microsoft.com/office/drawing/2014/main" id="{D82B8AC8-C30C-4A36-BDE6-04F3D52BE11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251" name="Text Box 14">
          <a:extLst>
            <a:ext uri="{FF2B5EF4-FFF2-40B4-BE49-F238E27FC236}">
              <a16:creationId xmlns:a16="http://schemas.microsoft.com/office/drawing/2014/main" id="{77765A13-4354-49AE-9A96-076937DF1F8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252" name="Text Box 15">
          <a:extLst>
            <a:ext uri="{FF2B5EF4-FFF2-40B4-BE49-F238E27FC236}">
              <a16:creationId xmlns:a16="http://schemas.microsoft.com/office/drawing/2014/main" id="{7059A1BC-E3F4-4662-9793-5675B0F0750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253" name="Text Box 16">
          <a:extLst>
            <a:ext uri="{FF2B5EF4-FFF2-40B4-BE49-F238E27FC236}">
              <a16:creationId xmlns:a16="http://schemas.microsoft.com/office/drawing/2014/main" id="{D9422906-915E-4731-B5E6-B388E3822EA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254" name="Text Box 13">
          <a:extLst>
            <a:ext uri="{FF2B5EF4-FFF2-40B4-BE49-F238E27FC236}">
              <a16:creationId xmlns:a16="http://schemas.microsoft.com/office/drawing/2014/main" id="{9A6E7DE9-7E33-4C07-8444-7A73D2BB24C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255" name="Text Box 14">
          <a:extLst>
            <a:ext uri="{FF2B5EF4-FFF2-40B4-BE49-F238E27FC236}">
              <a16:creationId xmlns:a16="http://schemas.microsoft.com/office/drawing/2014/main" id="{619C9C29-CD37-47D3-B6E7-2E2F4E125EF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256" name="Text Box 15">
          <a:extLst>
            <a:ext uri="{FF2B5EF4-FFF2-40B4-BE49-F238E27FC236}">
              <a16:creationId xmlns:a16="http://schemas.microsoft.com/office/drawing/2014/main" id="{2F7CB16A-FB9C-42EB-88F1-F828C7F8D66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257" name="Text Box 16">
          <a:extLst>
            <a:ext uri="{FF2B5EF4-FFF2-40B4-BE49-F238E27FC236}">
              <a16:creationId xmlns:a16="http://schemas.microsoft.com/office/drawing/2014/main" id="{77C29173-5C29-4C70-B199-F875CFA9C33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258" name="Text Box 13">
          <a:extLst>
            <a:ext uri="{FF2B5EF4-FFF2-40B4-BE49-F238E27FC236}">
              <a16:creationId xmlns:a16="http://schemas.microsoft.com/office/drawing/2014/main" id="{EAB6BED0-ACD5-4FAC-901F-6E5843CDAF2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259" name="Text Box 14">
          <a:extLst>
            <a:ext uri="{FF2B5EF4-FFF2-40B4-BE49-F238E27FC236}">
              <a16:creationId xmlns:a16="http://schemas.microsoft.com/office/drawing/2014/main" id="{6B638759-301C-47C0-AA56-F892FDB3477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260" name="Text Box 15">
          <a:extLst>
            <a:ext uri="{FF2B5EF4-FFF2-40B4-BE49-F238E27FC236}">
              <a16:creationId xmlns:a16="http://schemas.microsoft.com/office/drawing/2014/main" id="{DC00EA74-A015-4701-A020-587847CAC89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261" name="Text Box 16">
          <a:extLst>
            <a:ext uri="{FF2B5EF4-FFF2-40B4-BE49-F238E27FC236}">
              <a16:creationId xmlns:a16="http://schemas.microsoft.com/office/drawing/2014/main" id="{CA3D2912-4199-43A5-899B-8EFCB6FC65D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262" name="Text Box 13">
          <a:extLst>
            <a:ext uri="{FF2B5EF4-FFF2-40B4-BE49-F238E27FC236}">
              <a16:creationId xmlns:a16="http://schemas.microsoft.com/office/drawing/2014/main" id="{DEA7472B-7B5E-45EC-B69F-D03038489D4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263" name="Text Box 14">
          <a:extLst>
            <a:ext uri="{FF2B5EF4-FFF2-40B4-BE49-F238E27FC236}">
              <a16:creationId xmlns:a16="http://schemas.microsoft.com/office/drawing/2014/main" id="{FF7414EC-A474-4818-85F0-7C5848327ED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264" name="Text Box 15">
          <a:extLst>
            <a:ext uri="{FF2B5EF4-FFF2-40B4-BE49-F238E27FC236}">
              <a16:creationId xmlns:a16="http://schemas.microsoft.com/office/drawing/2014/main" id="{2094D861-652C-4CDE-8AB7-DEAB55E5B6D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265" name="Text Box 16">
          <a:extLst>
            <a:ext uri="{FF2B5EF4-FFF2-40B4-BE49-F238E27FC236}">
              <a16:creationId xmlns:a16="http://schemas.microsoft.com/office/drawing/2014/main" id="{FE1492A7-653D-43C2-A218-0E8931289BC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266" name="Text Box 13">
          <a:extLst>
            <a:ext uri="{FF2B5EF4-FFF2-40B4-BE49-F238E27FC236}">
              <a16:creationId xmlns:a16="http://schemas.microsoft.com/office/drawing/2014/main" id="{247D25C0-2BA7-457F-B5D5-5B9F5075F8B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267" name="Text Box 14">
          <a:extLst>
            <a:ext uri="{FF2B5EF4-FFF2-40B4-BE49-F238E27FC236}">
              <a16:creationId xmlns:a16="http://schemas.microsoft.com/office/drawing/2014/main" id="{AA9C79A6-8A66-46BC-91E4-AACA76A3931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268" name="Text Box 15">
          <a:extLst>
            <a:ext uri="{FF2B5EF4-FFF2-40B4-BE49-F238E27FC236}">
              <a16:creationId xmlns:a16="http://schemas.microsoft.com/office/drawing/2014/main" id="{F4DC1B35-6E4B-4385-9271-D7A3A7A418D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269" name="Text Box 16">
          <a:extLst>
            <a:ext uri="{FF2B5EF4-FFF2-40B4-BE49-F238E27FC236}">
              <a16:creationId xmlns:a16="http://schemas.microsoft.com/office/drawing/2014/main" id="{1662C689-1471-43AB-9691-C2F71D593EF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270" name="Text Box 13">
          <a:extLst>
            <a:ext uri="{FF2B5EF4-FFF2-40B4-BE49-F238E27FC236}">
              <a16:creationId xmlns:a16="http://schemas.microsoft.com/office/drawing/2014/main" id="{57A62E40-32F3-4122-AFF8-E62593FD33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271" name="Text Box 14">
          <a:extLst>
            <a:ext uri="{FF2B5EF4-FFF2-40B4-BE49-F238E27FC236}">
              <a16:creationId xmlns:a16="http://schemas.microsoft.com/office/drawing/2014/main" id="{30DDFFD6-6939-425C-A0E6-BB6FFB2DB18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272" name="Text Box 15">
          <a:extLst>
            <a:ext uri="{FF2B5EF4-FFF2-40B4-BE49-F238E27FC236}">
              <a16:creationId xmlns:a16="http://schemas.microsoft.com/office/drawing/2014/main" id="{28F25AB1-EA45-4646-8B57-E4D41F1A4A0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273" name="Text Box 16">
          <a:extLst>
            <a:ext uri="{FF2B5EF4-FFF2-40B4-BE49-F238E27FC236}">
              <a16:creationId xmlns:a16="http://schemas.microsoft.com/office/drawing/2014/main" id="{07DF4A53-D9C3-44BA-858E-3F3427B7460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274" name="Text Box 13">
          <a:extLst>
            <a:ext uri="{FF2B5EF4-FFF2-40B4-BE49-F238E27FC236}">
              <a16:creationId xmlns:a16="http://schemas.microsoft.com/office/drawing/2014/main" id="{980A76CB-5647-4E69-B469-600AD5613DA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275" name="Text Box 14">
          <a:extLst>
            <a:ext uri="{FF2B5EF4-FFF2-40B4-BE49-F238E27FC236}">
              <a16:creationId xmlns:a16="http://schemas.microsoft.com/office/drawing/2014/main" id="{75A93C61-BB69-403E-84B4-349EA7488A1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276" name="Text Box 15">
          <a:extLst>
            <a:ext uri="{FF2B5EF4-FFF2-40B4-BE49-F238E27FC236}">
              <a16:creationId xmlns:a16="http://schemas.microsoft.com/office/drawing/2014/main" id="{85123ED2-CFF6-4B5A-AA29-51145A68013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277" name="Text Box 16">
          <a:extLst>
            <a:ext uri="{FF2B5EF4-FFF2-40B4-BE49-F238E27FC236}">
              <a16:creationId xmlns:a16="http://schemas.microsoft.com/office/drawing/2014/main" id="{CCE08DE7-3F16-46A1-A0F7-B839A01823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278" name="Text Box 13">
          <a:extLst>
            <a:ext uri="{FF2B5EF4-FFF2-40B4-BE49-F238E27FC236}">
              <a16:creationId xmlns:a16="http://schemas.microsoft.com/office/drawing/2014/main" id="{011AA30C-96F4-4982-ABF1-994514E5AD4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279" name="Text Box 14">
          <a:extLst>
            <a:ext uri="{FF2B5EF4-FFF2-40B4-BE49-F238E27FC236}">
              <a16:creationId xmlns:a16="http://schemas.microsoft.com/office/drawing/2014/main" id="{40CC4BAD-6E02-431A-A911-3E5FCAF16A0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280" name="Text Box 15">
          <a:extLst>
            <a:ext uri="{FF2B5EF4-FFF2-40B4-BE49-F238E27FC236}">
              <a16:creationId xmlns:a16="http://schemas.microsoft.com/office/drawing/2014/main" id="{6E080456-D658-4DBE-922A-B1C0BA0E0B5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281" name="Text Box 16">
          <a:extLst>
            <a:ext uri="{FF2B5EF4-FFF2-40B4-BE49-F238E27FC236}">
              <a16:creationId xmlns:a16="http://schemas.microsoft.com/office/drawing/2014/main" id="{9028F4DD-F8A6-4F1E-8346-C1A524D237A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282" name="Text Box 13">
          <a:extLst>
            <a:ext uri="{FF2B5EF4-FFF2-40B4-BE49-F238E27FC236}">
              <a16:creationId xmlns:a16="http://schemas.microsoft.com/office/drawing/2014/main" id="{D98EC70C-A6A6-4431-A8E4-2E9E374D02A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283" name="Text Box 14">
          <a:extLst>
            <a:ext uri="{FF2B5EF4-FFF2-40B4-BE49-F238E27FC236}">
              <a16:creationId xmlns:a16="http://schemas.microsoft.com/office/drawing/2014/main" id="{3EC4284D-C201-47FF-B3D9-C4619D99849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284" name="Text Box 15">
          <a:extLst>
            <a:ext uri="{FF2B5EF4-FFF2-40B4-BE49-F238E27FC236}">
              <a16:creationId xmlns:a16="http://schemas.microsoft.com/office/drawing/2014/main" id="{BECAFFB0-4059-492C-B8B8-57A346A9B9D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285" name="Text Box 16">
          <a:extLst>
            <a:ext uri="{FF2B5EF4-FFF2-40B4-BE49-F238E27FC236}">
              <a16:creationId xmlns:a16="http://schemas.microsoft.com/office/drawing/2014/main" id="{21FF4878-2CEF-4AB9-A11B-07E0B1D22BD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286" name="Text Box 13">
          <a:extLst>
            <a:ext uri="{FF2B5EF4-FFF2-40B4-BE49-F238E27FC236}">
              <a16:creationId xmlns:a16="http://schemas.microsoft.com/office/drawing/2014/main" id="{78BF8239-C0A5-462E-AC13-D5969B13466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287" name="Text Box 14">
          <a:extLst>
            <a:ext uri="{FF2B5EF4-FFF2-40B4-BE49-F238E27FC236}">
              <a16:creationId xmlns:a16="http://schemas.microsoft.com/office/drawing/2014/main" id="{A00D7448-4E40-4B79-AD0F-21B2671440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288" name="Text Box 15">
          <a:extLst>
            <a:ext uri="{FF2B5EF4-FFF2-40B4-BE49-F238E27FC236}">
              <a16:creationId xmlns:a16="http://schemas.microsoft.com/office/drawing/2014/main" id="{B71EB0D7-318F-46D4-9FA1-366FB3B5F9C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289" name="Text Box 16">
          <a:extLst>
            <a:ext uri="{FF2B5EF4-FFF2-40B4-BE49-F238E27FC236}">
              <a16:creationId xmlns:a16="http://schemas.microsoft.com/office/drawing/2014/main" id="{C094BF70-8F7E-46FB-81DB-BF1530F38AC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290" name="Text Box 13">
          <a:extLst>
            <a:ext uri="{FF2B5EF4-FFF2-40B4-BE49-F238E27FC236}">
              <a16:creationId xmlns:a16="http://schemas.microsoft.com/office/drawing/2014/main" id="{AF53F72E-7399-4D6B-84FC-519AFE2A8FF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291" name="Text Box 14">
          <a:extLst>
            <a:ext uri="{FF2B5EF4-FFF2-40B4-BE49-F238E27FC236}">
              <a16:creationId xmlns:a16="http://schemas.microsoft.com/office/drawing/2014/main" id="{4AF9F1C1-A326-4FFF-9CFB-B85386A1E59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292" name="Text Box 15">
          <a:extLst>
            <a:ext uri="{FF2B5EF4-FFF2-40B4-BE49-F238E27FC236}">
              <a16:creationId xmlns:a16="http://schemas.microsoft.com/office/drawing/2014/main" id="{27507C0B-3A68-4F44-B4BC-D60BF9DF4BD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293" name="Text Box 16">
          <a:extLst>
            <a:ext uri="{FF2B5EF4-FFF2-40B4-BE49-F238E27FC236}">
              <a16:creationId xmlns:a16="http://schemas.microsoft.com/office/drawing/2014/main" id="{1CB2141F-0922-4981-90BC-5EDDE35D0B9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294" name="Text Box 13">
          <a:extLst>
            <a:ext uri="{FF2B5EF4-FFF2-40B4-BE49-F238E27FC236}">
              <a16:creationId xmlns:a16="http://schemas.microsoft.com/office/drawing/2014/main" id="{345251A5-BE76-488F-B9FC-C157192C8D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295" name="Text Box 14">
          <a:extLst>
            <a:ext uri="{FF2B5EF4-FFF2-40B4-BE49-F238E27FC236}">
              <a16:creationId xmlns:a16="http://schemas.microsoft.com/office/drawing/2014/main" id="{D4F919C4-7285-45A3-A0A4-CAA5E37E756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296" name="Text Box 15">
          <a:extLst>
            <a:ext uri="{FF2B5EF4-FFF2-40B4-BE49-F238E27FC236}">
              <a16:creationId xmlns:a16="http://schemas.microsoft.com/office/drawing/2014/main" id="{CCCCC77D-2EBB-4590-B703-A499D429A10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297" name="Text Box 16">
          <a:extLst>
            <a:ext uri="{FF2B5EF4-FFF2-40B4-BE49-F238E27FC236}">
              <a16:creationId xmlns:a16="http://schemas.microsoft.com/office/drawing/2014/main" id="{B4CDF70A-D3E4-4DAF-BF4F-88957B70196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298" name="Text Box 13">
          <a:extLst>
            <a:ext uri="{FF2B5EF4-FFF2-40B4-BE49-F238E27FC236}">
              <a16:creationId xmlns:a16="http://schemas.microsoft.com/office/drawing/2014/main" id="{315687F3-DADE-4502-82AC-46AC0DD229F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299" name="Text Box 14">
          <a:extLst>
            <a:ext uri="{FF2B5EF4-FFF2-40B4-BE49-F238E27FC236}">
              <a16:creationId xmlns:a16="http://schemas.microsoft.com/office/drawing/2014/main" id="{C50CFF3D-94AC-479F-96DC-4E6872351A3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300" name="Text Box 15">
          <a:extLst>
            <a:ext uri="{FF2B5EF4-FFF2-40B4-BE49-F238E27FC236}">
              <a16:creationId xmlns:a16="http://schemas.microsoft.com/office/drawing/2014/main" id="{C8591E42-650B-4DCD-B35F-2991D0E78CB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301" name="Text Box 16">
          <a:extLst>
            <a:ext uri="{FF2B5EF4-FFF2-40B4-BE49-F238E27FC236}">
              <a16:creationId xmlns:a16="http://schemas.microsoft.com/office/drawing/2014/main" id="{9D2E6F5F-C6D8-4C29-91DC-29ED1EF70D1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302" name="Text Box 13">
          <a:extLst>
            <a:ext uri="{FF2B5EF4-FFF2-40B4-BE49-F238E27FC236}">
              <a16:creationId xmlns:a16="http://schemas.microsoft.com/office/drawing/2014/main" id="{37490013-8C68-489B-992D-828AC04A60C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303" name="Text Box 14">
          <a:extLst>
            <a:ext uri="{FF2B5EF4-FFF2-40B4-BE49-F238E27FC236}">
              <a16:creationId xmlns:a16="http://schemas.microsoft.com/office/drawing/2014/main" id="{3AEBDA9C-CAD4-4A09-8C45-B58A6919DA4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304" name="Text Box 15">
          <a:extLst>
            <a:ext uri="{FF2B5EF4-FFF2-40B4-BE49-F238E27FC236}">
              <a16:creationId xmlns:a16="http://schemas.microsoft.com/office/drawing/2014/main" id="{0E7565FB-831B-48E7-9DFA-C907920695F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305" name="Text Box 16">
          <a:extLst>
            <a:ext uri="{FF2B5EF4-FFF2-40B4-BE49-F238E27FC236}">
              <a16:creationId xmlns:a16="http://schemas.microsoft.com/office/drawing/2014/main" id="{F2C835EC-5DB0-4A0B-9EBA-1005129FD5F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306" name="Text Box 13">
          <a:extLst>
            <a:ext uri="{FF2B5EF4-FFF2-40B4-BE49-F238E27FC236}">
              <a16:creationId xmlns:a16="http://schemas.microsoft.com/office/drawing/2014/main" id="{6286183E-9F9A-4368-97E1-7AC91F7EEC5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307" name="Text Box 14">
          <a:extLst>
            <a:ext uri="{FF2B5EF4-FFF2-40B4-BE49-F238E27FC236}">
              <a16:creationId xmlns:a16="http://schemas.microsoft.com/office/drawing/2014/main" id="{FEE47108-5C33-4D27-A914-0A19C6DDABB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308" name="Text Box 15">
          <a:extLst>
            <a:ext uri="{FF2B5EF4-FFF2-40B4-BE49-F238E27FC236}">
              <a16:creationId xmlns:a16="http://schemas.microsoft.com/office/drawing/2014/main" id="{425ECE79-C592-466A-AD12-1DA156D7C13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309" name="Text Box 16">
          <a:extLst>
            <a:ext uri="{FF2B5EF4-FFF2-40B4-BE49-F238E27FC236}">
              <a16:creationId xmlns:a16="http://schemas.microsoft.com/office/drawing/2014/main" id="{1FA70736-5F97-4EE6-B295-17AD3283952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310" name="Text Box 13">
          <a:extLst>
            <a:ext uri="{FF2B5EF4-FFF2-40B4-BE49-F238E27FC236}">
              <a16:creationId xmlns:a16="http://schemas.microsoft.com/office/drawing/2014/main" id="{1D06CE96-C5F5-4EED-9D5F-DE0191B96A8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311" name="Text Box 14">
          <a:extLst>
            <a:ext uri="{FF2B5EF4-FFF2-40B4-BE49-F238E27FC236}">
              <a16:creationId xmlns:a16="http://schemas.microsoft.com/office/drawing/2014/main" id="{BC474483-A628-42CC-A439-39D2724F3E1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312" name="Text Box 15">
          <a:extLst>
            <a:ext uri="{FF2B5EF4-FFF2-40B4-BE49-F238E27FC236}">
              <a16:creationId xmlns:a16="http://schemas.microsoft.com/office/drawing/2014/main" id="{A6616101-A462-4BE7-95E1-77A77F67B8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313" name="Text Box 16">
          <a:extLst>
            <a:ext uri="{FF2B5EF4-FFF2-40B4-BE49-F238E27FC236}">
              <a16:creationId xmlns:a16="http://schemas.microsoft.com/office/drawing/2014/main" id="{3232B0C7-D73E-4480-8157-2E93102EC1B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314" name="Text Box 13">
          <a:extLst>
            <a:ext uri="{FF2B5EF4-FFF2-40B4-BE49-F238E27FC236}">
              <a16:creationId xmlns:a16="http://schemas.microsoft.com/office/drawing/2014/main" id="{9C9E0838-EA3A-4C0B-8266-056F8080294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315" name="Text Box 14">
          <a:extLst>
            <a:ext uri="{FF2B5EF4-FFF2-40B4-BE49-F238E27FC236}">
              <a16:creationId xmlns:a16="http://schemas.microsoft.com/office/drawing/2014/main" id="{875C975D-09AD-4875-AF31-89CE98E5389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316" name="Text Box 15">
          <a:extLst>
            <a:ext uri="{FF2B5EF4-FFF2-40B4-BE49-F238E27FC236}">
              <a16:creationId xmlns:a16="http://schemas.microsoft.com/office/drawing/2014/main" id="{F1E77365-98C6-4BC1-98CB-71428A785A4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317" name="Text Box 16">
          <a:extLst>
            <a:ext uri="{FF2B5EF4-FFF2-40B4-BE49-F238E27FC236}">
              <a16:creationId xmlns:a16="http://schemas.microsoft.com/office/drawing/2014/main" id="{268527FB-3582-4F61-82D7-4666ADB869B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318" name="Text Box 13">
          <a:extLst>
            <a:ext uri="{FF2B5EF4-FFF2-40B4-BE49-F238E27FC236}">
              <a16:creationId xmlns:a16="http://schemas.microsoft.com/office/drawing/2014/main" id="{1B69673A-6348-425D-B649-0667C93CA6F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319" name="Text Box 14">
          <a:extLst>
            <a:ext uri="{FF2B5EF4-FFF2-40B4-BE49-F238E27FC236}">
              <a16:creationId xmlns:a16="http://schemas.microsoft.com/office/drawing/2014/main" id="{00B5AFCB-4AE2-41E0-BD2D-202377925D8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320" name="Text Box 15">
          <a:extLst>
            <a:ext uri="{FF2B5EF4-FFF2-40B4-BE49-F238E27FC236}">
              <a16:creationId xmlns:a16="http://schemas.microsoft.com/office/drawing/2014/main" id="{BACDAB37-B101-4B5D-8338-CC85917B3AA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321" name="Text Box 16">
          <a:extLst>
            <a:ext uri="{FF2B5EF4-FFF2-40B4-BE49-F238E27FC236}">
              <a16:creationId xmlns:a16="http://schemas.microsoft.com/office/drawing/2014/main" id="{AE7CB3FF-2287-41DF-B791-84E3C931C62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322" name="Text Box 13">
          <a:extLst>
            <a:ext uri="{FF2B5EF4-FFF2-40B4-BE49-F238E27FC236}">
              <a16:creationId xmlns:a16="http://schemas.microsoft.com/office/drawing/2014/main" id="{CFDE813E-73D8-4F0C-849A-0777B0E4E3E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323" name="Text Box 14">
          <a:extLst>
            <a:ext uri="{FF2B5EF4-FFF2-40B4-BE49-F238E27FC236}">
              <a16:creationId xmlns:a16="http://schemas.microsoft.com/office/drawing/2014/main" id="{BF3BC824-C0F7-4C1E-8755-ED9AF4917A9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324" name="Text Box 15">
          <a:extLst>
            <a:ext uri="{FF2B5EF4-FFF2-40B4-BE49-F238E27FC236}">
              <a16:creationId xmlns:a16="http://schemas.microsoft.com/office/drawing/2014/main" id="{3EE359D4-9FB9-454A-9837-0677CE23E73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325" name="Text Box 16">
          <a:extLst>
            <a:ext uri="{FF2B5EF4-FFF2-40B4-BE49-F238E27FC236}">
              <a16:creationId xmlns:a16="http://schemas.microsoft.com/office/drawing/2014/main" id="{7685B0B2-BE76-4395-926A-1D00E4103F8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326" name="Text Box 13">
          <a:extLst>
            <a:ext uri="{FF2B5EF4-FFF2-40B4-BE49-F238E27FC236}">
              <a16:creationId xmlns:a16="http://schemas.microsoft.com/office/drawing/2014/main" id="{8AC32A2A-95D9-47A2-94B4-C5A0D3D37DF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327" name="Text Box 14">
          <a:extLst>
            <a:ext uri="{FF2B5EF4-FFF2-40B4-BE49-F238E27FC236}">
              <a16:creationId xmlns:a16="http://schemas.microsoft.com/office/drawing/2014/main" id="{03C27D81-EB3F-466F-B234-B6071317B94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328" name="Text Box 15">
          <a:extLst>
            <a:ext uri="{FF2B5EF4-FFF2-40B4-BE49-F238E27FC236}">
              <a16:creationId xmlns:a16="http://schemas.microsoft.com/office/drawing/2014/main" id="{FF84D268-FD97-40C0-81A5-CF6349DF4F4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329" name="Text Box 16">
          <a:extLst>
            <a:ext uri="{FF2B5EF4-FFF2-40B4-BE49-F238E27FC236}">
              <a16:creationId xmlns:a16="http://schemas.microsoft.com/office/drawing/2014/main" id="{5B3A3EE8-9F6C-4846-8240-E2AD65AC244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330" name="Text Box 13">
          <a:extLst>
            <a:ext uri="{FF2B5EF4-FFF2-40B4-BE49-F238E27FC236}">
              <a16:creationId xmlns:a16="http://schemas.microsoft.com/office/drawing/2014/main" id="{D2138630-9282-4833-9C59-43E7E1A16EB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331" name="Text Box 14">
          <a:extLst>
            <a:ext uri="{FF2B5EF4-FFF2-40B4-BE49-F238E27FC236}">
              <a16:creationId xmlns:a16="http://schemas.microsoft.com/office/drawing/2014/main" id="{4EE0878D-B2E6-4002-986A-4811259A813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332" name="Text Box 15">
          <a:extLst>
            <a:ext uri="{FF2B5EF4-FFF2-40B4-BE49-F238E27FC236}">
              <a16:creationId xmlns:a16="http://schemas.microsoft.com/office/drawing/2014/main" id="{110CA827-03BB-4AF9-98E0-FF0C1A6A4BE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333" name="Text Box 16">
          <a:extLst>
            <a:ext uri="{FF2B5EF4-FFF2-40B4-BE49-F238E27FC236}">
              <a16:creationId xmlns:a16="http://schemas.microsoft.com/office/drawing/2014/main" id="{E97C3F2C-BAC1-4AE2-AEF4-D40A303514F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334" name="Text Box 13">
          <a:extLst>
            <a:ext uri="{FF2B5EF4-FFF2-40B4-BE49-F238E27FC236}">
              <a16:creationId xmlns:a16="http://schemas.microsoft.com/office/drawing/2014/main" id="{88DB5647-E020-48FF-A4B7-D0BA2B25610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335" name="Text Box 14">
          <a:extLst>
            <a:ext uri="{FF2B5EF4-FFF2-40B4-BE49-F238E27FC236}">
              <a16:creationId xmlns:a16="http://schemas.microsoft.com/office/drawing/2014/main" id="{B314EC96-FFB2-47E5-8923-AB7C04087BE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336" name="Text Box 15">
          <a:extLst>
            <a:ext uri="{FF2B5EF4-FFF2-40B4-BE49-F238E27FC236}">
              <a16:creationId xmlns:a16="http://schemas.microsoft.com/office/drawing/2014/main" id="{D07C4A60-4966-4BC7-91DA-2FE6539B224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337" name="Text Box 16">
          <a:extLst>
            <a:ext uri="{FF2B5EF4-FFF2-40B4-BE49-F238E27FC236}">
              <a16:creationId xmlns:a16="http://schemas.microsoft.com/office/drawing/2014/main" id="{2AD2AE2F-E31E-477D-83F7-53D9CB2F3CF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338" name="Text Box 13">
          <a:extLst>
            <a:ext uri="{FF2B5EF4-FFF2-40B4-BE49-F238E27FC236}">
              <a16:creationId xmlns:a16="http://schemas.microsoft.com/office/drawing/2014/main" id="{5C359600-D59E-40C8-BE86-B62A6B8F464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339" name="Text Box 14">
          <a:extLst>
            <a:ext uri="{FF2B5EF4-FFF2-40B4-BE49-F238E27FC236}">
              <a16:creationId xmlns:a16="http://schemas.microsoft.com/office/drawing/2014/main" id="{A71FE44B-3BC7-4991-8194-3C2605DF609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340" name="Text Box 15">
          <a:extLst>
            <a:ext uri="{FF2B5EF4-FFF2-40B4-BE49-F238E27FC236}">
              <a16:creationId xmlns:a16="http://schemas.microsoft.com/office/drawing/2014/main" id="{FD991196-8368-4B46-BA0F-64CD9341ABC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341" name="Text Box 16">
          <a:extLst>
            <a:ext uri="{FF2B5EF4-FFF2-40B4-BE49-F238E27FC236}">
              <a16:creationId xmlns:a16="http://schemas.microsoft.com/office/drawing/2014/main" id="{701F0C26-D90A-46CF-9016-D01D4C99146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342" name="Text Box 13">
          <a:extLst>
            <a:ext uri="{FF2B5EF4-FFF2-40B4-BE49-F238E27FC236}">
              <a16:creationId xmlns:a16="http://schemas.microsoft.com/office/drawing/2014/main" id="{412D4F43-13D2-4E8B-8091-5131C9D8E66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343" name="Text Box 14">
          <a:extLst>
            <a:ext uri="{FF2B5EF4-FFF2-40B4-BE49-F238E27FC236}">
              <a16:creationId xmlns:a16="http://schemas.microsoft.com/office/drawing/2014/main" id="{30F55F3C-A9BF-4446-B511-A09ED9E2849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344" name="Text Box 15">
          <a:extLst>
            <a:ext uri="{FF2B5EF4-FFF2-40B4-BE49-F238E27FC236}">
              <a16:creationId xmlns:a16="http://schemas.microsoft.com/office/drawing/2014/main" id="{350FE8DB-CAA3-4B86-AF7A-DBF299CE691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345" name="Text Box 16">
          <a:extLst>
            <a:ext uri="{FF2B5EF4-FFF2-40B4-BE49-F238E27FC236}">
              <a16:creationId xmlns:a16="http://schemas.microsoft.com/office/drawing/2014/main" id="{17BC8531-2861-4F61-B40D-527D9F63529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346" name="Text Box 13">
          <a:extLst>
            <a:ext uri="{FF2B5EF4-FFF2-40B4-BE49-F238E27FC236}">
              <a16:creationId xmlns:a16="http://schemas.microsoft.com/office/drawing/2014/main" id="{1A662F3C-1632-47E6-8914-68029644991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347" name="Text Box 14">
          <a:extLst>
            <a:ext uri="{FF2B5EF4-FFF2-40B4-BE49-F238E27FC236}">
              <a16:creationId xmlns:a16="http://schemas.microsoft.com/office/drawing/2014/main" id="{8AA5F8BB-29E7-4346-8E5A-CE58209964C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348" name="Text Box 15">
          <a:extLst>
            <a:ext uri="{FF2B5EF4-FFF2-40B4-BE49-F238E27FC236}">
              <a16:creationId xmlns:a16="http://schemas.microsoft.com/office/drawing/2014/main" id="{205A3FD5-B7D2-48C5-BC54-95FB7F7DBC4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349" name="Text Box 16">
          <a:extLst>
            <a:ext uri="{FF2B5EF4-FFF2-40B4-BE49-F238E27FC236}">
              <a16:creationId xmlns:a16="http://schemas.microsoft.com/office/drawing/2014/main" id="{3100FC3E-4BCE-40AA-82A9-87B003F871F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350" name="Text Box 13">
          <a:extLst>
            <a:ext uri="{FF2B5EF4-FFF2-40B4-BE49-F238E27FC236}">
              <a16:creationId xmlns:a16="http://schemas.microsoft.com/office/drawing/2014/main" id="{8AB196D2-D48A-435B-9800-AA3E8DB886D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351" name="Text Box 14">
          <a:extLst>
            <a:ext uri="{FF2B5EF4-FFF2-40B4-BE49-F238E27FC236}">
              <a16:creationId xmlns:a16="http://schemas.microsoft.com/office/drawing/2014/main" id="{C5C35516-92B6-46C1-975B-4F73A725AB2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352" name="Text Box 15">
          <a:extLst>
            <a:ext uri="{FF2B5EF4-FFF2-40B4-BE49-F238E27FC236}">
              <a16:creationId xmlns:a16="http://schemas.microsoft.com/office/drawing/2014/main" id="{9FAAD52D-0B3C-4EE0-8764-B96D9C0034C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353" name="Text Box 16">
          <a:extLst>
            <a:ext uri="{FF2B5EF4-FFF2-40B4-BE49-F238E27FC236}">
              <a16:creationId xmlns:a16="http://schemas.microsoft.com/office/drawing/2014/main" id="{7EB782FA-BD11-4B52-B517-7CB98BCC4DD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354" name="Text Box 13">
          <a:extLst>
            <a:ext uri="{FF2B5EF4-FFF2-40B4-BE49-F238E27FC236}">
              <a16:creationId xmlns:a16="http://schemas.microsoft.com/office/drawing/2014/main" id="{F34114FF-765E-474C-A01B-D46A95ED7CD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355" name="Text Box 14">
          <a:extLst>
            <a:ext uri="{FF2B5EF4-FFF2-40B4-BE49-F238E27FC236}">
              <a16:creationId xmlns:a16="http://schemas.microsoft.com/office/drawing/2014/main" id="{34F1EE14-D018-48B1-8BFE-710038594F2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356" name="Text Box 15">
          <a:extLst>
            <a:ext uri="{FF2B5EF4-FFF2-40B4-BE49-F238E27FC236}">
              <a16:creationId xmlns:a16="http://schemas.microsoft.com/office/drawing/2014/main" id="{C839BAA0-AB70-4738-BECB-6C5350B5DE9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357" name="Text Box 16">
          <a:extLst>
            <a:ext uri="{FF2B5EF4-FFF2-40B4-BE49-F238E27FC236}">
              <a16:creationId xmlns:a16="http://schemas.microsoft.com/office/drawing/2014/main" id="{389F557E-A0FD-4C04-9096-3BB739C4E66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358" name="Text Box 13">
          <a:extLst>
            <a:ext uri="{FF2B5EF4-FFF2-40B4-BE49-F238E27FC236}">
              <a16:creationId xmlns:a16="http://schemas.microsoft.com/office/drawing/2014/main" id="{B8418000-E496-4049-A839-DC180D0A27B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359" name="Text Box 14">
          <a:extLst>
            <a:ext uri="{FF2B5EF4-FFF2-40B4-BE49-F238E27FC236}">
              <a16:creationId xmlns:a16="http://schemas.microsoft.com/office/drawing/2014/main" id="{492B19C5-2A7F-4273-AABC-F6183FCC6E4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360" name="Text Box 15">
          <a:extLst>
            <a:ext uri="{FF2B5EF4-FFF2-40B4-BE49-F238E27FC236}">
              <a16:creationId xmlns:a16="http://schemas.microsoft.com/office/drawing/2014/main" id="{9724B275-7691-4677-8B21-B20C9A3A915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361" name="Text Box 16">
          <a:extLst>
            <a:ext uri="{FF2B5EF4-FFF2-40B4-BE49-F238E27FC236}">
              <a16:creationId xmlns:a16="http://schemas.microsoft.com/office/drawing/2014/main" id="{50238E52-8427-4488-B8CE-1B28887E987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362" name="Text Box 13">
          <a:extLst>
            <a:ext uri="{FF2B5EF4-FFF2-40B4-BE49-F238E27FC236}">
              <a16:creationId xmlns:a16="http://schemas.microsoft.com/office/drawing/2014/main" id="{5318A19A-09A5-4658-BB01-CBAB4064F84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363" name="Text Box 14">
          <a:extLst>
            <a:ext uri="{FF2B5EF4-FFF2-40B4-BE49-F238E27FC236}">
              <a16:creationId xmlns:a16="http://schemas.microsoft.com/office/drawing/2014/main" id="{C56CCE7E-8DAF-471C-B276-2069401A79D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364" name="Text Box 15">
          <a:extLst>
            <a:ext uri="{FF2B5EF4-FFF2-40B4-BE49-F238E27FC236}">
              <a16:creationId xmlns:a16="http://schemas.microsoft.com/office/drawing/2014/main" id="{F401F9DB-55F7-482E-8224-47CACE8B7C7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365" name="Text Box 16">
          <a:extLst>
            <a:ext uri="{FF2B5EF4-FFF2-40B4-BE49-F238E27FC236}">
              <a16:creationId xmlns:a16="http://schemas.microsoft.com/office/drawing/2014/main" id="{AA29CDD4-77B1-4BDE-9838-33253D68E8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366" name="Text Box 13">
          <a:extLst>
            <a:ext uri="{FF2B5EF4-FFF2-40B4-BE49-F238E27FC236}">
              <a16:creationId xmlns:a16="http://schemas.microsoft.com/office/drawing/2014/main" id="{93E47BFA-161B-40EA-9563-63042B4C85C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367" name="Text Box 14">
          <a:extLst>
            <a:ext uri="{FF2B5EF4-FFF2-40B4-BE49-F238E27FC236}">
              <a16:creationId xmlns:a16="http://schemas.microsoft.com/office/drawing/2014/main" id="{CBFDCE65-9EB9-4043-A099-2B7F568AA87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368" name="Text Box 15">
          <a:extLst>
            <a:ext uri="{FF2B5EF4-FFF2-40B4-BE49-F238E27FC236}">
              <a16:creationId xmlns:a16="http://schemas.microsoft.com/office/drawing/2014/main" id="{74D920C9-EF22-4627-AF38-49694A563EC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369" name="Text Box 16">
          <a:extLst>
            <a:ext uri="{FF2B5EF4-FFF2-40B4-BE49-F238E27FC236}">
              <a16:creationId xmlns:a16="http://schemas.microsoft.com/office/drawing/2014/main" id="{6B4EA1F7-9013-4239-BFF5-61F772CDCAE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370" name="Text Box 13">
          <a:extLst>
            <a:ext uri="{FF2B5EF4-FFF2-40B4-BE49-F238E27FC236}">
              <a16:creationId xmlns:a16="http://schemas.microsoft.com/office/drawing/2014/main" id="{2AD404FA-428D-40A1-99D5-5899F567073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371" name="Text Box 14">
          <a:extLst>
            <a:ext uri="{FF2B5EF4-FFF2-40B4-BE49-F238E27FC236}">
              <a16:creationId xmlns:a16="http://schemas.microsoft.com/office/drawing/2014/main" id="{2372EAD8-FA16-41FB-897B-FAF5615046E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372" name="Text Box 15">
          <a:extLst>
            <a:ext uri="{FF2B5EF4-FFF2-40B4-BE49-F238E27FC236}">
              <a16:creationId xmlns:a16="http://schemas.microsoft.com/office/drawing/2014/main" id="{5AD53450-CD82-427A-A9E3-BA2F9813228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373" name="Text Box 16">
          <a:extLst>
            <a:ext uri="{FF2B5EF4-FFF2-40B4-BE49-F238E27FC236}">
              <a16:creationId xmlns:a16="http://schemas.microsoft.com/office/drawing/2014/main" id="{9F634580-29E8-452E-8255-F36984AC9F7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374" name="Text Box 13">
          <a:extLst>
            <a:ext uri="{FF2B5EF4-FFF2-40B4-BE49-F238E27FC236}">
              <a16:creationId xmlns:a16="http://schemas.microsoft.com/office/drawing/2014/main" id="{234DC419-3ACB-4073-A575-4740B3A9366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375" name="Text Box 14">
          <a:extLst>
            <a:ext uri="{FF2B5EF4-FFF2-40B4-BE49-F238E27FC236}">
              <a16:creationId xmlns:a16="http://schemas.microsoft.com/office/drawing/2014/main" id="{6F9139E4-D117-43DF-A58D-BA75921F6E6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376" name="Text Box 15">
          <a:extLst>
            <a:ext uri="{FF2B5EF4-FFF2-40B4-BE49-F238E27FC236}">
              <a16:creationId xmlns:a16="http://schemas.microsoft.com/office/drawing/2014/main" id="{BE21ADC4-CF14-4952-9B8A-F2E63256EED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377" name="Text Box 16">
          <a:extLst>
            <a:ext uri="{FF2B5EF4-FFF2-40B4-BE49-F238E27FC236}">
              <a16:creationId xmlns:a16="http://schemas.microsoft.com/office/drawing/2014/main" id="{8962079C-92D6-4B1E-9E3C-8DC35C8DCAB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378" name="Text Box 13">
          <a:extLst>
            <a:ext uri="{FF2B5EF4-FFF2-40B4-BE49-F238E27FC236}">
              <a16:creationId xmlns:a16="http://schemas.microsoft.com/office/drawing/2014/main" id="{2210FCBC-1035-4023-A0DB-0C5CC29E9C6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379" name="Text Box 14">
          <a:extLst>
            <a:ext uri="{FF2B5EF4-FFF2-40B4-BE49-F238E27FC236}">
              <a16:creationId xmlns:a16="http://schemas.microsoft.com/office/drawing/2014/main" id="{D779DEAA-2289-4B6B-96B9-6FD88261EE3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380" name="Text Box 15">
          <a:extLst>
            <a:ext uri="{FF2B5EF4-FFF2-40B4-BE49-F238E27FC236}">
              <a16:creationId xmlns:a16="http://schemas.microsoft.com/office/drawing/2014/main" id="{33A656CB-B1F4-457C-B37C-DD8A22C53C5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381" name="Text Box 16">
          <a:extLst>
            <a:ext uri="{FF2B5EF4-FFF2-40B4-BE49-F238E27FC236}">
              <a16:creationId xmlns:a16="http://schemas.microsoft.com/office/drawing/2014/main" id="{4072B07B-BB22-447B-8937-BF8ECAD1443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382" name="Text Box 13">
          <a:extLst>
            <a:ext uri="{FF2B5EF4-FFF2-40B4-BE49-F238E27FC236}">
              <a16:creationId xmlns:a16="http://schemas.microsoft.com/office/drawing/2014/main" id="{A0DD6F9A-C640-43FA-A017-7637E9702EF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383" name="Text Box 14">
          <a:extLst>
            <a:ext uri="{FF2B5EF4-FFF2-40B4-BE49-F238E27FC236}">
              <a16:creationId xmlns:a16="http://schemas.microsoft.com/office/drawing/2014/main" id="{5352B1F7-CF1C-4B2E-B99C-1989DAAD737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384" name="Text Box 15">
          <a:extLst>
            <a:ext uri="{FF2B5EF4-FFF2-40B4-BE49-F238E27FC236}">
              <a16:creationId xmlns:a16="http://schemas.microsoft.com/office/drawing/2014/main" id="{259E3D4C-3B12-4FE4-BAC0-3B2418E05CA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385" name="Text Box 16">
          <a:extLst>
            <a:ext uri="{FF2B5EF4-FFF2-40B4-BE49-F238E27FC236}">
              <a16:creationId xmlns:a16="http://schemas.microsoft.com/office/drawing/2014/main" id="{D3724A51-A36C-41C5-BD5A-68134C6EAF2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386" name="Text Box 13">
          <a:extLst>
            <a:ext uri="{FF2B5EF4-FFF2-40B4-BE49-F238E27FC236}">
              <a16:creationId xmlns:a16="http://schemas.microsoft.com/office/drawing/2014/main" id="{E8AE55EE-B5FC-4A6A-92FA-30F59B4524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387" name="Text Box 14">
          <a:extLst>
            <a:ext uri="{FF2B5EF4-FFF2-40B4-BE49-F238E27FC236}">
              <a16:creationId xmlns:a16="http://schemas.microsoft.com/office/drawing/2014/main" id="{916FDE23-CF83-4517-8B12-25B896BBAE8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388" name="Text Box 15">
          <a:extLst>
            <a:ext uri="{FF2B5EF4-FFF2-40B4-BE49-F238E27FC236}">
              <a16:creationId xmlns:a16="http://schemas.microsoft.com/office/drawing/2014/main" id="{02F3154D-F0C8-4E0B-BB25-F5861B6E53B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389" name="Text Box 16">
          <a:extLst>
            <a:ext uri="{FF2B5EF4-FFF2-40B4-BE49-F238E27FC236}">
              <a16:creationId xmlns:a16="http://schemas.microsoft.com/office/drawing/2014/main" id="{BA1EA0A9-7C49-4C7D-B774-A83F35D3B01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390" name="Text Box 13">
          <a:extLst>
            <a:ext uri="{FF2B5EF4-FFF2-40B4-BE49-F238E27FC236}">
              <a16:creationId xmlns:a16="http://schemas.microsoft.com/office/drawing/2014/main" id="{D83B3C62-A96E-4F7D-8921-04915CC3C6C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391" name="Text Box 14">
          <a:extLst>
            <a:ext uri="{FF2B5EF4-FFF2-40B4-BE49-F238E27FC236}">
              <a16:creationId xmlns:a16="http://schemas.microsoft.com/office/drawing/2014/main" id="{A1A06BCF-91AD-4505-B364-0D482E0A554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392" name="Text Box 15">
          <a:extLst>
            <a:ext uri="{FF2B5EF4-FFF2-40B4-BE49-F238E27FC236}">
              <a16:creationId xmlns:a16="http://schemas.microsoft.com/office/drawing/2014/main" id="{10DBA368-DAFF-4779-BA2F-C9CD6DFD302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393" name="Text Box 16">
          <a:extLst>
            <a:ext uri="{FF2B5EF4-FFF2-40B4-BE49-F238E27FC236}">
              <a16:creationId xmlns:a16="http://schemas.microsoft.com/office/drawing/2014/main" id="{83A45E36-5E24-4357-8CC1-061B3E9B58C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394" name="Text Box 13">
          <a:extLst>
            <a:ext uri="{FF2B5EF4-FFF2-40B4-BE49-F238E27FC236}">
              <a16:creationId xmlns:a16="http://schemas.microsoft.com/office/drawing/2014/main" id="{C59B0B5B-14D3-44C6-B09E-EA0B6B0313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395" name="Text Box 14">
          <a:extLst>
            <a:ext uri="{FF2B5EF4-FFF2-40B4-BE49-F238E27FC236}">
              <a16:creationId xmlns:a16="http://schemas.microsoft.com/office/drawing/2014/main" id="{19ACCA47-FDF2-4F52-97BD-5C38D28441A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396" name="Text Box 15">
          <a:extLst>
            <a:ext uri="{FF2B5EF4-FFF2-40B4-BE49-F238E27FC236}">
              <a16:creationId xmlns:a16="http://schemas.microsoft.com/office/drawing/2014/main" id="{E0017B0A-CD67-4469-8CA1-C5D1D355407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397" name="Text Box 16">
          <a:extLst>
            <a:ext uri="{FF2B5EF4-FFF2-40B4-BE49-F238E27FC236}">
              <a16:creationId xmlns:a16="http://schemas.microsoft.com/office/drawing/2014/main" id="{A767466D-D4DB-4EE9-B670-507CB95606B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398" name="Text Box 13">
          <a:extLst>
            <a:ext uri="{FF2B5EF4-FFF2-40B4-BE49-F238E27FC236}">
              <a16:creationId xmlns:a16="http://schemas.microsoft.com/office/drawing/2014/main" id="{44E9F717-32C6-4E0B-975A-D35963E9513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399" name="Text Box 14">
          <a:extLst>
            <a:ext uri="{FF2B5EF4-FFF2-40B4-BE49-F238E27FC236}">
              <a16:creationId xmlns:a16="http://schemas.microsoft.com/office/drawing/2014/main" id="{DF100489-9A6F-4EFD-8E83-C358030E022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400" name="Text Box 15">
          <a:extLst>
            <a:ext uri="{FF2B5EF4-FFF2-40B4-BE49-F238E27FC236}">
              <a16:creationId xmlns:a16="http://schemas.microsoft.com/office/drawing/2014/main" id="{8E9A9DF2-AA81-44BC-B72A-21E0681B9C0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401" name="Text Box 16">
          <a:extLst>
            <a:ext uri="{FF2B5EF4-FFF2-40B4-BE49-F238E27FC236}">
              <a16:creationId xmlns:a16="http://schemas.microsoft.com/office/drawing/2014/main" id="{38F185E6-D05C-4699-B2F5-76BA69C58D2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402" name="Text Box 13">
          <a:extLst>
            <a:ext uri="{FF2B5EF4-FFF2-40B4-BE49-F238E27FC236}">
              <a16:creationId xmlns:a16="http://schemas.microsoft.com/office/drawing/2014/main" id="{0042EA51-22D1-4008-88DA-0D3C6E979CB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403" name="Text Box 14">
          <a:extLst>
            <a:ext uri="{FF2B5EF4-FFF2-40B4-BE49-F238E27FC236}">
              <a16:creationId xmlns:a16="http://schemas.microsoft.com/office/drawing/2014/main" id="{BCFF3B67-C1A3-4552-9547-09658C0E30F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404" name="Text Box 15">
          <a:extLst>
            <a:ext uri="{FF2B5EF4-FFF2-40B4-BE49-F238E27FC236}">
              <a16:creationId xmlns:a16="http://schemas.microsoft.com/office/drawing/2014/main" id="{C69145EE-92A2-4B82-8686-2F95BB9A5B0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405" name="Text Box 16">
          <a:extLst>
            <a:ext uri="{FF2B5EF4-FFF2-40B4-BE49-F238E27FC236}">
              <a16:creationId xmlns:a16="http://schemas.microsoft.com/office/drawing/2014/main" id="{64350EEF-028D-40BF-8ABD-D08B7FD454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406" name="Text Box 13">
          <a:extLst>
            <a:ext uri="{FF2B5EF4-FFF2-40B4-BE49-F238E27FC236}">
              <a16:creationId xmlns:a16="http://schemas.microsoft.com/office/drawing/2014/main" id="{A55A9916-3330-4EAF-8F42-3ACEE7B2C4B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407" name="Text Box 14">
          <a:extLst>
            <a:ext uri="{FF2B5EF4-FFF2-40B4-BE49-F238E27FC236}">
              <a16:creationId xmlns:a16="http://schemas.microsoft.com/office/drawing/2014/main" id="{73247A7B-DE7F-47F4-BC81-07ABF1AC97C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408" name="Text Box 15">
          <a:extLst>
            <a:ext uri="{FF2B5EF4-FFF2-40B4-BE49-F238E27FC236}">
              <a16:creationId xmlns:a16="http://schemas.microsoft.com/office/drawing/2014/main" id="{25B8EAC7-7A3A-4FDF-A98D-2DAAB47FBE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409" name="Text Box 16">
          <a:extLst>
            <a:ext uri="{FF2B5EF4-FFF2-40B4-BE49-F238E27FC236}">
              <a16:creationId xmlns:a16="http://schemas.microsoft.com/office/drawing/2014/main" id="{FF5044F1-ECE0-464E-BCE8-63F7BBF2B52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410" name="Text Box 13">
          <a:extLst>
            <a:ext uri="{FF2B5EF4-FFF2-40B4-BE49-F238E27FC236}">
              <a16:creationId xmlns:a16="http://schemas.microsoft.com/office/drawing/2014/main" id="{B4CC6753-6AC5-4BE4-8AB4-9BABCCAF178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411" name="Text Box 14">
          <a:extLst>
            <a:ext uri="{FF2B5EF4-FFF2-40B4-BE49-F238E27FC236}">
              <a16:creationId xmlns:a16="http://schemas.microsoft.com/office/drawing/2014/main" id="{B62A11C8-94CA-4092-A6E9-BF96C26E2F4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412" name="Text Box 15">
          <a:extLst>
            <a:ext uri="{FF2B5EF4-FFF2-40B4-BE49-F238E27FC236}">
              <a16:creationId xmlns:a16="http://schemas.microsoft.com/office/drawing/2014/main" id="{541F5B0C-548E-457B-8A69-8E040081D60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413" name="Text Box 16">
          <a:extLst>
            <a:ext uri="{FF2B5EF4-FFF2-40B4-BE49-F238E27FC236}">
              <a16:creationId xmlns:a16="http://schemas.microsoft.com/office/drawing/2014/main" id="{DAA2D66C-01D1-49CC-B8DB-2F0B9904917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414" name="Text Box 13">
          <a:extLst>
            <a:ext uri="{FF2B5EF4-FFF2-40B4-BE49-F238E27FC236}">
              <a16:creationId xmlns:a16="http://schemas.microsoft.com/office/drawing/2014/main" id="{68B9D2BC-EDBF-422A-ACE0-585FA1F04AF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415" name="Text Box 14">
          <a:extLst>
            <a:ext uri="{FF2B5EF4-FFF2-40B4-BE49-F238E27FC236}">
              <a16:creationId xmlns:a16="http://schemas.microsoft.com/office/drawing/2014/main" id="{CD8378AC-0CE7-4F38-AD95-9D559AA890D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416" name="Text Box 15">
          <a:extLst>
            <a:ext uri="{FF2B5EF4-FFF2-40B4-BE49-F238E27FC236}">
              <a16:creationId xmlns:a16="http://schemas.microsoft.com/office/drawing/2014/main" id="{7B254027-A43D-4EA4-98AC-558DB1A5C6B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417" name="Text Box 16">
          <a:extLst>
            <a:ext uri="{FF2B5EF4-FFF2-40B4-BE49-F238E27FC236}">
              <a16:creationId xmlns:a16="http://schemas.microsoft.com/office/drawing/2014/main" id="{DA285FE0-C31B-4A52-810A-36CC6EF9A25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418" name="Text Box 13">
          <a:extLst>
            <a:ext uri="{FF2B5EF4-FFF2-40B4-BE49-F238E27FC236}">
              <a16:creationId xmlns:a16="http://schemas.microsoft.com/office/drawing/2014/main" id="{3FEDFABF-8B53-4DC7-AAF5-9392EE70E30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419" name="Text Box 14">
          <a:extLst>
            <a:ext uri="{FF2B5EF4-FFF2-40B4-BE49-F238E27FC236}">
              <a16:creationId xmlns:a16="http://schemas.microsoft.com/office/drawing/2014/main" id="{90C9A5F7-FEF2-48B2-A0CE-170364F90D9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420" name="Text Box 15">
          <a:extLst>
            <a:ext uri="{FF2B5EF4-FFF2-40B4-BE49-F238E27FC236}">
              <a16:creationId xmlns:a16="http://schemas.microsoft.com/office/drawing/2014/main" id="{98F5095F-6375-4E87-9523-18A8213D0C0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421" name="Text Box 16">
          <a:extLst>
            <a:ext uri="{FF2B5EF4-FFF2-40B4-BE49-F238E27FC236}">
              <a16:creationId xmlns:a16="http://schemas.microsoft.com/office/drawing/2014/main" id="{EA6A7158-9514-4A4D-B958-7760493FD01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422" name="Text Box 13">
          <a:extLst>
            <a:ext uri="{FF2B5EF4-FFF2-40B4-BE49-F238E27FC236}">
              <a16:creationId xmlns:a16="http://schemas.microsoft.com/office/drawing/2014/main" id="{DE926BEC-AF29-4B78-AB8E-4687FF02D31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423" name="Text Box 14">
          <a:extLst>
            <a:ext uri="{FF2B5EF4-FFF2-40B4-BE49-F238E27FC236}">
              <a16:creationId xmlns:a16="http://schemas.microsoft.com/office/drawing/2014/main" id="{F002F50D-E116-44D1-AF1C-A507B836DD0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424" name="Text Box 15">
          <a:extLst>
            <a:ext uri="{FF2B5EF4-FFF2-40B4-BE49-F238E27FC236}">
              <a16:creationId xmlns:a16="http://schemas.microsoft.com/office/drawing/2014/main" id="{57B9DC07-716C-44A5-9DB7-CCB1AE3355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425" name="Text Box 16">
          <a:extLst>
            <a:ext uri="{FF2B5EF4-FFF2-40B4-BE49-F238E27FC236}">
              <a16:creationId xmlns:a16="http://schemas.microsoft.com/office/drawing/2014/main" id="{A6005B29-BF8A-43C0-9A9D-5680E7CEAC7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426" name="Text Box 13">
          <a:extLst>
            <a:ext uri="{FF2B5EF4-FFF2-40B4-BE49-F238E27FC236}">
              <a16:creationId xmlns:a16="http://schemas.microsoft.com/office/drawing/2014/main" id="{D978ECE7-FE4C-47F1-A1AC-4092F9C03A9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427" name="Text Box 14">
          <a:extLst>
            <a:ext uri="{FF2B5EF4-FFF2-40B4-BE49-F238E27FC236}">
              <a16:creationId xmlns:a16="http://schemas.microsoft.com/office/drawing/2014/main" id="{AC770159-D4EB-4F86-AC5C-023E2DA5E5F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428" name="Text Box 15">
          <a:extLst>
            <a:ext uri="{FF2B5EF4-FFF2-40B4-BE49-F238E27FC236}">
              <a16:creationId xmlns:a16="http://schemas.microsoft.com/office/drawing/2014/main" id="{6C18FBE8-137C-4062-84D0-93E7E503DD5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429" name="Text Box 16">
          <a:extLst>
            <a:ext uri="{FF2B5EF4-FFF2-40B4-BE49-F238E27FC236}">
              <a16:creationId xmlns:a16="http://schemas.microsoft.com/office/drawing/2014/main" id="{A293F403-DB0B-4358-9624-269D2796CD5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430" name="Text Box 13">
          <a:extLst>
            <a:ext uri="{FF2B5EF4-FFF2-40B4-BE49-F238E27FC236}">
              <a16:creationId xmlns:a16="http://schemas.microsoft.com/office/drawing/2014/main" id="{EE4B3ACD-7B6E-4EA1-8929-98A3C48EB52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431" name="Text Box 14">
          <a:extLst>
            <a:ext uri="{FF2B5EF4-FFF2-40B4-BE49-F238E27FC236}">
              <a16:creationId xmlns:a16="http://schemas.microsoft.com/office/drawing/2014/main" id="{02729DAD-2240-4DBE-AFCF-20101E517D7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432" name="Text Box 15">
          <a:extLst>
            <a:ext uri="{FF2B5EF4-FFF2-40B4-BE49-F238E27FC236}">
              <a16:creationId xmlns:a16="http://schemas.microsoft.com/office/drawing/2014/main" id="{116B2590-1C2C-4F1C-B64E-AD1D89B56D3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433" name="Text Box 16">
          <a:extLst>
            <a:ext uri="{FF2B5EF4-FFF2-40B4-BE49-F238E27FC236}">
              <a16:creationId xmlns:a16="http://schemas.microsoft.com/office/drawing/2014/main" id="{69794E79-8DB9-4D7C-A01B-2714153354F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434" name="Text Box 13">
          <a:extLst>
            <a:ext uri="{FF2B5EF4-FFF2-40B4-BE49-F238E27FC236}">
              <a16:creationId xmlns:a16="http://schemas.microsoft.com/office/drawing/2014/main" id="{968F7941-955B-47FB-A03B-55368EAD261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435" name="Text Box 14">
          <a:extLst>
            <a:ext uri="{FF2B5EF4-FFF2-40B4-BE49-F238E27FC236}">
              <a16:creationId xmlns:a16="http://schemas.microsoft.com/office/drawing/2014/main" id="{51E43EA3-7B43-4481-8C2B-564BB9C64FC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436" name="Text Box 15">
          <a:extLst>
            <a:ext uri="{FF2B5EF4-FFF2-40B4-BE49-F238E27FC236}">
              <a16:creationId xmlns:a16="http://schemas.microsoft.com/office/drawing/2014/main" id="{6A7E5060-FAEE-4194-8207-7A98E872C9F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437" name="Text Box 16">
          <a:extLst>
            <a:ext uri="{FF2B5EF4-FFF2-40B4-BE49-F238E27FC236}">
              <a16:creationId xmlns:a16="http://schemas.microsoft.com/office/drawing/2014/main" id="{9A9FB303-B3E1-41E6-8D63-E6B32DA5BB1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438" name="Text Box 13">
          <a:extLst>
            <a:ext uri="{FF2B5EF4-FFF2-40B4-BE49-F238E27FC236}">
              <a16:creationId xmlns:a16="http://schemas.microsoft.com/office/drawing/2014/main" id="{9674E092-A1C6-4BF3-B769-88309318A32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439" name="Text Box 14">
          <a:extLst>
            <a:ext uri="{FF2B5EF4-FFF2-40B4-BE49-F238E27FC236}">
              <a16:creationId xmlns:a16="http://schemas.microsoft.com/office/drawing/2014/main" id="{CF9F8ABA-E58E-4661-95DD-BC0469180BD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440" name="Text Box 15">
          <a:extLst>
            <a:ext uri="{FF2B5EF4-FFF2-40B4-BE49-F238E27FC236}">
              <a16:creationId xmlns:a16="http://schemas.microsoft.com/office/drawing/2014/main" id="{8E6030E7-56C0-4FAB-A529-180712D02AA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441" name="Text Box 16">
          <a:extLst>
            <a:ext uri="{FF2B5EF4-FFF2-40B4-BE49-F238E27FC236}">
              <a16:creationId xmlns:a16="http://schemas.microsoft.com/office/drawing/2014/main" id="{1306DCA5-F386-48D6-9D9F-0858BE8F7E0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442" name="Text Box 13">
          <a:extLst>
            <a:ext uri="{FF2B5EF4-FFF2-40B4-BE49-F238E27FC236}">
              <a16:creationId xmlns:a16="http://schemas.microsoft.com/office/drawing/2014/main" id="{A52C592A-ED2B-4203-806C-AECBA10F47E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443" name="Text Box 14">
          <a:extLst>
            <a:ext uri="{FF2B5EF4-FFF2-40B4-BE49-F238E27FC236}">
              <a16:creationId xmlns:a16="http://schemas.microsoft.com/office/drawing/2014/main" id="{B3C69DA9-FE54-4035-B403-9642CBB3D70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444" name="Text Box 15">
          <a:extLst>
            <a:ext uri="{FF2B5EF4-FFF2-40B4-BE49-F238E27FC236}">
              <a16:creationId xmlns:a16="http://schemas.microsoft.com/office/drawing/2014/main" id="{64E84352-C0D1-4336-AE24-63E4DB50B77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445" name="Text Box 16">
          <a:extLst>
            <a:ext uri="{FF2B5EF4-FFF2-40B4-BE49-F238E27FC236}">
              <a16:creationId xmlns:a16="http://schemas.microsoft.com/office/drawing/2014/main" id="{297F90DB-37BF-4681-9F04-58D97FE374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446" name="Text Box 13">
          <a:extLst>
            <a:ext uri="{FF2B5EF4-FFF2-40B4-BE49-F238E27FC236}">
              <a16:creationId xmlns:a16="http://schemas.microsoft.com/office/drawing/2014/main" id="{E5084893-9D41-47A9-BF6A-92298788436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447" name="Text Box 14">
          <a:extLst>
            <a:ext uri="{FF2B5EF4-FFF2-40B4-BE49-F238E27FC236}">
              <a16:creationId xmlns:a16="http://schemas.microsoft.com/office/drawing/2014/main" id="{BD761381-69F6-4502-BF94-73DD98D8C5B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448" name="Text Box 15">
          <a:extLst>
            <a:ext uri="{FF2B5EF4-FFF2-40B4-BE49-F238E27FC236}">
              <a16:creationId xmlns:a16="http://schemas.microsoft.com/office/drawing/2014/main" id="{282A2F30-CE6D-4262-B894-301AFAFBF22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449" name="Text Box 16">
          <a:extLst>
            <a:ext uri="{FF2B5EF4-FFF2-40B4-BE49-F238E27FC236}">
              <a16:creationId xmlns:a16="http://schemas.microsoft.com/office/drawing/2014/main" id="{D029E882-0BA4-4B12-AB16-3E47D503E4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450" name="Text Box 13">
          <a:extLst>
            <a:ext uri="{FF2B5EF4-FFF2-40B4-BE49-F238E27FC236}">
              <a16:creationId xmlns:a16="http://schemas.microsoft.com/office/drawing/2014/main" id="{BC0D9400-5519-47CB-82D4-1B3649EEBF0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451" name="Text Box 14">
          <a:extLst>
            <a:ext uri="{FF2B5EF4-FFF2-40B4-BE49-F238E27FC236}">
              <a16:creationId xmlns:a16="http://schemas.microsoft.com/office/drawing/2014/main" id="{BE1F41D7-855E-4D0C-BC8B-0B7808380C3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452" name="Text Box 15">
          <a:extLst>
            <a:ext uri="{FF2B5EF4-FFF2-40B4-BE49-F238E27FC236}">
              <a16:creationId xmlns:a16="http://schemas.microsoft.com/office/drawing/2014/main" id="{97C0BCC9-050D-4731-BEB9-8BA2D5413AB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453" name="Text Box 16">
          <a:extLst>
            <a:ext uri="{FF2B5EF4-FFF2-40B4-BE49-F238E27FC236}">
              <a16:creationId xmlns:a16="http://schemas.microsoft.com/office/drawing/2014/main" id="{F037DF35-BCBE-48CC-8B62-99EF22618DF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454" name="Text Box 13">
          <a:extLst>
            <a:ext uri="{FF2B5EF4-FFF2-40B4-BE49-F238E27FC236}">
              <a16:creationId xmlns:a16="http://schemas.microsoft.com/office/drawing/2014/main" id="{F0240C53-98D4-453F-B124-3B6175106B7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455" name="Text Box 14">
          <a:extLst>
            <a:ext uri="{FF2B5EF4-FFF2-40B4-BE49-F238E27FC236}">
              <a16:creationId xmlns:a16="http://schemas.microsoft.com/office/drawing/2014/main" id="{10AB8D17-C5A2-4EEC-B5A8-B372A491693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456" name="Text Box 15">
          <a:extLst>
            <a:ext uri="{FF2B5EF4-FFF2-40B4-BE49-F238E27FC236}">
              <a16:creationId xmlns:a16="http://schemas.microsoft.com/office/drawing/2014/main" id="{DCBA1AA4-8155-4DEC-BBD9-C86FC6584C7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457" name="Text Box 16">
          <a:extLst>
            <a:ext uri="{FF2B5EF4-FFF2-40B4-BE49-F238E27FC236}">
              <a16:creationId xmlns:a16="http://schemas.microsoft.com/office/drawing/2014/main" id="{5D858334-2540-4410-8E99-3D004775193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458" name="Text Box 13">
          <a:extLst>
            <a:ext uri="{FF2B5EF4-FFF2-40B4-BE49-F238E27FC236}">
              <a16:creationId xmlns:a16="http://schemas.microsoft.com/office/drawing/2014/main" id="{B82C6DBF-98E8-44CC-AB38-DD0B626D7EF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459" name="Text Box 14">
          <a:extLst>
            <a:ext uri="{FF2B5EF4-FFF2-40B4-BE49-F238E27FC236}">
              <a16:creationId xmlns:a16="http://schemas.microsoft.com/office/drawing/2014/main" id="{D5FC4056-1901-46DF-B9FF-EC3DE821781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460" name="Text Box 15">
          <a:extLst>
            <a:ext uri="{FF2B5EF4-FFF2-40B4-BE49-F238E27FC236}">
              <a16:creationId xmlns:a16="http://schemas.microsoft.com/office/drawing/2014/main" id="{1F562A54-10B1-4585-AE07-E001A72B540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461" name="Text Box 16">
          <a:extLst>
            <a:ext uri="{FF2B5EF4-FFF2-40B4-BE49-F238E27FC236}">
              <a16:creationId xmlns:a16="http://schemas.microsoft.com/office/drawing/2014/main" id="{985134CA-F121-4805-A330-E3C5CD0F6DC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462" name="Text Box 13">
          <a:extLst>
            <a:ext uri="{FF2B5EF4-FFF2-40B4-BE49-F238E27FC236}">
              <a16:creationId xmlns:a16="http://schemas.microsoft.com/office/drawing/2014/main" id="{00BB3C42-8D6D-4FA6-BB59-33AB22A9180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463" name="Text Box 14">
          <a:extLst>
            <a:ext uri="{FF2B5EF4-FFF2-40B4-BE49-F238E27FC236}">
              <a16:creationId xmlns:a16="http://schemas.microsoft.com/office/drawing/2014/main" id="{88EA4F78-B699-4871-99F7-B6AE36875EC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464" name="Text Box 15">
          <a:extLst>
            <a:ext uri="{FF2B5EF4-FFF2-40B4-BE49-F238E27FC236}">
              <a16:creationId xmlns:a16="http://schemas.microsoft.com/office/drawing/2014/main" id="{007BCEAF-6C87-4AE0-A06C-945A1B8717E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465" name="Text Box 16">
          <a:extLst>
            <a:ext uri="{FF2B5EF4-FFF2-40B4-BE49-F238E27FC236}">
              <a16:creationId xmlns:a16="http://schemas.microsoft.com/office/drawing/2014/main" id="{837EBD28-B406-4E53-AEC4-EF4CBC821FF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466" name="Text Box 13">
          <a:extLst>
            <a:ext uri="{FF2B5EF4-FFF2-40B4-BE49-F238E27FC236}">
              <a16:creationId xmlns:a16="http://schemas.microsoft.com/office/drawing/2014/main" id="{B37CD70B-7F9C-4377-B392-849892E4F5F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467" name="Text Box 14">
          <a:extLst>
            <a:ext uri="{FF2B5EF4-FFF2-40B4-BE49-F238E27FC236}">
              <a16:creationId xmlns:a16="http://schemas.microsoft.com/office/drawing/2014/main" id="{24D53CCF-5E7E-47EA-A186-24E8CC1FEB4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468" name="Text Box 15">
          <a:extLst>
            <a:ext uri="{FF2B5EF4-FFF2-40B4-BE49-F238E27FC236}">
              <a16:creationId xmlns:a16="http://schemas.microsoft.com/office/drawing/2014/main" id="{66DF2AE9-310B-4385-8FF2-838F796C48A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469" name="Text Box 16">
          <a:extLst>
            <a:ext uri="{FF2B5EF4-FFF2-40B4-BE49-F238E27FC236}">
              <a16:creationId xmlns:a16="http://schemas.microsoft.com/office/drawing/2014/main" id="{336FCC91-C284-473E-9DF5-B00D7F7AD2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470" name="Text Box 13">
          <a:extLst>
            <a:ext uri="{FF2B5EF4-FFF2-40B4-BE49-F238E27FC236}">
              <a16:creationId xmlns:a16="http://schemas.microsoft.com/office/drawing/2014/main" id="{7FCBE6C9-6C99-4E8E-B113-10CB7359EA8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471" name="Text Box 14">
          <a:extLst>
            <a:ext uri="{FF2B5EF4-FFF2-40B4-BE49-F238E27FC236}">
              <a16:creationId xmlns:a16="http://schemas.microsoft.com/office/drawing/2014/main" id="{41EB51F6-2CBF-4378-8D64-8C06AFD3ABE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472" name="Text Box 15">
          <a:extLst>
            <a:ext uri="{FF2B5EF4-FFF2-40B4-BE49-F238E27FC236}">
              <a16:creationId xmlns:a16="http://schemas.microsoft.com/office/drawing/2014/main" id="{AC2F8F7E-1865-4952-89E1-FFE49A0DE2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473" name="Text Box 16">
          <a:extLst>
            <a:ext uri="{FF2B5EF4-FFF2-40B4-BE49-F238E27FC236}">
              <a16:creationId xmlns:a16="http://schemas.microsoft.com/office/drawing/2014/main" id="{011F4F87-57BF-4410-9721-EE642F4446C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474" name="Text Box 13">
          <a:extLst>
            <a:ext uri="{FF2B5EF4-FFF2-40B4-BE49-F238E27FC236}">
              <a16:creationId xmlns:a16="http://schemas.microsoft.com/office/drawing/2014/main" id="{7675033A-3188-4FFD-9CE3-D964A6154C0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475" name="Text Box 14">
          <a:extLst>
            <a:ext uri="{FF2B5EF4-FFF2-40B4-BE49-F238E27FC236}">
              <a16:creationId xmlns:a16="http://schemas.microsoft.com/office/drawing/2014/main" id="{D10FAD07-1836-4C3A-BF70-61EC1245EC7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476" name="Text Box 15">
          <a:extLst>
            <a:ext uri="{FF2B5EF4-FFF2-40B4-BE49-F238E27FC236}">
              <a16:creationId xmlns:a16="http://schemas.microsoft.com/office/drawing/2014/main" id="{8A15FEF4-6A7C-4635-936B-EA4C793AD7F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477" name="Text Box 16">
          <a:extLst>
            <a:ext uri="{FF2B5EF4-FFF2-40B4-BE49-F238E27FC236}">
              <a16:creationId xmlns:a16="http://schemas.microsoft.com/office/drawing/2014/main" id="{11D4691A-F317-4774-B373-9F1C56DA842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478" name="Text Box 13">
          <a:extLst>
            <a:ext uri="{FF2B5EF4-FFF2-40B4-BE49-F238E27FC236}">
              <a16:creationId xmlns:a16="http://schemas.microsoft.com/office/drawing/2014/main" id="{A2107894-2FB7-41F2-ACC2-BFDD8E06287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479" name="Text Box 14">
          <a:extLst>
            <a:ext uri="{FF2B5EF4-FFF2-40B4-BE49-F238E27FC236}">
              <a16:creationId xmlns:a16="http://schemas.microsoft.com/office/drawing/2014/main" id="{D4A1E499-A568-4545-8F62-C26E01FF98A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480" name="Text Box 15">
          <a:extLst>
            <a:ext uri="{FF2B5EF4-FFF2-40B4-BE49-F238E27FC236}">
              <a16:creationId xmlns:a16="http://schemas.microsoft.com/office/drawing/2014/main" id="{53931B39-49B8-4A3F-B2A0-DF778B0452C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481" name="Text Box 16">
          <a:extLst>
            <a:ext uri="{FF2B5EF4-FFF2-40B4-BE49-F238E27FC236}">
              <a16:creationId xmlns:a16="http://schemas.microsoft.com/office/drawing/2014/main" id="{CA29A05B-DF02-4CE1-B6F9-38A7F843853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482" name="Text Box 13">
          <a:extLst>
            <a:ext uri="{FF2B5EF4-FFF2-40B4-BE49-F238E27FC236}">
              <a16:creationId xmlns:a16="http://schemas.microsoft.com/office/drawing/2014/main" id="{4384231D-1A3E-4641-B7AD-3CDE5D165D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483" name="Text Box 14">
          <a:extLst>
            <a:ext uri="{FF2B5EF4-FFF2-40B4-BE49-F238E27FC236}">
              <a16:creationId xmlns:a16="http://schemas.microsoft.com/office/drawing/2014/main" id="{9A3E77C9-0137-4551-A7E6-7E415718036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484" name="Text Box 15">
          <a:extLst>
            <a:ext uri="{FF2B5EF4-FFF2-40B4-BE49-F238E27FC236}">
              <a16:creationId xmlns:a16="http://schemas.microsoft.com/office/drawing/2014/main" id="{9F2A7038-0522-4A09-95AD-7BF3CC67E4A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485" name="Text Box 16">
          <a:extLst>
            <a:ext uri="{FF2B5EF4-FFF2-40B4-BE49-F238E27FC236}">
              <a16:creationId xmlns:a16="http://schemas.microsoft.com/office/drawing/2014/main" id="{AACA0A35-0F26-4C66-BD1B-F850D37BC1A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486" name="Text Box 13">
          <a:extLst>
            <a:ext uri="{FF2B5EF4-FFF2-40B4-BE49-F238E27FC236}">
              <a16:creationId xmlns:a16="http://schemas.microsoft.com/office/drawing/2014/main" id="{70740AF9-3D92-45C2-BFEA-1E866948B8F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487" name="Text Box 14">
          <a:extLst>
            <a:ext uri="{FF2B5EF4-FFF2-40B4-BE49-F238E27FC236}">
              <a16:creationId xmlns:a16="http://schemas.microsoft.com/office/drawing/2014/main" id="{E4CE0547-8396-42E1-9EE5-D5F3C7E883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488" name="Text Box 15">
          <a:extLst>
            <a:ext uri="{FF2B5EF4-FFF2-40B4-BE49-F238E27FC236}">
              <a16:creationId xmlns:a16="http://schemas.microsoft.com/office/drawing/2014/main" id="{B07FA00A-916C-41E2-A8A7-210B03A8676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489" name="Text Box 16">
          <a:extLst>
            <a:ext uri="{FF2B5EF4-FFF2-40B4-BE49-F238E27FC236}">
              <a16:creationId xmlns:a16="http://schemas.microsoft.com/office/drawing/2014/main" id="{0AF4C7B4-C871-4D1F-BE73-337527EAA95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490" name="Text Box 13">
          <a:extLst>
            <a:ext uri="{FF2B5EF4-FFF2-40B4-BE49-F238E27FC236}">
              <a16:creationId xmlns:a16="http://schemas.microsoft.com/office/drawing/2014/main" id="{81D44FC4-F90B-4FA9-BC2C-E523B2248D3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491" name="Text Box 14">
          <a:extLst>
            <a:ext uri="{FF2B5EF4-FFF2-40B4-BE49-F238E27FC236}">
              <a16:creationId xmlns:a16="http://schemas.microsoft.com/office/drawing/2014/main" id="{1D8F9CCB-709E-4B36-A916-B7326953966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492" name="Text Box 15">
          <a:extLst>
            <a:ext uri="{FF2B5EF4-FFF2-40B4-BE49-F238E27FC236}">
              <a16:creationId xmlns:a16="http://schemas.microsoft.com/office/drawing/2014/main" id="{D0A9F84B-CAB6-4A1B-809C-44191301D61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493" name="Text Box 16">
          <a:extLst>
            <a:ext uri="{FF2B5EF4-FFF2-40B4-BE49-F238E27FC236}">
              <a16:creationId xmlns:a16="http://schemas.microsoft.com/office/drawing/2014/main" id="{CEFD3613-12E2-4E96-9B23-C9758BD838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494" name="Text Box 13">
          <a:extLst>
            <a:ext uri="{FF2B5EF4-FFF2-40B4-BE49-F238E27FC236}">
              <a16:creationId xmlns:a16="http://schemas.microsoft.com/office/drawing/2014/main" id="{70D3CE32-0A11-4661-BDBB-1B6F69708B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495" name="Text Box 14">
          <a:extLst>
            <a:ext uri="{FF2B5EF4-FFF2-40B4-BE49-F238E27FC236}">
              <a16:creationId xmlns:a16="http://schemas.microsoft.com/office/drawing/2014/main" id="{59D0EAA9-927D-4C7B-8C6A-2B4723DD0F5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496" name="Text Box 15">
          <a:extLst>
            <a:ext uri="{FF2B5EF4-FFF2-40B4-BE49-F238E27FC236}">
              <a16:creationId xmlns:a16="http://schemas.microsoft.com/office/drawing/2014/main" id="{99CCA252-A9B0-4554-8C3D-003D2589B5C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497" name="Text Box 16">
          <a:extLst>
            <a:ext uri="{FF2B5EF4-FFF2-40B4-BE49-F238E27FC236}">
              <a16:creationId xmlns:a16="http://schemas.microsoft.com/office/drawing/2014/main" id="{59677296-825E-49C1-9AB8-1AEFE846269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498" name="Text Box 13">
          <a:extLst>
            <a:ext uri="{FF2B5EF4-FFF2-40B4-BE49-F238E27FC236}">
              <a16:creationId xmlns:a16="http://schemas.microsoft.com/office/drawing/2014/main" id="{D280958E-B537-4FC4-9AA2-8AF58391EA5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499" name="Text Box 14">
          <a:extLst>
            <a:ext uri="{FF2B5EF4-FFF2-40B4-BE49-F238E27FC236}">
              <a16:creationId xmlns:a16="http://schemas.microsoft.com/office/drawing/2014/main" id="{8A217DAA-335A-4EF0-8A72-2639944CF16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500" name="Text Box 15">
          <a:extLst>
            <a:ext uri="{FF2B5EF4-FFF2-40B4-BE49-F238E27FC236}">
              <a16:creationId xmlns:a16="http://schemas.microsoft.com/office/drawing/2014/main" id="{41E6AB0D-930A-4EEB-954D-5961C60FFA4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501" name="Text Box 16">
          <a:extLst>
            <a:ext uri="{FF2B5EF4-FFF2-40B4-BE49-F238E27FC236}">
              <a16:creationId xmlns:a16="http://schemas.microsoft.com/office/drawing/2014/main" id="{BEFA58D8-A2D7-4F89-9218-9866789A945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502" name="Text Box 13">
          <a:extLst>
            <a:ext uri="{FF2B5EF4-FFF2-40B4-BE49-F238E27FC236}">
              <a16:creationId xmlns:a16="http://schemas.microsoft.com/office/drawing/2014/main" id="{2C6C1E37-3535-4101-99FD-49EA0EABFD8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503" name="Text Box 14">
          <a:extLst>
            <a:ext uri="{FF2B5EF4-FFF2-40B4-BE49-F238E27FC236}">
              <a16:creationId xmlns:a16="http://schemas.microsoft.com/office/drawing/2014/main" id="{61413991-473C-4A82-A0FC-4C9DDAE58AC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504" name="Text Box 15">
          <a:extLst>
            <a:ext uri="{FF2B5EF4-FFF2-40B4-BE49-F238E27FC236}">
              <a16:creationId xmlns:a16="http://schemas.microsoft.com/office/drawing/2014/main" id="{A88AACBC-55FE-42EF-8E9B-E84FD9C6704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505" name="Text Box 16">
          <a:extLst>
            <a:ext uri="{FF2B5EF4-FFF2-40B4-BE49-F238E27FC236}">
              <a16:creationId xmlns:a16="http://schemas.microsoft.com/office/drawing/2014/main" id="{0B57EBA3-B777-4DD0-87AD-B12CAB20771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506" name="Text Box 13">
          <a:extLst>
            <a:ext uri="{FF2B5EF4-FFF2-40B4-BE49-F238E27FC236}">
              <a16:creationId xmlns:a16="http://schemas.microsoft.com/office/drawing/2014/main" id="{8D2FF4CF-FE5F-46A6-BE0E-5400B8C2058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507" name="Text Box 14">
          <a:extLst>
            <a:ext uri="{FF2B5EF4-FFF2-40B4-BE49-F238E27FC236}">
              <a16:creationId xmlns:a16="http://schemas.microsoft.com/office/drawing/2014/main" id="{4F0A624E-9829-4D68-A021-94F01B6C63D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508" name="Text Box 15">
          <a:extLst>
            <a:ext uri="{FF2B5EF4-FFF2-40B4-BE49-F238E27FC236}">
              <a16:creationId xmlns:a16="http://schemas.microsoft.com/office/drawing/2014/main" id="{FECE60CA-3245-41F7-B577-F48D2039F53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509" name="Text Box 16">
          <a:extLst>
            <a:ext uri="{FF2B5EF4-FFF2-40B4-BE49-F238E27FC236}">
              <a16:creationId xmlns:a16="http://schemas.microsoft.com/office/drawing/2014/main" id="{C74BCFF1-FD9E-4C94-A829-F3BA4A9FB07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510" name="Text Box 13">
          <a:extLst>
            <a:ext uri="{FF2B5EF4-FFF2-40B4-BE49-F238E27FC236}">
              <a16:creationId xmlns:a16="http://schemas.microsoft.com/office/drawing/2014/main" id="{BB0D279B-87B5-4524-828E-9FDDD6791BF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511" name="Text Box 14">
          <a:extLst>
            <a:ext uri="{FF2B5EF4-FFF2-40B4-BE49-F238E27FC236}">
              <a16:creationId xmlns:a16="http://schemas.microsoft.com/office/drawing/2014/main" id="{8DEE1DB7-6709-4856-BB64-F5BB87E586D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512" name="Text Box 15">
          <a:extLst>
            <a:ext uri="{FF2B5EF4-FFF2-40B4-BE49-F238E27FC236}">
              <a16:creationId xmlns:a16="http://schemas.microsoft.com/office/drawing/2014/main" id="{1F47B8FA-C7E4-4028-912D-94365E385FE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513" name="Text Box 16">
          <a:extLst>
            <a:ext uri="{FF2B5EF4-FFF2-40B4-BE49-F238E27FC236}">
              <a16:creationId xmlns:a16="http://schemas.microsoft.com/office/drawing/2014/main" id="{7A74F11F-067A-4858-9D8B-B2F82C1E644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514" name="Text Box 13">
          <a:extLst>
            <a:ext uri="{FF2B5EF4-FFF2-40B4-BE49-F238E27FC236}">
              <a16:creationId xmlns:a16="http://schemas.microsoft.com/office/drawing/2014/main" id="{8E455B5F-6521-40E1-ADCD-B02875E36D3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515" name="Text Box 14">
          <a:extLst>
            <a:ext uri="{FF2B5EF4-FFF2-40B4-BE49-F238E27FC236}">
              <a16:creationId xmlns:a16="http://schemas.microsoft.com/office/drawing/2014/main" id="{CD38F8E8-70D4-4A22-AD38-F61DF63EF44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516" name="Text Box 15">
          <a:extLst>
            <a:ext uri="{FF2B5EF4-FFF2-40B4-BE49-F238E27FC236}">
              <a16:creationId xmlns:a16="http://schemas.microsoft.com/office/drawing/2014/main" id="{915A904C-E1B5-462B-82C3-E49CA936AE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517" name="Text Box 16">
          <a:extLst>
            <a:ext uri="{FF2B5EF4-FFF2-40B4-BE49-F238E27FC236}">
              <a16:creationId xmlns:a16="http://schemas.microsoft.com/office/drawing/2014/main" id="{87C0135F-62A2-4D2C-8753-E4851368395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518" name="Text Box 13">
          <a:extLst>
            <a:ext uri="{FF2B5EF4-FFF2-40B4-BE49-F238E27FC236}">
              <a16:creationId xmlns:a16="http://schemas.microsoft.com/office/drawing/2014/main" id="{F4027954-5E88-40A6-B27D-ED4BECF51D2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519" name="Text Box 14">
          <a:extLst>
            <a:ext uri="{FF2B5EF4-FFF2-40B4-BE49-F238E27FC236}">
              <a16:creationId xmlns:a16="http://schemas.microsoft.com/office/drawing/2014/main" id="{969870E1-5FC1-48C7-B193-FC9D44C5465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520" name="Text Box 15">
          <a:extLst>
            <a:ext uri="{FF2B5EF4-FFF2-40B4-BE49-F238E27FC236}">
              <a16:creationId xmlns:a16="http://schemas.microsoft.com/office/drawing/2014/main" id="{45824781-EBF7-4C5F-AB49-D3B10B94B2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521" name="Text Box 16">
          <a:extLst>
            <a:ext uri="{FF2B5EF4-FFF2-40B4-BE49-F238E27FC236}">
              <a16:creationId xmlns:a16="http://schemas.microsoft.com/office/drawing/2014/main" id="{9312CDDB-AFD4-4D20-A301-3FA65C790EE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522" name="Text Box 13">
          <a:extLst>
            <a:ext uri="{FF2B5EF4-FFF2-40B4-BE49-F238E27FC236}">
              <a16:creationId xmlns:a16="http://schemas.microsoft.com/office/drawing/2014/main" id="{55E52BA3-F77E-4E69-AA94-1D731ADE1F7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523" name="Text Box 14">
          <a:extLst>
            <a:ext uri="{FF2B5EF4-FFF2-40B4-BE49-F238E27FC236}">
              <a16:creationId xmlns:a16="http://schemas.microsoft.com/office/drawing/2014/main" id="{F6A9F53C-F1B4-4797-B4A6-822817441A2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524" name="Text Box 15">
          <a:extLst>
            <a:ext uri="{FF2B5EF4-FFF2-40B4-BE49-F238E27FC236}">
              <a16:creationId xmlns:a16="http://schemas.microsoft.com/office/drawing/2014/main" id="{D4324E27-E962-4237-948C-C86E0C07E5E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525" name="Text Box 16">
          <a:extLst>
            <a:ext uri="{FF2B5EF4-FFF2-40B4-BE49-F238E27FC236}">
              <a16:creationId xmlns:a16="http://schemas.microsoft.com/office/drawing/2014/main" id="{8E5E5474-E6E5-49AC-8720-438EED1805E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526" name="Text Box 13">
          <a:extLst>
            <a:ext uri="{FF2B5EF4-FFF2-40B4-BE49-F238E27FC236}">
              <a16:creationId xmlns:a16="http://schemas.microsoft.com/office/drawing/2014/main" id="{CA047402-C1C3-495D-9998-E36AEF3B443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527" name="Text Box 14">
          <a:extLst>
            <a:ext uri="{FF2B5EF4-FFF2-40B4-BE49-F238E27FC236}">
              <a16:creationId xmlns:a16="http://schemas.microsoft.com/office/drawing/2014/main" id="{9965AD19-EED8-461A-A732-C0534D9FA18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528" name="Text Box 15">
          <a:extLst>
            <a:ext uri="{FF2B5EF4-FFF2-40B4-BE49-F238E27FC236}">
              <a16:creationId xmlns:a16="http://schemas.microsoft.com/office/drawing/2014/main" id="{565A5CB9-EB6F-4BCD-9BD4-5763520C8F4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529" name="Text Box 16">
          <a:extLst>
            <a:ext uri="{FF2B5EF4-FFF2-40B4-BE49-F238E27FC236}">
              <a16:creationId xmlns:a16="http://schemas.microsoft.com/office/drawing/2014/main" id="{D347CFC7-E90E-462D-B19E-53FB802021E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530" name="Text Box 13">
          <a:extLst>
            <a:ext uri="{FF2B5EF4-FFF2-40B4-BE49-F238E27FC236}">
              <a16:creationId xmlns:a16="http://schemas.microsoft.com/office/drawing/2014/main" id="{1FFC4A9C-3689-4FB9-A29A-BAED5792406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531" name="Text Box 14">
          <a:extLst>
            <a:ext uri="{FF2B5EF4-FFF2-40B4-BE49-F238E27FC236}">
              <a16:creationId xmlns:a16="http://schemas.microsoft.com/office/drawing/2014/main" id="{DA3DC03B-4663-4703-826E-0FAF3E84E46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532" name="Text Box 15">
          <a:extLst>
            <a:ext uri="{FF2B5EF4-FFF2-40B4-BE49-F238E27FC236}">
              <a16:creationId xmlns:a16="http://schemas.microsoft.com/office/drawing/2014/main" id="{EE5A2A43-4D34-4932-AF40-396A03D314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533" name="Text Box 16">
          <a:extLst>
            <a:ext uri="{FF2B5EF4-FFF2-40B4-BE49-F238E27FC236}">
              <a16:creationId xmlns:a16="http://schemas.microsoft.com/office/drawing/2014/main" id="{5633F944-FD90-4482-975E-E0576B5000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534" name="Text Box 13">
          <a:extLst>
            <a:ext uri="{FF2B5EF4-FFF2-40B4-BE49-F238E27FC236}">
              <a16:creationId xmlns:a16="http://schemas.microsoft.com/office/drawing/2014/main" id="{AD3F5AAF-B8D6-4ADC-98DB-248F2BDC24D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535" name="Text Box 14">
          <a:extLst>
            <a:ext uri="{FF2B5EF4-FFF2-40B4-BE49-F238E27FC236}">
              <a16:creationId xmlns:a16="http://schemas.microsoft.com/office/drawing/2014/main" id="{FF89DF4F-3E03-4CB2-B6D5-AE76C27813E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536" name="Text Box 15">
          <a:extLst>
            <a:ext uri="{FF2B5EF4-FFF2-40B4-BE49-F238E27FC236}">
              <a16:creationId xmlns:a16="http://schemas.microsoft.com/office/drawing/2014/main" id="{C323CE3A-EF85-44D2-852E-E5C0DC70DF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537" name="Text Box 16">
          <a:extLst>
            <a:ext uri="{FF2B5EF4-FFF2-40B4-BE49-F238E27FC236}">
              <a16:creationId xmlns:a16="http://schemas.microsoft.com/office/drawing/2014/main" id="{F1759431-0A7A-44E8-B3F5-128EF808F99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538" name="Text Box 13">
          <a:extLst>
            <a:ext uri="{FF2B5EF4-FFF2-40B4-BE49-F238E27FC236}">
              <a16:creationId xmlns:a16="http://schemas.microsoft.com/office/drawing/2014/main" id="{B648622F-78BA-4FC5-A73B-7DA8EA8991C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539" name="Text Box 14">
          <a:extLst>
            <a:ext uri="{FF2B5EF4-FFF2-40B4-BE49-F238E27FC236}">
              <a16:creationId xmlns:a16="http://schemas.microsoft.com/office/drawing/2014/main" id="{54BA0D07-4C4A-4971-98C5-F46E21C355C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540" name="Text Box 15">
          <a:extLst>
            <a:ext uri="{FF2B5EF4-FFF2-40B4-BE49-F238E27FC236}">
              <a16:creationId xmlns:a16="http://schemas.microsoft.com/office/drawing/2014/main" id="{4B2E9C6C-AB6A-4949-A042-60545971DE4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541" name="Text Box 16">
          <a:extLst>
            <a:ext uri="{FF2B5EF4-FFF2-40B4-BE49-F238E27FC236}">
              <a16:creationId xmlns:a16="http://schemas.microsoft.com/office/drawing/2014/main" id="{D7E41750-3674-4BAC-9A0E-8F82C1ABEEC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542" name="Text Box 13">
          <a:extLst>
            <a:ext uri="{FF2B5EF4-FFF2-40B4-BE49-F238E27FC236}">
              <a16:creationId xmlns:a16="http://schemas.microsoft.com/office/drawing/2014/main" id="{9F5A99F2-0C6E-4A0F-BEE5-023EB834238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543" name="Text Box 14">
          <a:extLst>
            <a:ext uri="{FF2B5EF4-FFF2-40B4-BE49-F238E27FC236}">
              <a16:creationId xmlns:a16="http://schemas.microsoft.com/office/drawing/2014/main" id="{1BA8A379-D6CF-4F1D-9BEC-0E0498827AF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544" name="Text Box 15">
          <a:extLst>
            <a:ext uri="{FF2B5EF4-FFF2-40B4-BE49-F238E27FC236}">
              <a16:creationId xmlns:a16="http://schemas.microsoft.com/office/drawing/2014/main" id="{24D3B165-AD9D-4CD6-9193-4E12949AA07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545" name="Text Box 16">
          <a:extLst>
            <a:ext uri="{FF2B5EF4-FFF2-40B4-BE49-F238E27FC236}">
              <a16:creationId xmlns:a16="http://schemas.microsoft.com/office/drawing/2014/main" id="{F2EB83DE-199C-42DF-B835-789FCD7A75B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546" name="Text Box 13">
          <a:extLst>
            <a:ext uri="{FF2B5EF4-FFF2-40B4-BE49-F238E27FC236}">
              <a16:creationId xmlns:a16="http://schemas.microsoft.com/office/drawing/2014/main" id="{65561AFD-7608-413B-96AE-F24459BBC5B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547" name="Text Box 14">
          <a:extLst>
            <a:ext uri="{FF2B5EF4-FFF2-40B4-BE49-F238E27FC236}">
              <a16:creationId xmlns:a16="http://schemas.microsoft.com/office/drawing/2014/main" id="{3534BD00-657A-4EE4-B831-3A7A610763A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548" name="Text Box 15">
          <a:extLst>
            <a:ext uri="{FF2B5EF4-FFF2-40B4-BE49-F238E27FC236}">
              <a16:creationId xmlns:a16="http://schemas.microsoft.com/office/drawing/2014/main" id="{85A60249-559B-4146-9696-E49ADE9E89E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549" name="Text Box 16">
          <a:extLst>
            <a:ext uri="{FF2B5EF4-FFF2-40B4-BE49-F238E27FC236}">
              <a16:creationId xmlns:a16="http://schemas.microsoft.com/office/drawing/2014/main" id="{5C5B2F55-6F73-4FAC-A00E-63783A8F1F4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550" name="Text Box 13">
          <a:extLst>
            <a:ext uri="{FF2B5EF4-FFF2-40B4-BE49-F238E27FC236}">
              <a16:creationId xmlns:a16="http://schemas.microsoft.com/office/drawing/2014/main" id="{D5ED6D63-5CDC-49F6-A48A-D6C3371C3F6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551" name="Text Box 14">
          <a:extLst>
            <a:ext uri="{FF2B5EF4-FFF2-40B4-BE49-F238E27FC236}">
              <a16:creationId xmlns:a16="http://schemas.microsoft.com/office/drawing/2014/main" id="{91E6DF49-0C4D-4680-B33B-B3AF4A2ED47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552" name="Text Box 15">
          <a:extLst>
            <a:ext uri="{FF2B5EF4-FFF2-40B4-BE49-F238E27FC236}">
              <a16:creationId xmlns:a16="http://schemas.microsoft.com/office/drawing/2014/main" id="{8551E340-961C-4311-A713-ADBAF6AC999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553" name="Text Box 16">
          <a:extLst>
            <a:ext uri="{FF2B5EF4-FFF2-40B4-BE49-F238E27FC236}">
              <a16:creationId xmlns:a16="http://schemas.microsoft.com/office/drawing/2014/main" id="{76EBDACA-0BB6-48B3-898C-3630441CCEA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554" name="Text Box 13">
          <a:extLst>
            <a:ext uri="{FF2B5EF4-FFF2-40B4-BE49-F238E27FC236}">
              <a16:creationId xmlns:a16="http://schemas.microsoft.com/office/drawing/2014/main" id="{58D44527-522B-4795-A294-4A8A1BF0A4E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555" name="Text Box 14">
          <a:extLst>
            <a:ext uri="{FF2B5EF4-FFF2-40B4-BE49-F238E27FC236}">
              <a16:creationId xmlns:a16="http://schemas.microsoft.com/office/drawing/2014/main" id="{52BF06B3-BFE5-4F5C-BF1F-0C4BFDAEF91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556" name="Text Box 15">
          <a:extLst>
            <a:ext uri="{FF2B5EF4-FFF2-40B4-BE49-F238E27FC236}">
              <a16:creationId xmlns:a16="http://schemas.microsoft.com/office/drawing/2014/main" id="{9F719CF0-F0EB-4392-8E33-B39AB82857C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557" name="Text Box 16">
          <a:extLst>
            <a:ext uri="{FF2B5EF4-FFF2-40B4-BE49-F238E27FC236}">
              <a16:creationId xmlns:a16="http://schemas.microsoft.com/office/drawing/2014/main" id="{94C3A7BD-4D5C-4A49-9ACD-3EBBD1AE084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558" name="Text Box 13">
          <a:extLst>
            <a:ext uri="{FF2B5EF4-FFF2-40B4-BE49-F238E27FC236}">
              <a16:creationId xmlns:a16="http://schemas.microsoft.com/office/drawing/2014/main" id="{AB19CE0B-C04E-49E0-8118-44B3258D0B2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559" name="Text Box 14">
          <a:extLst>
            <a:ext uri="{FF2B5EF4-FFF2-40B4-BE49-F238E27FC236}">
              <a16:creationId xmlns:a16="http://schemas.microsoft.com/office/drawing/2014/main" id="{CC3632F2-B93A-4AEE-A456-E0CED062733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560" name="Text Box 15">
          <a:extLst>
            <a:ext uri="{FF2B5EF4-FFF2-40B4-BE49-F238E27FC236}">
              <a16:creationId xmlns:a16="http://schemas.microsoft.com/office/drawing/2014/main" id="{8AE12E0F-676A-47E4-885E-A1DF41AA5DF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561" name="Text Box 16">
          <a:extLst>
            <a:ext uri="{FF2B5EF4-FFF2-40B4-BE49-F238E27FC236}">
              <a16:creationId xmlns:a16="http://schemas.microsoft.com/office/drawing/2014/main" id="{F04E1A7A-B884-4FF6-B999-37F0EB68162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562" name="Text Box 13">
          <a:extLst>
            <a:ext uri="{FF2B5EF4-FFF2-40B4-BE49-F238E27FC236}">
              <a16:creationId xmlns:a16="http://schemas.microsoft.com/office/drawing/2014/main" id="{F72F3B27-B0AE-4E62-B7D4-A4B6064199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563" name="Text Box 14">
          <a:extLst>
            <a:ext uri="{FF2B5EF4-FFF2-40B4-BE49-F238E27FC236}">
              <a16:creationId xmlns:a16="http://schemas.microsoft.com/office/drawing/2014/main" id="{4E9126BD-6C53-49D2-B692-5D6CEE138FC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564" name="Text Box 15">
          <a:extLst>
            <a:ext uri="{FF2B5EF4-FFF2-40B4-BE49-F238E27FC236}">
              <a16:creationId xmlns:a16="http://schemas.microsoft.com/office/drawing/2014/main" id="{90DE32E1-C2B6-4F06-81DA-E05A7445300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565" name="Text Box 16">
          <a:extLst>
            <a:ext uri="{FF2B5EF4-FFF2-40B4-BE49-F238E27FC236}">
              <a16:creationId xmlns:a16="http://schemas.microsoft.com/office/drawing/2014/main" id="{83B37530-7385-403B-BF9E-0A75E0CB634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566" name="Text Box 13">
          <a:extLst>
            <a:ext uri="{FF2B5EF4-FFF2-40B4-BE49-F238E27FC236}">
              <a16:creationId xmlns:a16="http://schemas.microsoft.com/office/drawing/2014/main" id="{B0890978-3DAD-4EB2-86E3-E090032B12A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567" name="Text Box 14">
          <a:extLst>
            <a:ext uri="{FF2B5EF4-FFF2-40B4-BE49-F238E27FC236}">
              <a16:creationId xmlns:a16="http://schemas.microsoft.com/office/drawing/2014/main" id="{514C829E-87F7-4866-B311-FF9B0CCC8EB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568" name="Text Box 15">
          <a:extLst>
            <a:ext uri="{FF2B5EF4-FFF2-40B4-BE49-F238E27FC236}">
              <a16:creationId xmlns:a16="http://schemas.microsoft.com/office/drawing/2014/main" id="{C1A150BF-A0BE-45B9-9B61-40B4D9BA6A9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569" name="Text Box 16">
          <a:extLst>
            <a:ext uri="{FF2B5EF4-FFF2-40B4-BE49-F238E27FC236}">
              <a16:creationId xmlns:a16="http://schemas.microsoft.com/office/drawing/2014/main" id="{4DB59779-8CBE-4868-A65B-D230219C915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570" name="Text Box 13">
          <a:extLst>
            <a:ext uri="{FF2B5EF4-FFF2-40B4-BE49-F238E27FC236}">
              <a16:creationId xmlns:a16="http://schemas.microsoft.com/office/drawing/2014/main" id="{9C9DC191-9ED5-4CA9-98E8-02A895499B1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571" name="Text Box 14">
          <a:extLst>
            <a:ext uri="{FF2B5EF4-FFF2-40B4-BE49-F238E27FC236}">
              <a16:creationId xmlns:a16="http://schemas.microsoft.com/office/drawing/2014/main" id="{DE243152-F6BD-4FFF-9050-3E8FD9E5F61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572" name="Text Box 15">
          <a:extLst>
            <a:ext uri="{FF2B5EF4-FFF2-40B4-BE49-F238E27FC236}">
              <a16:creationId xmlns:a16="http://schemas.microsoft.com/office/drawing/2014/main" id="{B7A1C99F-B7F0-48D9-8A70-DC1AA14C7B5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573" name="Text Box 16">
          <a:extLst>
            <a:ext uri="{FF2B5EF4-FFF2-40B4-BE49-F238E27FC236}">
              <a16:creationId xmlns:a16="http://schemas.microsoft.com/office/drawing/2014/main" id="{06170CCE-5CE9-4D9A-A3A3-B48A8E069A1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574" name="Text Box 13">
          <a:extLst>
            <a:ext uri="{FF2B5EF4-FFF2-40B4-BE49-F238E27FC236}">
              <a16:creationId xmlns:a16="http://schemas.microsoft.com/office/drawing/2014/main" id="{E1591FA8-AF9D-4F9B-9DE3-04A56A8AD27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575" name="Text Box 14">
          <a:extLst>
            <a:ext uri="{FF2B5EF4-FFF2-40B4-BE49-F238E27FC236}">
              <a16:creationId xmlns:a16="http://schemas.microsoft.com/office/drawing/2014/main" id="{316691DA-E3E7-4E90-9DF9-1665F513A16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576" name="Text Box 15">
          <a:extLst>
            <a:ext uri="{FF2B5EF4-FFF2-40B4-BE49-F238E27FC236}">
              <a16:creationId xmlns:a16="http://schemas.microsoft.com/office/drawing/2014/main" id="{3A76E640-9C3D-4BF5-945F-B2602CE29EB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577" name="Text Box 16">
          <a:extLst>
            <a:ext uri="{FF2B5EF4-FFF2-40B4-BE49-F238E27FC236}">
              <a16:creationId xmlns:a16="http://schemas.microsoft.com/office/drawing/2014/main" id="{273434FF-DD93-4C7A-A1D1-D02C5F03F15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578" name="Text Box 13">
          <a:extLst>
            <a:ext uri="{FF2B5EF4-FFF2-40B4-BE49-F238E27FC236}">
              <a16:creationId xmlns:a16="http://schemas.microsoft.com/office/drawing/2014/main" id="{4DB65F57-F4F1-40F3-8B54-66F00F3B378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579" name="Text Box 14">
          <a:extLst>
            <a:ext uri="{FF2B5EF4-FFF2-40B4-BE49-F238E27FC236}">
              <a16:creationId xmlns:a16="http://schemas.microsoft.com/office/drawing/2014/main" id="{DCE1AF59-5FE7-467D-B7DF-9BA1A28A44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580" name="Text Box 15">
          <a:extLst>
            <a:ext uri="{FF2B5EF4-FFF2-40B4-BE49-F238E27FC236}">
              <a16:creationId xmlns:a16="http://schemas.microsoft.com/office/drawing/2014/main" id="{5566C5F0-839F-45CA-8F3E-CE49B2F392E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581" name="Text Box 16">
          <a:extLst>
            <a:ext uri="{FF2B5EF4-FFF2-40B4-BE49-F238E27FC236}">
              <a16:creationId xmlns:a16="http://schemas.microsoft.com/office/drawing/2014/main" id="{96BC5309-1CDF-4999-B17C-CDEAF20E4A6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582" name="Text Box 13">
          <a:extLst>
            <a:ext uri="{FF2B5EF4-FFF2-40B4-BE49-F238E27FC236}">
              <a16:creationId xmlns:a16="http://schemas.microsoft.com/office/drawing/2014/main" id="{AC02E012-3349-46E7-993E-474FF51855D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583" name="Text Box 14">
          <a:extLst>
            <a:ext uri="{FF2B5EF4-FFF2-40B4-BE49-F238E27FC236}">
              <a16:creationId xmlns:a16="http://schemas.microsoft.com/office/drawing/2014/main" id="{B954BB5B-BE22-496D-9EB6-A9AA5B51F74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584" name="Text Box 15">
          <a:extLst>
            <a:ext uri="{FF2B5EF4-FFF2-40B4-BE49-F238E27FC236}">
              <a16:creationId xmlns:a16="http://schemas.microsoft.com/office/drawing/2014/main" id="{436530BA-2227-42B4-A386-5BD17891407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585" name="Text Box 16">
          <a:extLst>
            <a:ext uri="{FF2B5EF4-FFF2-40B4-BE49-F238E27FC236}">
              <a16:creationId xmlns:a16="http://schemas.microsoft.com/office/drawing/2014/main" id="{0DD05FB3-573A-4784-B859-B6AFCBD69F3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586" name="Text Box 13">
          <a:extLst>
            <a:ext uri="{FF2B5EF4-FFF2-40B4-BE49-F238E27FC236}">
              <a16:creationId xmlns:a16="http://schemas.microsoft.com/office/drawing/2014/main" id="{AE96CB29-9905-4259-B87A-AB112BF2EAF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587" name="Text Box 14">
          <a:extLst>
            <a:ext uri="{FF2B5EF4-FFF2-40B4-BE49-F238E27FC236}">
              <a16:creationId xmlns:a16="http://schemas.microsoft.com/office/drawing/2014/main" id="{ED82B2D7-3B76-42F9-85E0-4189D9CFE5D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588" name="Text Box 15">
          <a:extLst>
            <a:ext uri="{FF2B5EF4-FFF2-40B4-BE49-F238E27FC236}">
              <a16:creationId xmlns:a16="http://schemas.microsoft.com/office/drawing/2014/main" id="{265E4C89-840E-4B91-9ACD-562807AF2E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589" name="Text Box 16">
          <a:extLst>
            <a:ext uri="{FF2B5EF4-FFF2-40B4-BE49-F238E27FC236}">
              <a16:creationId xmlns:a16="http://schemas.microsoft.com/office/drawing/2014/main" id="{99696AB9-2BC4-41E4-96B7-D5C1817B2C0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590" name="Text Box 13">
          <a:extLst>
            <a:ext uri="{FF2B5EF4-FFF2-40B4-BE49-F238E27FC236}">
              <a16:creationId xmlns:a16="http://schemas.microsoft.com/office/drawing/2014/main" id="{123C02B6-F44F-446F-BFBA-1FBF27A0B57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591" name="Text Box 14">
          <a:extLst>
            <a:ext uri="{FF2B5EF4-FFF2-40B4-BE49-F238E27FC236}">
              <a16:creationId xmlns:a16="http://schemas.microsoft.com/office/drawing/2014/main" id="{FCF5914E-E057-457D-AE9C-91883CA74CA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592" name="Text Box 15">
          <a:extLst>
            <a:ext uri="{FF2B5EF4-FFF2-40B4-BE49-F238E27FC236}">
              <a16:creationId xmlns:a16="http://schemas.microsoft.com/office/drawing/2014/main" id="{22B73990-91DA-4E2B-B57F-127235EC953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593" name="Text Box 16">
          <a:extLst>
            <a:ext uri="{FF2B5EF4-FFF2-40B4-BE49-F238E27FC236}">
              <a16:creationId xmlns:a16="http://schemas.microsoft.com/office/drawing/2014/main" id="{B812E939-6B19-4DB6-A911-D12D255D25E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594" name="Text Box 13">
          <a:extLst>
            <a:ext uri="{FF2B5EF4-FFF2-40B4-BE49-F238E27FC236}">
              <a16:creationId xmlns:a16="http://schemas.microsoft.com/office/drawing/2014/main" id="{6FABE843-9C0B-4216-81A0-75272F1A2CF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595" name="Text Box 14">
          <a:extLst>
            <a:ext uri="{FF2B5EF4-FFF2-40B4-BE49-F238E27FC236}">
              <a16:creationId xmlns:a16="http://schemas.microsoft.com/office/drawing/2014/main" id="{925F7D49-B9FC-49CE-B7D7-097710AA1F4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596" name="Text Box 15">
          <a:extLst>
            <a:ext uri="{FF2B5EF4-FFF2-40B4-BE49-F238E27FC236}">
              <a16:creationId xmlns:a16="http://schemas.microsoft.com/office/drawing/2014/main" id="{4862EE24-D907-4178-941E-A0330E763BD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597" name="Text Box 16">
          <a:extLst>
            <a:ext uri="{FF2B5EF4-FFF2-40B4-BE49-F238E27FC236}">
              <a16:creationId xmlns:a16="http://schemas.microsoft.com/office/drawing/2014/main" id="{1437A037-A5FE-4C09-8DDD-BFCDF0C1026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598" name="Text Box 13">
          <a:extLst>
            <a:ext uri="{FF2B5EF4-FFF2-40B4-BE49-F238E27FC236}">
              <a16:creationId xmlns:a16="http://schemas.microsoft.com/office/drawing/2014/main" id="{866AF477-B6F0-4BDF-906A-835B1C1420C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599" name="Text Box 14">
          <a:extLst>
            <a:ext uri="{FF2B5EF4-FFF2-40B4-BE49-F238E27FC236}">
              <a16:creationId xmlns:a16="http://schemas.microsoft.com/office/drawing/2014/main" id="{267EE0AF-F05A-4AE7-B03F-E228910A44C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600" name="Text Box 15">
          <a:extLst>
            <a:ext uri="{FF2B5EF4-FFF2-40B4-BE49-F238E27FC236}">
              <a16:creationId xmlns:a16="http://schemas.microsoft.com/office/drawing/2014/main" id="{A1568096-F6FA-4912-9B5A-047CED181F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601" name="Text Box 16">
          <a:extLst>
            <a:ext uri="{FF2B5EF4-FFF2-40B4-BE49-F238E27FC236}">
              <a16:creationId xmlns:a16="http://schemas.microsoft.com/office/drawing/2014/main" id="{AC522E23-F89B-4828-AFAA-5BDAA13EC93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602" name="Text Box 13">
          <a:extLst>
            <a:ext uri="{FF2B5EF4-FFF2-40B4-BE49-F238E27FC236}">
              <a16:creationId xmlns:a16="http://schemas.microsoft.com/office/drawing/2014/main" id="{F261D225-92DD-44F8-A2BF-73AB3AED5FA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603" name="Text Box 14">
          <a:extLst>
            <a:ext uri="{FF2B5EF4-FFF2-40B4-BE49-F238E27FC236}">
              <a16:creationId xmlns:a16="http://schemas.microsoft.com/office/drawing/2014/main" id="{F580AFE9-E72F-4835-8713-E747EEAB034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604" name="Text Box 15">
          <a:extLst>
            <a:ext uri="{FF2B5EF4-FFF2-40B4-BE49-F238E27FC236}">
              <a16:creationId xmlns:a16="http://schemas.microsoft.com/office/drawing/2014/main" id="{A77FF06D-B637-474A-BD87-70A51D3B50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605" name="Text Box 16">
          <a:extLst>
            <a:ext uri="{FF2B5EF4-FFF2-40B4-BE49-F238E27FC236}">
              <a16:creationId xmlns:a16="http://schemas.microsoft.com/office/drawing/2014/main" id="{F6D1E1AE-D107-4A6C-8149-2183B7E0BF6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606" name="Text Box 13">
          <a:extLst>
            <a:ext uri="{FF2B5EF4-FFF2-40B4-BE49-F238E27FC236}">
              <a16:creationId xmlns:a16="http://schemas.microsoft.com/office/drawing/2014/main" id="{1AC29490-2164-47DA-AB53-0E80DEB6AD7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607" name="Text Box 14">
          <a:extLst>
            <a:ext uri="{FF2B5EF4-FFF2-40B4-BE49-F238E27FC236}">
              <a16:creationId xmlns:a16="http://schemas.microsoft.com/office/drawing/2014/main" id="{762C2539-E78D-49F5-B0BB-DF222CD329E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608" name="Text Box 15">
          <a:extLst>
            <a:ext uri="{FF2B5EF4-FFF2-40B4-BE49-F238E27FC236}">
              <a16:creationId xmlns:a16="http://schemas.microsoft.com/office/drawing/2014/main" id="{3A0461CC-7001-43D4-884C-AADFF43DE42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609" name="Text Box 16">
          <a:extLst>
            <a:ext uri="{FF2B5EF4-FFF2-40B4-BE49-F238E27FC236}">
              <a16:creationId xmlns:a16="http://schemas.microsoft.com/office/drawing/2014/main" id="{A8E7757E-430F-4779-9E3A-1E53F885678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610" name="Text Box 13">
          <a:extLst>
            <a:ext uri="{FF2B5EF4-FFF2-40B4-BE49-F238E27FC236}">
              <a16:creationId xmlns:a16="http://schemas.microsoft.com/office/drawing/2014/main" id="{1BBEB933-AB55-4AE3-B39D-87FBB6B8D26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611" name="Text Box 14">
          <a:extLst>
            <a:ext uri="{FF2B5EF4-FFF2-40B4-BE49-F238E27FC236}">
              <a16:creationId xmlns:a16="http://schemas.microsoft.com/office/drawing/2014/main" id="{07139126-BBD3-41EA-BAC9-1585E3848F3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612" name="Text Box 15">
          <a:extLst>
            <a:ext uri="{FF2B5EF4-FFF2-40B4-BE49-F238E27FC236}">
              <a16:creationId xmlns:a16="http://schemas.microsoft.com/office/drawing/2014/main" id="{7C9C6CEC-1677-4AF5-BDE9-995837F67C5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613" name="Text Box 16">
          <a:extLst>
            <a:ext uri="{FF2B5EF4-FFF2-40B4-BE49-F238E27FC236}">
              <a16:creationId xmlns:a16="http://schemas.microsoft.com/office/drawing/2014/main" id="{EC437F06-7776-42A1-9C16-6276B0C5257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614" name="Text Box 13">
          <a:extLst>
            <a:ext uri="{FF2B5EF4-FFF2-40B4-BE49-F238E27FC236}">
              <a16:creationId xmlns:a16="http://schemas.microsoft.com/office/drawing/2014/main" id="{A901131B-9E4F-4C4C-BEEA-142218855BE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615" name="Text Box 14">
          <a:extLst>
            <a:ext uri="{FF2B5EF4-FFF2-40B4-BE49-F238E27FC236}">
              <a16:creationId xmlns:a16="http://schemas.microsoft.com/office/drawing/2014/main" id="{900ACB00-64A9-4FBC-853D-538054F06C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616" name="Text Box 15">
          <a:extLst>
            <a:ext uri="{FF2B5EF4-FFF2-40B4-BE49-F238E27FC236}">
              <a16:creationId xmlns:a16="http://schemas.microsoft.com/office/drawing/2014/main" id="{47791DE9-EB1E-4827-B0FA-190DA23AC6C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617" name="Text Box 16">
          <a:extLst>
            <a:ext uri="{FF2B5EF4-FFF2-40B4-BE49-F238E27FC236}">
              <a16:creationId xmlns:a16="http://schemas.microsoft.com/office/drawing/2014/main" id="{99487937-EED9-4E8D-9505-9659E9C6CED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618" name="Text Box 13">
          <a:extLst>
            <a:ext uri="{FF2B5EF4-FFF2-40B4-BE49-F238E27FC236}">
              <a16:creationId xmlns:a16="http://schemas.microsoft.com/office/drawing/2014/main" id="{3A7BC964-6958-41ED-A306-F8A4C1A0781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619" name="Text Box 14">
          <a:extLst>
            <a:ext uri="{FF2B5EF4-FFF2-40B4-BE49-F238E27FC236}">
              <a16:creationId xmlns:a16="http://schemas.microsoft.com/office/drawing/2014/main" id="{E2CA0CB3-C915-4E6C-874B-0229F455BC8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620" name="Text Box 15">
          <a:extLst>
            <a:ext uri="{FF2B5EF4-FFF2-40B4-BE49-F238E27FC236}">
              <a16:creationId xmlns:a16="http://schemas.microsoft.com/office/drawing/2014/main" id="{F21F0458-4A67-4284-8821-65E17F7DE0B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621" name="Text Box 16">
          <a:extLst>
            <a:ext uri="{FF2B5EF4-FFF2-40B4-BE49-F238E27FC236}">
              <a16:creationId xmlns:a16="http://schemas.microsoft.com/office/drawing/2014/main" id="{1F5FEE6B-DBBE-40D9-ADEF-EF943E3B1F2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622" name="Text Box 13">
          <a:extLst>
            <a:ext uri="{FF2B5EF4-FFF2-40B4-BE49-F238E27FC236}">
              <a16:creationId xmlns:a16="http://schemas.microsoft.com/office/drawing/2014/main" id="{4ED67C06-F924-4BBE-A015-72B6A49699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623" name="Text Box 14">
          <a:extLst>
            <a:ext uri="{FF2B5EF4-FFF2-40B4-BE49-F238E27FC236}">
              <a16:creationId xmlns:a16="http://schemas.microsoft.com/office/drawing/2014/main" id="{B0416AD0-2B7B-4766-A1BE-A8C8F926D5B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624" name="Text Box 15">
          <a:extLst>
            <a:ext uri="{FF2B5EF4-FFF2-40B4-BE49-F238E27FC236}">
              <a16:creationId xmlns:a16="http://schemas.microsoft.com/office/drawing/2014/main" id="{F2376EC4-79B7-402A-976F-C8CDBD5BE7D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625" name="Text Box 16">
          <a:extLst>
            <a:ext uri="{FF2B5EF4-FFF2-40B4-BE49-F238E27FC236}">
              <a16:creationId xmlns:a16="http://schemas.microsoft.com/office/drawing/2014/main" id="{1080DEE5-E094-4483-8D09-8DA2640F39C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626" name="Text Box 13">
          <a:extLst>
            <a:ext uri="{FF2B5EF4-FFF2-40B4-BE49-F238E27FC236}">
              <a16:creationId xmlns:a16="http://schemas.microsoft.com/office/drawing/2014/main" id="{6ACD6306-C409-4081-AA8E-6695A082B56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627" name="Text Box 14">
          <a:extLst>
            <a:ext uri="{FF2B5EF4-FFF2-40B4-BE49-F238E27FC236}">
              <a16:creationId xmlns:a16="http://schemas.microsoft.com/office/drawing/2014/main" id="{86BA80E2-1353-4152-9B55-4B106083322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628" name="Text Box 15">
          <a:extLst>
            <a:ext uri="{FF2B5EF4-FFF2-40B4-BE49-F238E27FC236}">
              <a16:creationId xmlns:a16="http://schemas.microsoft.com/office/drawing/2014/main" id="{1801B0B8-16A6-406D-B5BE-D6108A6FE19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629" name="Text Box 16">
          <a:extLst>
            <a:ext uri="{FF2B5EF4-FFF2-40B4-BE49-F238E27FC236}">
              <a16:creationId xmlns:a16="http://schemas.microsoft.com/office/drawing/2014/main" id="{4CB0D88E-AA73-4B57-A933-6B521CAA08D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630" name="Text Box 13">
          <a:extLst>
            <a:ext uri="{FF2B5EF4-FFF2-40B4-BE49-F238E27FC236}">
              <a16:creationId xmlns:a16="http://schemas.microsoft.com/office/drawing/2014/main" id="{E8E5C679-45E1-40C2-928C-F05944100C4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631" name="Text Box 14">
          <a:extLst>
            <a:ext uri="{FF2B5EF4-FFF2-40B4-BE49-F238E27FC236}">
              <a16:creationId xmlns:a16="http://schemas.microsoft.com/office/drawing/2014/main" id="{6E52D41A-BC6C-4F5B-9733-36CB323EA16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632" name="Text Box 15">
          <a:extLst>
            <a:ext uri="{FF2B5EF4-FFF2-40B4-BE49-F238E27FC236}">
              <a16:creationId xmlns:a16="http://schemas.microsoft.com/office/drawing/2014/main" id="{0A66A103-2F33-4145-A784-A13DC6C1B36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633" name="Text Box 16">
          <a:extLst>
            <a:ext uri="{FF2B5EF4-FFF2-40B4-BE49-F238E27FC236}">
              <a16:creationId xmlns:a16="http://schemas.microsoft.com/office/drawing/2014/main" id="{8D04F979-8C4A-4F84-B244-A8D85363131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634" name="Text Box 13">
          <a:extLst>
            <a:ext uri="{FF2B5EF4-FFF2-40B4-BE49-F238E27FC236}">
              <a16:creationId xmlns:a16="http://schemas.microsoft.com/office/drawing/2014/main" id="{669AF8FE-9694-40D7-BF0B-92C1C3ED2D7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635" name="Text Box 14">
          <a:extLst>
            <a:ext uri="{FF2B5EF4-FFF2-40B4-BE49-F238E27FC236}">
              <a16:creationId xmlns:a16="http://schemas.microsoft.com/office/drawing/2014/main" id="{EB5F1B69-E293-4A88-8777-95A705F7D0D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636" name="Text Box 15">
          <a:extLst>
            <a:ext uri="{FF2B5EF4-FFF2-40B4-BE49-F238E27FC236}">
              <a16:creationId xmlns:a16="http://schemas.microsoft.com/office/drawing/2014/main" id="{CB9A3BA9-EE0A-4A68-9BA6-B8496E087E6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637" name="Text Box 16">
          <a:extLst>
            <a:ext uri="{FF2B5EF4-FFF2-40B4-BE49-F238E27FC236}">
              <a16:creationId xmlns:a16="http://schemas.microsoft.com/office/drawing/2014/main" id="{80A5DB5A-5AFF-4B64-8C8F-1EB18DD1A1A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638" name="Text Box 13">
          <a:extLst>
            <a:ext uri="{FF2B5EF4-FFF2-40B4-BE49-F238E27FC236}">
              <a16:creationId xmlns:a16="http://schemas.microsoft.com/office/drawing/2014/main" id="{60E9BCAF-053E-42F8-B492-F3B1393702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639" name="Text Box 14">
          <a:extLst>
            <a:ext uri="{FF2B5EF4-FFF2-40B4-BE49-F238E27FC236}">
              <a16:creationId xmlns:a16="http://schemas.microsoft.com/office/drawing/2014/main" id="{11C2694B-78E7-4DEC-9CB9-F7E3E55DB0B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640" name="Text Box 15">
          <a:extLst>
            <a:ext uri="{FF2B5EF4-FFF2-40B4-BE49-F238E27FC236}">
              <a16:creationId xmlns:a16="http://schemas.microsoft.com/office/drawing/2014/main" id="{B26F7B3C-C1B6-4907-A5B0-FBB42947900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641" name="Text Box 16">
          <a:extLst>
            <a:ext uri="{FF2B5EF4-FFF2-40B4-BE49-F238E27FC236}">
              <a16:creationId xmlns:a16="http://schemas.microsoft.com/office/drawing/2014/main" id="{C7509BB7-322B-404E-9BBC-4FE693FDFD7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642" name="Text Box 13">
          <a:extLst>
            <a:ext uri="{FF2B5EF4-FFF2-40B4-BE49-F238E27FC236}">
              <a16:creationId xmlns:a16="http://schemas.microsoft.com/office/drawing/2014/main" id="{752C6CB3-01B8-421F-A96D-AE1704B8FB5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643" name="Text Box 14">
          <a:extLst>
            <a:ext uri="{FF2B5EF4-FFF2-40B4-BE49-F238E27FC236}">
              <a16:creationId xmlns:a16="http://schemas.microsoft.com/office/drawing/2014/main" id="{60E59767-3F25-42D3-A95F-21C814AE3A4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644" name="Text Box 15">
          <a:extLst>
            <a:ext uri="{FF2B5EF4-FFF2-40B4-BE49-F238E27FC236}">
              <a16:creationId xmlns:a16="http://schemas.microsoft.com/office/drawing/2014/main" id="{19DCF40B-69C5-49D4-83EE-8848A76E9CD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645" name="Text Box 16">
          <a:extLst>
            <a:ext uri="{FF2B5EF4-FFF2-40B4-BE49-F238E27FC236}">
              <a16:creationId xmlns:a16="http://schemas.microsoft.com/office/drawing/2014/main" id="{C217B341-C39E-47CD-8D40-3BCAEAD8674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646" name="Text Box 13">
          <a:extLst>
            <a:ext uri="{FF2B5EF4-FFF2-40B4-BE49-F238E27FC236}">
              <a16:creationId xmlns:a16="http://schemas.microsoft.com/office/drawing/2014/main" id="{45E75FF5-718F-419F-A970-0A84BA0B34A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647" name="Text Box 14">
          <a:extLst>
            <a:ext uri="{FF2B5EF4-FFF2-40B4-BE49-F238E27FC236}">
              <a16:creationId xmlns:a16="http://schemas.microsoft.com/office/drawing/2014/main" id="{7A565094-8E0B-406D-ACE3-39EB22AE7AB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648" name="Text Box 15">
          <a:extLst>
            <a:ext uri="{FF2B5EF4-FFF2-40B4-BE49-F238E27FC236}">
              <a16:creationId xmlns:a16="http://schemas.microsoft.com/office/drawing/2014/main" id="{CAF25D31-55DD-4F05-B2BE-0C5BFBD1F02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649" name="Text Box 16">
          <a:extLst>
            <a:ext uri="{FF2B5EF4-FFF2-40B4-BE49-F238E27FC236}">
              <a16:creationId xmlns:a16="http://schemas.microsoft.com/office/drawing/2014/main" id="{433F7F1B-43C7-4133-9B8D-B756CBE4B33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650" name="Text Box 13">
          <a:extLst>
            <a:ext uri="{FF2B5EF4-FFF2-40B4-BE49-F238E27FC236}">
              <a16:creationId xmlns:a16="http://schemas.microsoft.com/office/drawing/2014/main" id="{BC48A06E-511A-4E1F-8BDD-22BE9CB1466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651" name="Text Box 14">
          <a:extLst>
            <a:ext uri="{FF2B5EF4-FFF2-40B4-BE49-F238E27FC236}">
              <a16:creationId xmlns:a16="http://schemas.microsoft.com/office/drawing/2014/main" id="{09DCE918-6A95-4AB1-822F-F19F248DE75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652" name="Text Box 15">
          <a:extLst>
            <a:ext uri="{FF2B5EF4-FFF2-40B4-BE49-F238E27FC236}">
              <a16:creationId xmlns:a16="http://schemas.microsoft.com/office/drawing/2014/main" id="{A0EC5E76-6774-4B30-B513-C18B6638F97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653" name="Text Box 16">
          <a:extLst>
            <a:ext uri="{FF2B5EF4-FFF2-40B4-BE49-F238E27FC236}">
              <a16:creationId xmlns:a16="http://schemas.microsoft.com/office/drawing/2014/main" id="{CEA7A067-C6A5-4EDD-8473-208AA2FE331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654" name="Text Box 13">
          <a:extLst>
            <a:ext uri="{FF2B5EF4-FFF2-40B4-BE49-F238E27FC236}">
              <a16:creationId xmlns:a16="http://schemas.microsoft.com/office/drawing/2014/main" id="{7DCBD2B9-9791-456E-A5E8-F864F79F9B2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655" name="Text Box 14">
          <a:extLst>
            <a:ext uri="{FF2B5EF4-FFF2-40B4-BE49-F238E27FC236}">
              <a16:creationId xmlns:a16="http://schemas.microsoft.com/office/drawing/2014/main" id="{00375991-55E4-42B2-96D5-1F1D87630E0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656" name="Text Box 15">
          <a:extLst>
            <a:ext uri="{FF2B5EF4-FFF2-40B4-BE49-F238E27FC236}">
              <a16:creationId xmlns:a16="http://schemas.microsoft.com/office/drawing/2014/main" id="{A7DDC659-0C43-4A1F-B3F6-580E4809882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657" name="Text Box 16">
          <a:extLst>
            <a:ext uri="{FF2B5EF4-FFF2-40B4-BE49-F238E27FC236}">
              <a16:creationId xmlns:a16="http://schemas.microsoft.com/office/drawing/2014/main" id="{20FE21DF-494C-40EB-A45C-3A2412E04D2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658" name="Text Box 13">
          <a:extLst>
            <a:ext uri="{FF2B5EF4-FFF2-40B4-BE49-F238E27FC236}">
              <a16:creationId xmlns:a16="http://schemas.microsoft.com/office/drawing/2014/main" id="{B85ECD8D-F5FC-46A4-9779-1FA377B8BF8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659" name="Text Box 14">
          <a:extLst>
            <a:ext uri="{FF2B5EF4-FFF2-40B4-BE49-F238E27FC236}">
              <a16:creationId xmlns:a16="http://schemas.microsoft.com/office/drawing/2014/main" id="{71BCBA80-7ADB-4B2E-993B-F5D61C14DC5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660" name="Text Box 15">
          <a:extLst>
            <a:ext uri="{FF2B5EF4-FFF2-40B4-BE49-F238E27FC236}">
              <a16:creationId xmlns:a16="http://schemas.microsoft.com/office/drawing/2014/main" id="{981168BD-5478-438E-B3F8-F7D77F9B87B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661" name="Text Box 16">
          <a:extLst>
            <a:ext uri="{FF2B5EF4-FFF2-40B4-BE49-F238E27FC236}">
              <a16:creationId xmlns:a16="http://schemas.microsoft.com/office/drawing/2014/main" id="{4E8F93BC-85DC-4E2A-8211-0AD944804FA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662" name="Text Box 13">
          <a:extLst>
            <a:ext uri="{FF2B5EF4-FFF2-40B4-BE49-F238E27FC236}">
              <a16:creationId xmlns:a16="http://schemas.microsoft.com/office/drawing/2014/main" id="{8F68549E-A975-4210-BDEC-909111D68DF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663" name="Text Box 14">
          <a:extLst>
            <a:ext uri="{FF2B5EF4-FFF2-40B4-BE49-F238E27FC236}">
              <a16:creationId xmlns:a16="http://schemas.microsoft.com/office/drawing/2014/main" id="{B776C27E-CB80-4695-9AE4-35228E64100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664" name="Text Box 15">
          <a:extLst>
            <a:ext uri="{FF2B5EF4-FFF2-40B4-BE49-F238E27FC236}">
              <a16:creationId xmlns:a16="http://schemas.microsoft.com/office/drawing/2014/main" id="{DC5B6653-D447-4670-8130-6A4C7FCCB57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665" name="Text Box 16">
          <a:extLst>
            <a:ext uri="{FF2B5EF4-FFF2-40B4-BE49-F238E27FC236}">
              <a16:creationId xmlns:a16="http://schemas.microsoft.com/office/drawing/2014/main" id="{113DA6B1-4546-4448-9DE8-6CBF8E771BD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666" name="Text Box 13">
          <a:extLst>
            <a:ext uri="{FF2B5EF4-FFF2-40B4-BE49-F238E27FC236}">
              <a16:creationId xmlns:a16="http://schemas.microsoft.com/office/drawing/2014/main" id="{18FF0DAE-0AD5-431D-AA02-D06813D5F27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667" name="Text Box 14">
          <a:extLst>
            <a:ext uri="{FF2B5EF4-FFF2-40B4-BE49-F238E27FC236}">
              <a16:creationId xmlns:a16="http://schemas.microsoft.com/office/drawing/2014/main" id="{C4C59CB3-6D34-45C3-9D20-C5FD3231785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668" name="Text Box 15">
          <a:extLst>
            <a:ext uri="{FF2B5EF4-FFF2-40B4-BE49-F238E27FC236}">
              <a16:creationId xmlns:a16="http://schemas.microsoft.com/office/drawing/2014/main" id="{8B12AD47-15DF-49EE-B925-EFA991FF015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669" name="Text Box 16">
          <a:extLst>
            <a:ext uri="{FF2B5EF4-FFF2-40B4-BE49-F238E27FC236}">
              <a16:creationId xmlns:a16="http://schemas.microsoft.com/office/drawing/2014/main" id="{90943C95-7A70-45D0-BAFD-02828E7BE09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670" name="Text Box 13">
          <a:extLst>
            <a:ext uri="{FF2B5EF4-FFF2-40B4-BE49-F238E27FC236}">
              <a16:creationId xmlns:a16="http://schemas.microsoft.com/office/drawing/2014/main" id="{E1F2C215-D868-45CD-81B0-5E84AFC5729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671" name="Text Box 14">
          <a:extLst>
            <a:ext uri="{FF2B5EF4-FFF2-40B4-BE49-F238E27FC236}">
              <a16:creationId xmlns:a16="http://schemas.microsoft.com/office/drawing/2014/main" id="{620F72BC-D396-49DF-89DF-AB91FCF4589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672" name="Text Box 15">
          <a:extLst>
            <a:ext uri="{FF2B5EF4-FFF2-40B4-BE49-F238E27FC236}">
              <a16:creationId xmlns:a16="http://schemas.microsoft.com/office/drawing/2014/main" id="{7986179A-CE58-44DD-9350-2E776C01C14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673" name="Text Box 16">
          <a:extLst>
            <a:ext uri="{FF2B5EF4-FFF2-40B4-BE49-F238E27FC236}">
              <a16:creationId xmlns:a16="http://schemas.microsoft.com/office/drawing/2014/main" id="{01900DF6-F18D-45D1-94F0-072133E92E2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674" name="Text Box 13">
          <a:extLst>
            <a:ext uri="{FF2B5EF4-FFF2-40B4-BE49-F238E27FC236}">
              <a16:creationId xmlns:a16="http://schemas.microsoft.com/office/drawing/2014/main" id="{13E55860-305E-4152-9BCF-DCDB87D0C28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675" name="Text Box 14">
          <a:extLst>
            <a:ext uri="{FF2B5EF4-FFF2-40B4-BE49-F238E27FC236}">
              <a16:creationId xmlns:a16="http://schemas.microsoft.com/office/drawing/2014/main" id="{EA0E25EB-6A5D-4789-9712-DC00196CF8A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676" name="Text Box 15">
          <a:extLst>
            <a:ext uri="{FF2B5EF4-FFF2-40B4-BE49-F238E27FC236}">
              <a16:creationId xmlns:a16="http://schemas.microsoft.com/office/drawing/2014/main" id="{97B3F9C3-8A18-473A-B948-DCC2CB9FDA7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677" name="Text Box 16">
          <a:extLst>
            <a:ext uri="{FF2B5EF4-FFF2-40B4-BE49-F238E27FC236}">
              <a16:creationId xmlns:a16="http://schemas.microsoft.com/office/drawing/2014/main" id="{5880B4C9-69D8-4B18-A2B0-6B7DCDCAF68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678" name="Text Box 13">
          <a:extLst>
            <a:ext uri="{FF2B5EF4-FFF2-40B4-BE49-F238E27FC236}">
              <a16:creationId xmlns:a16="http://schemas.microsoft.com/office/drawing/2014/main" id="{5B1771B8-6E96-4B5C-8397-DD101225FF8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679" name="Text Box 14">
          <a:extLst>
            <a:ext uri="{FF2B5EF4-FFF2-40B4-BE49-F238E27FC236}">
              <a16:creationId xmlns:a16="http://schemas.microsoft.com/office/drawing/2014/main" id="{089A66EE-A6FB-4FAC-990E-DEA823DFB56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680" name="Text Box 15">
          <a:extLst>
            <a:ext uri="{FF2B5EF4-FFF2-40B4-BE49-F238E27FC236}">
              <a16:creationId xmlns:a16="http://schemas.microsoft.com/office/drawing/2014/main" id="{A27BC307-11FD-47AD-A410-D1B1D523DCD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681" name="Text Box 16">
          <a:extLst>
            <a:ext uri="{FF2B5EF4-FFF2-40B4-BE49-F238E27FC236}">
              <a16:creationId xmlns:a16="http://schemas.microsoft.com/office/drawing/2014/main" id="{9D755D7F-5FC5-4A00-9F0B-F2FEF33DA6C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682" name="Text Box 13">
          <a:extLst>
            <a:ext uri="{FF2B5EF4-FFF2-40B4-BE49-F238E27FC236}">
              <a16:creationId xmlns:a16="http://schemas.microsoft.com/office/drawing/2014/main" id="{4D146B38-7812-4AF6-BA73-C61C77921B1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683" name="Text Box 14">
          <a:extLst>
            <a:ext uri="{FF2B5EF4-FFF2-40B4-BE49-F238E27FC236}">
              <a16:creationId xmlns:a16="http://schemas.microsoft.com/office/drawing/2014/main" id="{F33D35E3-6524-4778-BD1E-A7A1C10A536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684" name="Text Box 15">
          <a:extLst>
            <a:ext uri="{FF2B5EF4-FFF2-40B4-BE49-F238E27FC236}">
              <a16:creationId xmlns:a16="http://schemas.microsoft.com/office/drawing/2014/main" id="{6DACDF43-6725-4945-8383-046A3CED3E1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685" name="Text Box 16">
          <a:extLst>
            <a:ext uri="{FF2B5EF4-FFF2-40B4-BE49-F238E27FC236}">
              <a16:creationId xmlns:a16="http://schemas.microsoft.com/office/drawing/2014/main" id="{DCEA2115-B274-4855-A48D-066BBCA81F6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686" name="Text Box 13">
          <a:extLst>
            <a:ext uri="{FF2B5EF4-FFF2-40B4-BE49-F238E27FC236}">
              <a16:creationId xmlns:a16="http://schemas.microsoft.com/office/drawing/2014/main" id="{D162E293-E32C-4DC7-A61B-039055D6551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687" name="Text Box 14">
          <a:extLst>
            <a:ext uri="{FF2B5EF4-FFF2-40B4-BE49-F238E27FC236}">
              <a16:creationId xmlns:a16="http://schemas.microsoft.com/office/drawing/2014/main" id="{57EEB64B-E073-4D0F-9EAF-2FA2C7302C5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688" name="Text Box 15">
          <a:extLst>
            <a:ext uri="{FF2B5EF4-FFF2-40B4-BE49-F238E27FC236}">
              <a16:creationId xmlns:a16="http://schemas.microsoft.com/office/drawing/2014/main" id="{8DE2F8E7-126E-40E7-94B6-49B49A213BC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689" name="Text Box 16">
          <a:extLst>
            <a:ext uri="{FF2B5EF4-FFF2-40B4-BE49-F238E27FC236}">
              <a16:creationId xmlns:a16="http://schemas.microsoft.com/office/drawing/2014/main" id="{1263DAF8-F33B-42B8-9A1B-FD765378D55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690" name="Text Box 13">
          <a:extLst>
            <a:ext uri="{FF2B5EF4-FFF2-40B4-BE49-F238E27FC236}">
              <a16:creationId xmlns:a16="http://schemas.microsoft.com/office/drawing/2014/main" id="{82FE98D6-B559-4659-848F-8DDAD19C264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691" name="Text Box 14">
          <a:extLst>
            <a:ext uri="{FF2B5EF4-FFF2-40B4-BE49-F238E27FC236}">
              <a16:creationId xmlns:a16="http://schemas.microsoft.com/office/drawing/2014/main" id="{2E705EE3-1B3B-4CB7-9BDF-187C4824F66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692" name="Text Box 15">
          <a:extLst>
            <a:ext uri="{FF2B5EF4-FFF2-40B4-BE49-F238E27FC236}">
              <a16:creationId xmlns:a16="http://schemas.microsoft.com/office/drawing/2014/main" id="{920811ED-A3E2-4FC0-A0C4-185B0E26818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693" name="Text Box 16">
          <a:extLst>
            <a:ext uri="{FF2B5EF4-FFF2-40B4-BE49-F238E27FC236}">
              <a16:creationId xmlns:a16="http://schemas.microsoft.com/office/drawing/2014/main" id="{90269F05-2078-4560-9183-F781526BFD6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694" name="Text Box 13">
          <a:extLst>
            <a:ext uri="{FF2B5EF4-FFF2-40B4-BE49-F238E27FC236}">
              <a16:creationId xmlns:a16="http://schemas.microsoft.com/office/drawing/2014/main" id="{0C414F49-ED7D-4EAF-89A7-6C9FE39D049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695" name="Text Box 14">
          <a:extLst>
            <a:ext uri="{FF2B5EF4-FFF2-40B4-BE49-F238E27FC236}">
              <a16:creationId xmlns:a16="http://schemas.microsoft.com/office/drawing/2014/main" id="{C31DD742-EC05-44C9-97F8-2773F8F4F07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696" name="Text Box 15">
          <a:extLst>
            <a:ext uri="{FF2B5EF4-FFF2-40B4-BE49-F238E27FC236}">
              <a16:creationId xmlns:a16="http://schemas.microsoft.com/office/drawing/2014/main" id="{0C44915D-4173-4FFA-8DB6-2CD9E42AD94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697" name="Text Box 16">
          <a:extLst>
            <a:ext uri="{FF2B5EF4-FFF2-40B4-BE49-F238E27FC236}">
              <a16:creationId xmlns:a16="http://schemas.microsoft.com/office/drawing/2014/main" id="{2C6E6607-387A-403C-9A65-694D114CBE8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698" name="Text Box 13">
          <a:extLst>
            <a:ext uri="{FF2B5EF4-FFF2-40B4-BE49-F238E27FC236}">
              <a16:creationId xmlns:a16="http://schemas.microsoft.com/office/drawing/2014/main" id="{88C43DD2-A407-47BA-8859-548BBB6477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699" name="Text Box 14">
          <a:extLst>
            <a:ext uri="{FF2B5EF4-FFF2-40B4-BE49-F238E27FC236}">
              <a16:creationId xmlns:a16="http://schemas.microsoft.com/office/drawing/2014/main" id="{F199A1D6-0981-4989-A83F-6E687B4371F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700" name="Text Box 15">
          <a:extLst>
            <a:ext uri="{FF2B5EF4-FFF2-40B4-BE49-F238E27FC236}">
              <a16:creationId xmlns:a16="http://schemas.microsoft.com/office/drawing/2014/main" id="{AF2468FC-E36E-439F-A23F-A6B95BAE381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701" name="Text Box 16">
          <a:extLst>
            <a:ext uri="{FF2B5EF4-FFF2-40B4-BE49-F238E27FC236}">
              <a16:creationId xmlns:a16="http://schemas.microsoft.com/office/drawing/2014/main" id="{E0E5A8B5-46D7-4541-900A-993D4C4F277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702" name="Text Box 13">
          <a:extLst>
            <a:ext uri="{FF2B5EF4-FFF2-40B4-BE49-F238E27FC236}">
              <a16:creationId xmlns:a16="http://schemas.microsoft.com/office/drawing/2014/main" id="{FFABFB81-FD38-451E-A135-CE3D6A2C3CB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703" name="Text Box 14">
          <a:extLst>
            <a:ext uri="{FF2B5EF4-FFF2-40B4-BE49-F238E27FC236}">
              <a16:creationId xmlns:a16="http://schemas.microsoft.com/office/drawing/2014/main" id="{1BD064D7-0396-461C-9904-289253736BE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704" name="Text Box 15">
          <a:extLst>
            <a:ext uri="{FF2B5EF4-FFF2-40B4-BE49-F238E27FC236}">
              <a16:creationId xmlns:a16="http://schemas.microsoft.com/office/drawing/2014/main" id="{C79E8359-A5D9-4C9B-AF79-7FED077FA2A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705" name="Text Box 16">
          <a:extLst>
            <a:ext uri="{FF2B5EF4-FFF2-40B4-BE49-F238E27FC236}">
              <a16:creationId xmlns:a16="http://schemas.microsoft.com/office/drawing/2014/main" id="{96BEFA99-073C-4968-A2FC-5A33FF55D3E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706" name="Text Box 13">
          <a:extLst>
            <a:ext uri="{FF2B5EF4-FFF2-40B4-BE49-F238E27FC236}">
              <a16:creationId xmlns:a16="http://schemas.microsoft.com/office/drawing/2014/main" id="{FA7842A5-B477-4DDC-ACDC-A4B34A571EC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707" name="Text Box 14">
          <a:extLst>
            <a:ext uri="{FF2B5EF4-FFF2-40B4-BE49-F238E27FC236}">
              <a16:creationId xmlns:a16="http://schemas.microsoft.com/office/drawing/2014/main" id="{C921F45C-079C-4998-80BA-510C737D69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708" name="Text Box 15">
          <a:extLst>
            <a:ext uri="{FF2B5EF4-FFF2-40B4-BE49-F238E27FC236}">
              <a16:creationId xmlns:a16="http://schemas.microsoft.com/office/drawing/2014/main" id="{ED13DA30-1C88-4B0A-A4D6-51A1AE12B2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709" name="Text Box 16">
          <a:extLst>
            <a:ext uri="{FF2B5EF4-FFF2-40B4-BE49-F238E27FC236}">
              <a16:creationId xmlns:a16="http://schemas.microsoft.com/office/drawing/2014/main" id="{0A08E2AF-DA23-46DF-8828-2534F9EBECD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710" name="Text Box 13">
          <a:extLst>
            <a:ext uri="{FF2B5EF4-FFF2-40B4-BE49-F238E27FC236}">
              <a16:creationId xmlns:a16="http://schemas.microsoft.com/office/drawing/2014/main" id="{423CFD58-E8A2-4868-B389-C13F1944F00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711" name="Text Box 14">
          <a:extLst>
            <a:ext uri="{FF2B5EF4-FFF2-40B4-BE49-F238E27FC236}">
              <a16:creationId xmlns:a16="http://schemas.microsoft.com/office/drawing/2014/main" id="{67309F90-5612-43F2-93B4-E04E7BB688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712" name="Text Box 15">
          <a:extLst>
            <a:ext uri="{FF2B5EF4-FFF2-40B4-BE49-F238E27FC236}">
              <a16:creationId xmlns:a16="http://schemas.microsoft.com/office/drawing/2014/main" id="{82F19319-44D9-4F6E-AA14-7C2DC4C6F1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713" name="Text Box 16">
          <a:extLst>
            <a:ext uri="{FF2B5EF4-FFF2-40B4-BE49-F238E27FC236}">
              <a16:creationId xmlns:a16="http://schemas.microsoft.com/office/drawing/2014/main" id="{10A591E0-229B-47D9-BFB5-2D5C7D7CC44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714" name="Text Box 13">
          <a:extLst>
            <a:ext uri="{FF2B5EF4-FFF2-40B4-BE49-F238E27FC236}">
              <a16:creationId xmlns:a16="http://schemas.microsoft.com/office/drawing/2014/main" id="{2767D820-780B-4CA6-86BD-DEC07ECF6DA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715" name="Text Box 14">
          <a:extLst>
            <a:ext uri="{FF2B5EF4-FFF2-40B4-BE49-F238E27FC236}">
              <a16:creationId xmlns:a16="http://schemas.microsoft.com/office/drawing/2014/main" id="{1B7377B9-0361-4C6D-85C2-2A0442D5844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716" name="Text Box 15">
          <a:extLst>
            <a:ext uri="{FF2B5EF4-FFF2-40B4-BE49-F238E27FC236}">
              <a16:creationId xmlns:a16="http://schemas.microsoft.com/office/drawing/2014/main" id="{C5BD9252-9229-4183-9F83-1AD3D42DA4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717" name="Text Box 16">
          <a:extLst>
            <a:ext uri="{FF2B5EF4-FFF2-40B4-BE49-F238E27FC236}">
              <a16:creationId xmlns:a16="http://schemas.microsoft.com/office/drawing/2014/main" id="{DB615A70-E3ED-48E0-9A96-572D076242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718" name="Text Box 13">
          <a:extLst>
            <a:ext uri="{FF2B5EF4-FFF2-40B4-BE49-F238E27FC236}">
              <a16:creationId xmlns:a16="http://schemas.microsoft.com/office/drawing/2014/main" id="{CDEC97E5-36D7-45C0-BD21-CCB6D159B8F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719" name="Text Box 14">
          <a:extLst>
            <a:ext uri="{FF2B5EF4-FFF2-40B4-BE49-F238E27FC236}">
              <a16:creationId xmlns:a16="http://schemas.microsoft.com/office/drawing/2014/main" id="{E42C433B-FF43-4E9F-945E-42E092916D3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720" name="Text Box 15">
          <a:extLst>
            <a:ext uri="{FF2B5EF4-FFF2-40B4-BE49-F238E27FC236}">
              <a16:creationId xmlns:a16="http://schemas.microsoft.com/office/drawing/2014/main" id="{156D7287-0822-4B4A-9630-DB6ED479438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721" name="Text Box 16">
          <a:extLst>
            <a:ext uri="{FF2B5EF4-FFF2-40B4-BE49-F238E27FC236}">
              <a16:creationId xmlns:a16="http://schemas.microsoft.com/office/drawing/2014/main" id="{3C319EA2-E1DF-48DA-9894-F4001CA87FA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722" name="Text Box 13">
          <a:extLst>
            <a:ext uri="{FF2B5EF4-FFF2-40B4-BE49-F238E27FC236}">
              <a16:creationId xmlns:a16="http://schemas.microsoft.com/office/drawing/2014/main" id="{C7ABC68A-42F2-48E2-AAE0-1E192F8E569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723" name="Text Box 14">
          <a:extLst>
            <a:ext uri="{FF2B5EF4-FFF2-40B4-BE49-F238E27FC236}">
              <a16:creationId xmlns:a16="http://schemas.microsoft.com/office/drawing/2014/main" id="{B5C9F562-0231-4A2C-8AFC-7AC5CB45C31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724" name="Text Box 15">
          <a:extLst>
            <a:ext uri="{FF2B5EF4-FFF2-40B4-BE49-F238E27FC236}">
              <a16:creationId xmlns:a16="http://schemas.microsoft.com/office/drawing/2014/main" id="{1676A122-E209-4A95-ADAE-83E255C990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725" name="Text Box 16">
          <a:extLst>
            <a:ext uri="{FF2B5EF4-FFF2-40B4-BE49-F238E27FC236}">
              <a16:creationId xmlns:a16="http://schemas.microsoft.com/office/drawing/2014/main" id="{3AB06CA6-6EE5-4745-942C-4037ABD5AA5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726" name="Text Box 13">
          <a:extLst>
            <a:ext uri="{FF2B5EF4-FFF2-40B4-BE49-F238E27FC236}">
              <a16:creationId xmlns:a16="http://schemas.microsoft.com/office/drawing/2014/main" id="{6B51B923-2CAB-4145-B073-FD2903955FD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727" name="Text Box 14">
          <a:extLst>
            <a:ext uri="{FF2B5EF4-FFF2-40B4-BE49-F238E27FC236}">
              <a16:creationId xmlns:a16="http://schemas.microsoft.com/office/drawing/2014/main" id="{A3C42B67-702C-42A0-A267-021AEA56098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728" name="Text Box 15">
          <a:extLst>
            <a:ext uri="{FF2B5EF4-FFF2-40B4-BE49-F238E27FC236}">
              <a16:creationId xmlns:a16="http://schemas.microsoft.com/office/drawing/2014/main" id="{366F5CDE-AE88-4BEA-9BF6-8DFC4F624D7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729" name="Text Box 16">
          <a:extLst>
            <a:ext uri="{FF2B5EF4-FFF2-40B4-BE49-F238E27FC236}">
              <a16:creationId xmlns:a16="http://schemas.microsoft.com/office/drawing/2014/main" id="{87C69C72-EC36-4E08-A168-67C227FB2E0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730" name="Text Box 13">
          <a:extLst>
            <a:ext uri="{FF2B5EF4-FFF2-40B4-BE49-F238E27FC236}">
              <a16:creationId xmlns:a16="http://schemas.microsoft.com/office/drawing/2014/main" id="{759FE632-0DD3-422E-B1C4-F2AAB17598D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731" name="Text Box 14">
          <a:extLst>
            <a:ext uri="{FF2B5EF4-FFF2-40B4-BE49-F238E27FC236}">
              <a16:creationId xmlns:a16="http://schemas.microsoft.com/office/drawing/2014/main" id="{F97BA5E1-F9B9-4CB0-B049-365F104A5A6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732" name="Text Box 15">
          <a:extLst>
            <a:ext uri="{FF2B5EF4-FFF2-40B4-BE49-F238E27FC236}">
              <a16:creationId xmlns:a16="http://schemas.microsoft.com/office/drawing/2014/main" id="{C51E50E2-4E92-4BB8-8544-A2E874AB720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733" name="Text Box 16">
          <a:extLst>
            <a:ext uri="{FF2B5EF4-FFF2-40B4-BE49-F238E27FC236}">
              <a16:creationId xmlns:a16="http://schemas.microsoft.com/office/drawing/2014/main" id="{0A7E9D71-D0F3-419B-AD2B-91CFB089A22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734" name="Text Box 13">
          <a:extLst>
            <a:ext uri="{FF2B5EF4-FFF2-40B4-BE49-F238E27FC236}">
              <a16:creationId xmlns:a16="http://schemas.microsoft.com/office/drawing/2014/main" id="{2B45FAA4-4F2A-4954-9239-0F177868C4F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735" name="Text Box 14">
          <a:extLst>
            <a:ext uri="{FF2B5EF4-FFF2-40B4-BE49-F238E27FC236}">
              <a16:creationId xmlns:a16="http://schemas.microsoft.com/office/drawing/2014/main" id="{D7A52DCB-6739-428B-BBCB-47D53CFFFC5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736" name="Text Box 15">
          <a:extLst>
            <a:ext uri="{FF2B5EF4-FFF2-40B4-BE49-F238E27FC236}">
              <a16:creationId xmlns:a16="http://schemas.microsoft.com/office/drawing/2014/main" id="{9E01F127-DF5C-40DF-A28D-FEBC5B08743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737" name="Text Box 16">
          <a:extLst>
            <a:ext uri="{FF2B5EF4-FFF2-40B4-BE49-F238E27FC236}">
              <a16:creationId xmlns:a16="http://schemas.microsoft.com/office/drawing/2014/main" id="{D9BE507A-F17F-4B5B-824F-5698C6C1B7B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738" name="Text Box 13">
          <a:extLst>
            <a:ext uri="{FF2B5EF4-FFF2-40B4-BE49-F238E27FC236}">
              <a16:creationId xmlns:a16="http://schemas.microsoft.com/office/drawing/2014/main" id="{F3BC0DDF-13CD-4C1A-AA58-32AB468A0B7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739" name="Text Box 14">
          <a:extLst>
            <a:ext uri="{FF2B5EF4-FFF2-40B4-BE49-F238E27FC236}">
              <a16:creationId xmlns:a16="http://schemas.microsoft.com/office/drawing/2014/main" id="{DB672800-ED14-4D4D-A3D5-85B066A6CC8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740" name="Text Box 15">
          <a:extLst>
            <a:ext uri="{FF2B5EF4-FFF2-40B4-BE49-F238E27FC236}">
              <a16:creationId xmlns:a16="http://schemas.microsoft.com/office/drawing/2014/main" id="{88697B7A-555A-4852-80B4-89C4BABF6E4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741" name="Text Box 16">
          <a:extLst>
            <a:ext uri="{FF2B5EF4-FFF2-40B4-BE49-F238E27FC236}">
              <a16:creationId xmlns:a16="http://schemas.microsoft.com/office/drawing/2014/main" id="{FC67FD49-6B4C-467A-B698-E5DB76E2969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742" name="Text Box 13">
          <a:extLst>
            <a:ext uri="{FF2B5EF4-FFF2-40B4-BE49-F238E27FC236}">
              <a16:creationId xmlns:a16="http://schemas.microsoft.com/office/drawing/2014/main" id="{FFDA49D4-D707-47DC-BCF5-29A81773CC4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743" name="Text Box 14">
          <a:extLst>
            <a:ext uri="{FF2B5EF4-FFF2-40B4-BE49-F238E27FC236}">
              <a16:creationId xmlns:a16="http://schemas.microsoft.com/office/drawing/2014/main" id="{52D50A0C-D0FF-41BA-926A-64E6BF66B84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744" name="Text Box 15">
          <a:extLst>
            <a:ext uri="{FF2B5EF4-FFF2-40B4-BE49-F238E27FC236}">
              <a16:creationId xmlns:a16="http://schemas.microsoft.com/office/drawing/2014/main" id="{DB75934F-DF82-463D-9CF3-C21DFAF3C47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745" name="Text Box 16">
          <a:extLst>
            <a:ext uri="{FF2B5EF4-FFF2-40B4-BE49-F238E27FC236}">
              <a16:creationId xmlns:a16="http://schemas.microsoft.com/office/drawing/2014/main" id="{424D4B33-7763-4436-AAD7-5553068AB6C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746" name="Text Box 13">
          <a:extLst>
            <a:ext uri="{FF2B5EF4-FFF2-40B4-BE49-F238E27FC236}">
              <a16:creationId xmlns:a16="http://schemas.microsoft.com/office/drawing/2014/main" id="{898F0742-AEED-4162-AE32-04E6FD8A955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747" name="Text Box 14">
          <a:extLst>
            <a:ext uri="{FF2B5EF4-FFF2-40B4-BE49-F238E27FC236}">
              <a16:creationId xmlns:a16="http://schemas.microsoft.com/office/drawing/2014/main" id="{07E72825-1DF6-44EE-BFFD-25F57D8D0B6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748" name="Text Box 15">
          <a:extLst>
            <a:ext uri="{FF2B5EF4-FFF2-40B4-BE49-F238E27FC236}">
              <a16:creationId xmlns:a16="http://schemas.microsoft.com/office/drawing/2014/main" id="{BF347317-BADF-425B-8DA5-8E06FF1C1CD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749" name="Text Box 16">
          <a:extLst>
            <a:ext uri="{FF2B5EF4-FFF2-40B4-BE49-F238E27FC236}">
              <a16:creationId xmlns:a16="http://schemas.microsoft.com/office/drawing/2014/main" id="{079B95BF-6A96-4360-8EA3-A3DAC08BD7D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750" name="Text Box 13">
          <a:extLst>
            <a:ext uri="{FF2B5EF4-FFF2-40B4-BE49-F238E27FC236}">
              <a16:creationId xmlns:a16="http://schemas.microsoft.com/office/drawing/2014/main" id="{CA714696-AC0E-4A37-8120-BE91BF2FBAF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751" name="Text Box 14">
          <a:extLst>
            <a:ext uri="{FF2B5EF4-FFF2-40B4-BE49-F238E27FC236}">
              <a16:creationId xmlns:a16="http://schemas.microsoft.com/office/drawing/2014/main" id="{5F64A7D0-D706-492E-9254-7EFC5B91CC5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752" name="Text Box 15">
          <a:extLst>
            <a:ext uri="{FF2B5EF4-FFF2-40B4-BE49-F238E27FC236}">
              <a16:creationId xmlns:a16="http://schemas.microsoft.com/office/drawing/2014/main" id="{364815C4-B98D-42E5-A862-4A685761A41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753" name="Text Box 16">
          <a:extLst>
            <a:ext uri="{FF2B5EF4-FFF2-40B4-BE49-F238E27FC236}">
              <a16:creationId xmlns:a16="http://schemas.microsoft.com/office/drawing/2014/main" id="{8B0EE7B1-4C6D-4E0B-98A5-3DDC0C33BF2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754" name="Text Box 13">
          <a:extLst>
            <a:ext uri="{FF2B5EF4-FFF2-40B4-BE49-F238E27FC236}">
              <a16:creationId xmlns:a16="http://schemas.microsoft.com/office/drawing/2014/main" id="{DDAAABF1-6C64-4886-9581-6C731D8E885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755" name="Text Box 14">
          <a:extLst>
            <a:ext uri="{FF2B5EF4-FFF2-40B4-BE49-F238E27FC236}">
              <a16:creationId xmlns:a16="http://schemas.microsoft.com/office/drawing/2014/main" id="{59E647F6-209C-4051-BAA3-8563539C5D5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756" name="Text Box 15">
          <a:extLst>
            <a:ext uri="{FF2B5EF4-FFF2-40B4-BE49-F238E27FC236}">
              <a16:creationId xmlns:a16="http://schemas.microsoft.com/office/drawing/2014/main" id="{F2A1DCB4-4E79-4DFB-94B5-E5475915DEE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757" name="Text Box 16">
          <a:extLst>
            <a:ext uri="{FF2B5EF4-FFF2-40B4-BE49-F238E27FC236}">
              <a16:creationId xmlns:a16="http://schemas.microsoft.com/office/drawing/2014/main" id="{D19C4301-6164-4B7F-B5ED-3CB6BDF17A9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758" name="Text Box 13">
          <a:extLst>
            <a:ext uri="{FF2B5EF4-FFF2-40B4-BE49-F238E27FC236}">
              <a16:creationId xmlns:a16="http://schemas.microsoft.com/office/drawing/2014/main" id="{E764CEEF-8590-443C-BE1D-6AEA98FC67B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759" name="Text Box 14">
          <a:extLst>
            <a:ext uri="{FF2B5EF4-FFF2-40B4-BE49-F238E27FC236}">
              <a16:creationId xmlns:a16="http://schemas.microsoft.com/office/drawing/2014/main" id="{30F8668B-E1B6-49BD-8A9B-AA135B4E6A7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760" name="Text Box 15">
          <a:extLst>
            <a:ext uri="{FF2B5EF4-FFF2-40B4-BE49-F238E27FC236}">
              <a16:creationId xmlns:a16="http://schemas.microsoft.com/office/drawing/2014/main" id="{63188B2B-630B-4CF0-AB84-51B8FBBC9B3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761" name="Text Box 16">
          <a:extLst>
            <a:ext uri="{FF2B5EF4-FFF2-40B4-BE49-F238E27FC236}">
              <a16:creationId xmlns:a16="http://schemas.microsoft.com/office/drawing/2014/main" id="{D012AAED-4899-4DA1-B428-65917F86D03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762" name="Text Box 13">
          <a:extLst>
            <a:ext uri="{FF2B5EF4-FFF2-40B4-BE49-F238E27FC236}">
              <a16:creationId xmlns:a16="http://schemas.microsoft.com/office/drawing/2014/main" id="{1F08959B-1C0D-411F-9A3F-6475D93715D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763" name="Text Box 14">
          <a:extLst>
            <a:ext uri="{FF2B5EF4-FFF2-40B4-BE49-F238E27FC236}">
              <a16:creationId xmlns:a16="http://schemas.microsoft.com/office/drawing/2014/main" id="{DD775E66-7F09-4199-AF1A-C93BDFEF364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764" name="Text Box 15">
          <a:extLst>
            <a:ext uri="{FF2B5EF4-FFF2-40B4-BE49-F238E27FC236}">
              <a16:creationId xmlns:a16="http://schemas.microsoft.com/office/drawing/2014/main" id="{5C47B65A-C7F4-43F2-B130-0B231EA5038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765" name="Text Box 16">
          <a:extLst>
            <a:ext uri="{FF2B5EF4-FFF2-40B4-BE49-F238E27FC236}">
              <a16:creationId xmlns:a16="http://schemas.microsoft.com/office/drawing/2014/main" id="{DB2CC6A1-C505-4A67-B771-A72A5D737FA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766" name="Text Box 13">
          <a:extLst>
            <a:ext uri="{FF2B5EF4-FFF2-40B4-BE49-F238E27FC236}">
              <a16:creationId xmlns:a16="http://schemas.microsoft.com/office/drawing/2014/main" id="{DD01B039-1A81-46E9-B426-8E4CD40468E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767" name="Text Box 14">
          <a:extLst>
            <a:ext uri="{FF2B5EF4-FFF2-40B4-BE49-F238E27FC236}">
              <a16:creationId xmlns:a16="http://schemas.microsoft.com/office/drawing/2014/main" id="{270603FA-02C1-4BB9-A3BA-45E90A157F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768" name="Text Box 15">
          <a:extLst>
            <a:ext uri="{FF2B5EF4-FFF2-40B4-BE49-F238E27FC236}">
              <a16:creationId xmlns:a16="http://schemas.microsoft.com/office/drawing/2014/main" id="{55BB5690-0271-4AE5-88B0-E01A47D69A1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769" name="Text Box 16">
          <a:extLst>
            <a:ext uri="{FF2B5EF4-FFF2-40B4-BE49-F238E27FC236}">
              <a16:creationId xmlns:a16="http://schemas.microsoft.com/office/drawing/2014/main" id="{93C12E25-020A-4C33-8320-D7B37FD39F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770" name="Text Box 13">
          <a:extLst>
            <a:ext uri="{FF2B5EF4-FFF2-40B4-BE49-F238E27FC236}">
              <a16:creationId xmlns:a16="http://schemas.microsoft.com/office/drawing/2014/main" id="{07520E5D-6F8A-489B-9A0E-C62F9DF37B1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771" name="Text Box 14">
          <a:extLst>
            <a:ext uri="{FF2B5EF4-FFF2-40B4-BE49-F238E27FC236}">
              <a16:creationId xmlns:a16="http://schemas.microsoft.com/office/drawing/2014/main" id="{82849D74-D9AD-4AEA-A2A8-97A614C4756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772" name="Text Box 15">
          <a:extLst>
            <a:ext uri="{FF2B5EF4-FFF2-40B4-BE49-F238E27FC236}">
              <a16:creationId xmlns:a16="http://schemas.microsoft.com/office/drawing/2014/main" id="{666C4583-5B07-4B1F-ADE5-61C070BFF5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773" name="Text Box 16">
          <a:extLst>
            <a:ext uri="{FF2B5EF4-FFF2-40B4-BE49-F238E27FC236}">
              <a16:creationId xmlns:a16="http://schemas.microsoft.com/office/drawing/2014/main" id="{BE88CEE3-EC17-4E42-8763-175033A2CE1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774" name="Text Box 13">
          <a:extLst>
            <a:ext uri="{FF2B5EF4-FFF2-40B4-BE49-F238E27FC236}">
              <a16:creationId xmlns:a16="http://schemas.microsoft.com/office/drawing/2014/main" id="{94CE46C3-582C-42D9-9357-618023D8679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775" name="Text Box 14">
          <a:extLst>
            <a:ext uri="{FF2B5EF4-FFF2-40B4-BE49-F238E27FC236}">
              <a16:creationId xmlns:a16="http://schemas.microsoft.com/office/drawing/2014/main" id="{A065C490-0B98-4BD1-B86F-4113663BEDC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776" name="Text Box 15">
          <a:extLst>
            <a:ext uri="{FF2B5EF4-FFF2-40B4-BE49-F238E27FC236}">
              <a16:creationId xmlns:a16="http://schemas.microsoft.com/office/drawing/2014/main" id="{DF5AFB37-9404-402D-A0AD-33896DA235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777" name="Text Box 16">
          <a:extLst>
            <a:ext uri="{FF2B5EF4-FFF2-40B4-BE49-F238E27FC236}">
              <a16:creationId xmlns:a16="http://schemas.microsoft.com/office/drawing/2014/main" id="{7E2D3D09-4C84-409E-A72E-A2306924897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778" name="Text Box 13">
          <a:extLst>
            <a:ext uri="{FF2B5EF4-FFF2-40B4-BE49-F238E27FC236}">
              <a16:creationId xmlns:a16="http://schemas.microsoft.com/office/drawing/2014/main" id="{C56126E4-B9B7-4650-8B9F-2289D73C5F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779" name="Text Box 14">
          <a:extLst>
            <a:ext uri="{FF2B5EF4-FFF2-40B4-BE49-F238E27FC236}">
              <a16:creationId xmlns:a16="http://schemas.microsoft.com/office/drawing/2014/main" id="{D7267C39-9D8E-4298-A2AC-5123821EB8A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780" name="Text Box 15">
          <a:extLst>
            <a:ext uri="{FF2B5EF4-FFF2-40B4-BE49-F238E27FC236}">
              <a16:creationId xmlns:a16="http://schemas.microsoft.com/office/drawing/2014/main" id="{BBDD5998-A7B7-49E8-B767-7837BE091D3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781" name="Text Box 16">
          <a:extLst>
            <a:ext uri="{FF2B5EF4-FFF2-40B4-BE49-F238E27FC236}">
              <a16:creationId xmlns:a16="http://schemas.microsoft.com/office/drawing/2014/main" id="{9D247686-89A8-414A-B4AB-471C7492254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782" name="Text Box 13">
          <a:extLst>
            <a:ext uri="{FF2B5EF4-FFF2-40B4-BE49-F238E27FC236}">
              <a16:creationId xmlns:a16="http://schemas.microsoft.com/office/drawing/2014/main" id="{BFD1069A-AC9A-4EF6-A24B-74BAE466395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783" name="Text Box 14">
          <a:extLst>
            <a:ext uri="{FF2B5EF4-FFF2-40B4-BE49-F238E27FC236}">
              <a16:creationId xmlns:a16="http://schemas.microsoft.com/office/drawing/2014/main" id="{00506BAF-517A-4D3C-AEE4-C4310FE0685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784" name="Text Box 15">
          <a:extLst>
            <a:ext uri="{FF2B5EF4-FFF2-40B4-BE49-F238E27FC236}">
              <a16:creationId xmlns:a16="http://schemas.microsoft.com/office/drawing/2014/main" id="{79741768-0E8B-4C05-A76D-75F6DE8761D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785" name="Text Box 16">
          <a:extLst>
            <a:ext uri="{FF2B5EF4-FFF2-40B4-BE49-F238E27FC236}">
              <a16:creationId xmlns:a16="http://schemas.microsoft.com/office/drawing/2014/main" id="{4EF17CFB-93F4-44A2-A09A-057BDE844EE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786" name="Text Box 13">
          <a:extLst>
            <a:ext uri="{FF2B5EF4-FFF2-40B4-BE49-F238E27FC236}">
              <a16:creationId xmlns:a16="http://schemas.microsoft.com/office/drawing/2014/main" id="{BA14C055-AFDB-4B97-8932-FBB35EDD9FA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787" name="Text Box 14">
          <a:extLst>
            <a:ext uri="{FF2B5EF4-FFF2-40B4-BE49-F238E27FC236}">
              <a16:creationId xmlns:a16="http://schemas.microsoft.com/office/drawing/2014/main" id="{258D2ADD-D0FA-44D2-AF95-D07346FDA32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788" name="Text Box 15">
          <a:extLst>
            <a:ext uri="{FF2B5EF4-FFF2-40B4-BE49-F238E27FC236}">
              <a16:creationId xmlns:a16="http://schemas.microsoft.com/office/drawing/2014/main" id="{97FB649D-6414-4B21-9D13-41FD5A8A6A7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789" name="Text Box 16">
          <a:extLst>
            <a:ext uri="{FF2B5EF4-FFF2-40B4-BE49-F238E27FC236}">
              <a16:creationId xmlns:a16="http://schemas.microsoft.com/office/drawing/2014/main" id="{12EDCF2E-EF03-47DA-A670-1F15676700F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790" name="Text Box 13">
          <a:extLst>
            <a:ext uri="{FF2B5EF4-FFF2-40B4-BE49-F238E27FC236}">
              <a16:creationId xmlns:a16="http://schemas.microsoft.com/office/drawing/2014/main" id="{0C41514C-693E-4FA8-8608-2B641BEF84A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791" name="Text Box 14">
          <a:extLst>
            <a:ext uri="{FF2B5EF4-FFF2-40B4-BE49-F238E27FC236}">
              <a16:creationId xmlns:a16="http://schemas.microsoft.com/office/drawing/2014/main" id="{E7BD5078-3B98-44F0-9F4D-424AE24EE72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792" name="Text Box 15">
          <a:extLst>
            <a:ext uri="{FF2B5EF4-FFF2-40B4-BE49-F238E27FC236}">
              <a16:creationId xmlns:a16="http://schemas.microsoft.com/office/drawing/2014/main" id="{6931847A-A40A-4A50-A8F3-570AB6EE104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793" name="Text Box 16">
          <a:extLst>
            <a:ext uri="{FF2B5EF4-FFF2-40B4-BE49-F238E27FC236}">
              <a16:creationId xmlns:a16="http://schemas.microsoft.com/office/drawing/2014/main" id="{BC5EC369-6BB3-457D-8276-060EEB04F3D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794" name="Text Box 13">
          <a:extLst>
            <a:ext uri="{FF2B5EF4-FFF2-40B4-BE49-F238E27FC236}">
              <a16:creationId xmlns:a16="http://schemas.microsoft.com/office/drawing/2014/main" id="{375CA302-9CBC-42B5-99B7-7EB271F6DC1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795" name="Text Box 14">
          <a:extLst>
            <a:ext uri="{FF2B5EF4-FFF2-40B4-BE49-F238E27FC236}">
              <a16:creationId xmlns:a16="http://schemas.microsoft.com/office/drawing/2014/main" id="{9D813779-57D9-4F3C-AC93-6C387434DAB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796" name="Text Box 15">
          <a:extLst>
            <a:ext uri="{FF2B5EF4-FFF2-40B4-BE49-F238E27FC236}">
              <a16:creationId xmlns:a16="http://schemas.microsoft.com/office/drawing/2014/main" id="{097311F5-4AC2-4B76-8F11-D6534196936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797" name="Text Box 16">
          <a:extLst>
            <a:ext uri="{FF2B5EF4-FFF2-40B4-BE49-F238E27FC236}">
              <a16:creationId xmlns:a16="http://schemas.microsoft.com/office/drawing/2014/main" id="{873E1B0D-47CD-4E2D-ABE8-E6D692B1CFD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798" name="Text Box 13">
          <a:extLst>
            <a:ext uri="{FF2B5EF4-FFF2-40B4-BE49-F238E27FC236}">
              <a16:creationId xmlns:a16="http://schemas.microsoft.com/office/drawing/2014/main" id="{86135DDC-5CC0-4332-8051-E30D99F1C96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799" name="Text Box 14">
          <a:extLst>
            <a:ext uri="{FF2B5EF4-FFF2-40B4-BE49-F238E27FC236}">
              <a16:creationId xmlns:a16="http://schemas.microsoft.com/office/drawing/2014/main" id="{833EF088-3633-46B4-9E74-FBDC00FBC17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800" name="Text Box 15">
          <a:extLst>
            <a:ext uri="{FF2B5EF4-FFF2-40B4-BE49-F238E27FC236}">
              <a16:creationId xmlns:a16="http://schemas.microsoft.com/office/drawing/2014/main" id="{84A9BE4B-B624-4299-BF71-234C5F6E8BD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801" name="Text Box 16">
          <a:extLst>
            <a:ext uri="{FF2B5EF4-FFF2-40B4-BE49-F238E27FC236}">
              <a16:creationId xmlns:a16="http://schemas.microsoft.com/office/drawing/2014/main" id="{3F70ECCB-E4FC-4A1F-884D-783E8153517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802" name="Text Box 13">
          <a:extLst>
            <a:ext uri="{FF2B5EF4-FFF2-40B4-BE49-F238E27FC236}">
              <a16:creationId xmlns:a16="http://schemas.microsoft.com/office/drawing/2014/main" id="{5294ADAB-90DB-483C-8D8B-91FBFDBF979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803" name="Text Box 14">
          <a:extLst>
            <a:ext uri="{FF2B5EF4-FFF2-40B4-BE49-F238E27FC236}">
              <a16:creationId xmlns:a16="http://schemas.microsoft.com/office/drawing/2014/main" id="{67F911AE-4ADD-42A6-8D2B-071840ED651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804" name="Text Box 15">
          <a:extLst>
            <a:ext uri="{FF2B5EF4-FFF2-40B4-BE49-F238E27FC236}">
              <a16:creationId xmlns:a16="http://schemas.microsoft.com/office/drawing/2014/main" id="{CD881020-AC26-46EC-98B4-4353A84584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805" name="Text Box 16">
          <a:extLst>
            <a:ext uri="{FF2B5EF4-FFF2-40B4-BE49-F238E27FC236}">
              <a16:creationId xmlns:a16="http://schemas.microsoft.com/office/drawing/2014/main" id="{90661FCE-191D-4FE5-9715-CAE823307BD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806" name="Text Box 13">
          <a:extLst>
            <a:ext uri="{FF2B5EF4-FFF2-40B4-BE49-F238E27FC236}">
              <a16:creationId xmlns:a16="http://schemas.microsoft.com/office/drawing/2014/main" id="{C30D37CE-7FFC-496E-A07F-292242E80F4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807" name="Text Box 14">
          <a:extLst>
            <a:ext uri="{FF2B5EF4-FFF2-40B4-BE49-F238E27FC236}">
              <a16:creationId xmlns:a16="http://schemas.microsoft.com/office/drawing/2014/main" id="{A02AF793-5FE6-4636-847E-7BED2D56252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808" name="Text Box 15">
          <a:extLst>
            <a:ext uri="{FF2B5EF4-FFF2-40B4-BE49-F238E27FC236}">
              <a16:creationId xmlns:a16="http://schemas.microsoft.com/office/drawing/2014/main" id="{EFCB3FEE-52C3-4C5B-A64F-9E177E71DDD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809" name="Text Box 16">
          <a:extLst>
            <a:ext uri="{FF2B5EF4-FFF2-40B4-BE49-F238E27FC236}">
              <a16:creationId xmlns:a16="http://schemas.microsoft.com/office/drawing/2014/main" id="{90A0262D-FA34-495A-A495-D0A65E36B6A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810" name="Text Box 13">
          <a:extLst>
            <a:ext uri="{FF2B5EF4-FFF2-40B4-BE49-F238E27FC236}">
              <a16:creationId xmlns:a16="http://schemas.microsoft.com/office/drawing/2014/main" id="{E64B0AE2-6691-482D-A0E7-55E45FF1C73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811" name="Text Box 14">
          <a:extLst>
            <a:ext uri="{FF2B5EF4-FFF2-40B4-BE49-F238E27FC236}">
              <a16:creationId xmlns:a16="http://schemas.microsoft.com/office/drawing/2014/main" id="{C4C37A1B-5104-4BFC-8D22-FBE365F5186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812" name="Text Box 15">
          <a:extLst>
            <a:ext uri="{FF2B5EF4-FFF2-40B4-BE49-F238E27FC236}">
              <a16:creationId xmlns:a16="http://schemas.microsoft.com/office/drawing/2014/main" id="{1751DCC9-A106-40CB-BA72-E81B215D7DA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813" name="Text Box 16">
          <a:extLst>
            <a:ext uri="{FF2B5EF4-FFF2-40B4-BE49-F238E27FC236}">
              <a16:creationId xmlns:a16="http://schemas.microsoft.com/office/drawing/2014/main" id="{E2E86B36-CE87-4D8A-AF63-38BCC1DDA18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814" name="Text Box 13">
          <a:extLst>
            <a:ext uri="{FF2B5EF4-FFF2-40B4-BE49-F238E27FC236}">
              <a16:creationId xmlns:a16="http://schemas.microsoft.com/office/drawing/2014/main" id="{DFA4BB6E-7F96-4DAA-9994-6FD4299C9DB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815" name="Text Box 14">
          <a:extLst>
            <a:ext uri="{FF2B5EF4-FFF2-40B4-BE49-F238E27FC236}">
              <a16:creationId xmlns:a16="http://schemas.microsoft.com/office/drawing/2014/main" id="{B02CBD2C-A3F3-46E6-A4EE-64AF1CB37A9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816" name="Text Box 15">
          <a:extLst>
            <a:ext uri="{FF2B5EF4-FFF2-40B4-BE49-F238E27FC236}">
              <a16:creationId xmlns:a16="http://schemas.microsoft.com/office/drawing/2014/main" id="{D9AB4AB1-FE76-4D63-8652-F747293287E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817" name="Text Box 16">
          <a:extLst>
            <a:ext uri="{FF2B5EF4-FFF2-40B4-BE49-F238E27FC236}">
              <a16:creationId xmlns:a16="http://schemas.microsoft.com/office/drawing/2014/main" id="{3C4BF328-B9E8-442E-8746-DBA942A8233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818" name="Text Box 13">
          <a:extLst>
            <a:ext uri="{FF2B5EF4-FFF2-40B4-BE49-F238E27FC236}">
              <a16:creationId xmlns:a16="http://schemas.microsoft.com/office/drawing/2014/main" id="{523AA79F-948C-4CCF-9F3C-9C2BA7D8EC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819" name="Text Box 14">
          <a:extLst>
            <a:ext uri="{FF2B5EF4-FFF2-40B4-BE49-F238E27FC236}">
              <a16:creationId xmlns:a16="http://schemas.microsoft.com/office/drawing/2014/main" id="{730401D7-496D-4458-AD66-32AB048D6D1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820" name="Text Box 15">
          <a:extLst>
            <a:ext uri="{FF2B5EF4-FFF2-40B4-BE49-F238E27FC236}">
              <a16:creationId xmlns:a16="http://schemas.microsoft.com/office/drawing/2014/main" id="{B53EF243-71F2-4090-A6C8-BD28E440320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821" name="Text Box 16">
          <a:extLst>
            <a:ext uri="{FF2B5EF4-FFF2-40B4-BE49-F238E27FC236}">
              <a16:creationId xmlns:a16="http://schemas.microsoft.com/office/drawing/2014/main" id="{46EF7B96-4F9E-411B-9B8F-A3604BD3091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822" name="Text Box 13">
          <a:extLst>
            <a:ext uri="{FF2B5EF4-FFF2-40B4-BE49-F238E27FC236}">
              <a16:creationId xmlns:a16="http://schemas.microsoft.com/office/drawing/2014/main" id="{C943B47B-3E0F-491B-991D-E83E85353D2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823" name="Text Box 14">
          <a:extLst>
            <a:ext uri="{FF2B5EF4-FFF2-40B4-BE49-F238E27FC236}">
              <a16:creationId xmlns:a16="http://schemas.microsoft.com/office/drawing/2014/main" id="{37288FE0-2756-4673-A6D4-9F8A7D0B51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824" name="Text Box 15">
          <a:extLst>
            <a:ext uri="{FF2B5EF4-FFF2-40B4-BE49-F238E27FC236}">
              <a16:creationId xmlns:a16="http://schemas.microsoft.com/office/drawing/2014/main" id="{869B6459-6905-4F94-B96E-59FD8650283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825" name="Text Box 16">
          <a:extLst>
            <a:ext uri="{FF2B5EF4-FFF2-40B4-BE49-F238E27FC236}">
              <a16:creationId xmlns:a16="http://schemas.microsoft.com/office/drawing/2014/main" id="{3B202D81-72C2-483E-8A1D-20D5B1A693C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826" name="Text Box 13">
          <a:extLst>
            <a:ext uri="{FF2B5EF4-FFF2-40B4-BE49-F238E27FC236}">
              <a16:creationId xmlns:a16="http://schemas.microsoft.com/office/drawing/2014/main" id="{6E450BEE-E099-46F1-8300-01BFFE7C245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827" name="Text Box 14">
          <a:extLst>
            <a:ext uri="{FF2B5EF4-FFF2-40B4-BE49-F238E27FC236}">
              <a16:creationId xmlns:a16="http://schemas.microsoft.com/office/drawing/2014/main" id="{A7AB6E0B-3D8A-4877-BA66-3B4BD390600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828" name="Text Box 15">
          <a:extLst>
            <a:ext uri="{FF2B5EF4-FFF2-40B4-BE49-F238E27FC236}">
              <a16:creationId xmlns:a16="http://schemas.microsoft.com/office/drawing/2014/main" id="{63FCAED8-F191-4566-A3FE-D2197C5DE81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829" name="Text Box 16">
          <a:extLst>
            <a:ext uri="{FF2B5EF4-FFF2-40B4-BE49-F238E27FC236}">
              <a16:creationId xmlns:a16="http://schemas.microsoft.com/office/drawing/2014/main" id="{595D5C43-B01A-4A52-811F-15FB38A9989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830" name="Text Box 13">
          <a:extLst>
            <a:ext uri="{FF2B5EF4-FFF2-40B4-BE49-F238E27FC236}">
              <a16:creationId xmlns:a16="http://schemas.microsoft.com/office/drawing/2014/main" id="{F0C0DAE8-5097-4475-8510-FD8D87961D8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831" name="Text Box 14">
          <a:extLst>
            <a:ext uri="{FF2B5EF4-FFF2-40B4-BE49-F238E27FC236}">
              <a16:creationId xmlns:a16="http://schemas.microsoft.com/office/drawing/2014/main" id="{83A03696-A4C3-4930-9EBB-811C5A48EA6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832" name="Text Box 15">
          <a:extLst>
            <a:ext uri="{FF2B5EF4-FFF2-40B4-BE49-F238E27FC236}">
              <a16:creationId xmlns:a16="http://schemas.microsoft.com/office/drawing/2014/main" id="{DFFDAC63-F988-429A-92FE-42F77F4974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833" name="Text Box 16">
          <a:extLst>
            <a:ext uri="{FF2B5EF4-FFF2-40B4-BE49-F238E27FC236}">
              <a16:creationId xmlns:a16="http://schemas.microsoft.com/office/drawing/2014/main" id="{9C8CE942-224B-400C-B53C-013E2D3A277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834" name="Text Box 13">
          <a:extLst>
            <a:ext uri="{FF2B5EF4-FFF2-40B4-BE49-F238E27FC236}">
              <a16:creationId xmlns:a16="http://schemas.microsoft.com/office/drawing/2014/main" id="{3D2AD20C-1E36-4E15-B0F3-4A2CE988E72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835" name="Text Box 14">
          <a:extLst>
            <a:ext uri="{FF2B5EF4-FFF2-40B4-BE49-F238E27FC236}">
              <a16:creationId xmlns:a16="http://schemas.microsoft.com/office/drawing/2014/main" id="{579161F4-190A-474E-8DF5-79EBDCB881D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836" name="Text Box 15">
          <a:extLst>
            <a:ext uri="{FF2B5EF4-FFF2-40B4-BE49-F238E27FC236}">
              <a16:creationId xmlns:a16="http://schemas.microsoft.com/office/drawing/2014/main" id="{5D3FA456-E847-4679-8CF1-A672A33D55C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837" name="Text Box 16">
          <a:extLst>
            <a:ext uri="{FF2B5EF4-FFF2-40B4-BE49-F238E27FC236}">
              <a16:creationId xmlns:a16="http://schemas.microsoft.com/office/drawing/2014/main" id="{E48D4A8D-AD86-4BCA-87ED-A43D1E9586A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838" name="Text Box 13">
          <a:extLst>
            <a:ext uri="{FF2B5EF4-FFF2-40B4-BE49-F238E27FC236}">
              <a16:creationId xmlns:a16="http://schemas.microsoft.com/office/drawing/2014/main" id="{17305395-814C-446F-87DE-58AC2CB7EE3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839" name="Text Box 14">
          <a:extLst>
            <a:ext uri="{FF2B5EF4-FFF2-40B4-BE49-F238E27FC236}">
              <a16:creationId xmlns:a16="http://schemas.microsoft.com/office/drawing/2014/main" id="{C5816605-B32B-4AE9-98BC-7331FAE55CB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840" name="Text Box 15">
          <a:extLst>
            <a:ext uri="{FF2B5EF4-FFF2-40B4-BE49-F238E27FC236}">
              <a16:creationId xmlns:a16="http://schemas.microsoft.com/office/drawing/2014/main" id="{8211CE10-D583-47EB-A1BE-931A3F617BD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841" name="Text Box 16">
          <a:extLst>
            <a:ext uri="{FF2B5EF4-FFF2-40B4-BE49-F238E27FC236}">
              <a16:creationId xmlns:a16="http://schemas.microsoft.com/office/drawing/2014/main" id="{09B84649-773B-4D8E-80C0-ABC5BF165D7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842" name="Text Box 13">
          <a:extLst>
            <a:ext uri="{FF2B5EF4-FFF2-40B4-BE49-F238E27FC236}">
              <a16:creationId xmlns:a16="http://schemas.microsoft.com/office/drawing/2014/main" id="{63ADB29E-B0F7-49A5-9510-1B2103DD95B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843" name="Text Box 14">
          <a:extLst>
            <a:ext uri="{FF2B5EF4-FFF2-40B4-BE49-F238E27FC236}">
              <a16:creationId xmlns:a16="http://schemas.microsoft.com/office/drawing/2014/main" id="{73536252-CCC7-498E-B323-F89959E1E4E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844" name="Text Box 15">
          <a:extLst>
            <a:ext uri="{FF2B5EF4-FFF2-40B4-BE49-F238E27FC236}">
              <a16:creationId xmlns:a16="http://schemas.microsoft.com/office/drawing/2014/main" id="{2EC95E7A-DB3A-48F8-838F-3C70F43ADE9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845" name="Text Box 16">
          <a:extLst>
            <a:ext uri="{FF2B5EF4-FFF2-40B4-BE49-F238E27FC236}">
              <a16:creationId xmlns:a16="http://schemas.microsoft.com/office/drawing/2014/main" id="{649BF162-D2CB-4E42-977F-CDAF8916CF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846" name="Text Box 13">
          <a:extLst>
            <a:ext uri="{FF2B5EF4-FFF2-40B4-BE49-F238E27FC236}">
              <a16:creationId xmlns:a16="http://schemas.microsoft.com/office/drawing/2014/main" id="{CFDE8680-70F9-4735-B680-3F84D76CF8E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847" name="Text Box 14">
          <a:extLst>
            <a:ext uri="{FF2B5EF4-FFF2-40B4-BE49-F238E27FC236}">
              <a16:creationId xmlns:a16="http://schemas.microsoft.com/office/drawing/2014/main" id="{42336B68-1A2A-431E-BE13-96FE10C6DE3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848" name="Text Box 15">
          <a:extLst>
            <a:ext uri="{FF2B5EF4-FFF2-40B4-BE49-F238E27FC236}">
              <a16:creationId xmlns:a16="http://schemas.microsoft.com/office/drawing/2014/main" id="{DB238B39-68F7-4AD8-9921-8BA9A326769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849" name="Text Box 16">
          <a:extLst>
            <a:ext uri="{FF2B5EF4-FFF2-40B4-BE49-F238E27FC236}">
              <a16:creationId xmlns:a16="http://schemas.microsoft.com/office/drawing/2014/main" id="{BBFCDA1D-6ACC-4A0C-9C8A-A62233591CA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850" name="Text Box 13">
          <a:extLst>
            <a:ext uri="{FF2B5EF4-FFF2-40B4-BE49-F238E27FC236}">
              <a16:creationId xmlns:a16="http://schemas.microsoft.com/office/drawing/2014/main" id="{F66B0B3A-3CDB-4DE0-96CB-8484E430618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851" name="Text Box 14">
          <a:extLst>
            <a:ext uri="{FF2B5EF4-FFF2-40B4-BE49-F238E27FC236}">
              <a16:creationId xmlns:a16="http://schemas.microsoft.com/office/drawing/2014/main" id="{E12BD9F7-AB5A-4D94-A784-13C5473847F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852" name="Text Box 15">
          <a:extLst>
            <a:ext uri="{FF2B5EF4-FFF2-40B4-BE49-F238E27FC236}">
              <a16:creationId xmlns:a16="http://schemas.microsoft.com/office/drawing/2014/main" id="{4708458A-7FD6-4BCF-9310-AB9B18FB128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853" name="Text Box 16">
          <a:extLst>
            <a:ext uri="{FF2B5EF4-FFF2-40B4-BE49-F238E27FC236}">
              <a16:creationId xmlns:a16="http://schemas.microsoft.com/office/drawing/2014/main" id="{BB93F94B-E44A-4BC3-AEF7-99F39EE0F4D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854" name="Text Box 13">
          <a:extLst>
            <a:ext uri="{FF2B5EF4-FFF2-40B4-BE49-F238E27FC236}">
              <a16:creationId xmlns:a16="http://schemas.microsoft.com/office/drawing/2014/main" id="{E75AF36C-195A-48A9-9CF6-79C06280F23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855" name="Text Box 14">
          <a:extLst>
            <a:ext uri="{FF2B5EF4-FFF2-40B4-BE49-F238E27FC236}">
              <a16:creationId xmlns:a16="http://schemas.microsoft.com/office/drawing/2014/main" id="{408D4D06-E1CD-4A82-9807-38A05E109EE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856" name="Text Box 15">
          <a:extLst>
            <a:ext uri="{FF2B5EF4-FFF2-40B4-BE49-F238E27FC236}">
              <a16:creationId xmlns:a16="http://schemas.microsoft.com/office/drawing/2014/main" id="{75115B8D-8500-4AF3-B2BD-3B79D5B6269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857" name="Text Box 16">
          <a:extLst>
            <a:ext uri="{FF2B5EF4-FFF2-40B4-BE49-F238E27FC236}">
              <a16:creationId xmlns:a16="http://schemas.microsoft.com/office/drawing/2014/main" id="{A2F972F8-60AD-4F84-A39E-47F725EDF15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858" name="Text Box 13">
          <a:extLst>
            <a:ext uri="{FF2B5EF4-FFF2-40B4-BE49-F238E27FC236}">
              <a16:creationId xmlns:a16="http://schemas.microsoft.com/office/drawing/2014/main" id="{66968E2E-E1F7-4A1E-AD7F-3A3C00BFAD6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859" name="Text Box 14">
          <a:extLst>
            <a:ext uri="{FF2B5EF4-FFF2-40B4-BE49-F238E27FC236}">
              <a16:creationId xmlns:a16="http://schemas.microsoft.com/office/drawing/2014/main" id="{6FFA5243-505D-46C3-9D0B-D8F6A957682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860" name="Text Box 15">
          <a:extLst>
            <a:ext uri="{FF2B5EF4-FFF2-40B4-BE49-F238E27FC236}">
              <a16:creationId xmlns:a16="http://schemas.microsoft.com/office/drawing/2014/main" id="{F3F13C9A-793B-4BD6-9D58-E219DE0FB3E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861" name="Text Box 16">
          <a:extLst>
            <a:ext uri="{FF2B5EF4-FFF2-40B4-BE49-F238E27FC236}">
              <a16:creationId xmlns:a16="http://schemas.microsoft.com/office/drawing/2014/main" id="{E48D4197-F5CD-44FF-8F01-20E7C508B22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862" name="Text Box 13">
          <a:extLst>
            <a:ext uri="{FF2B5EF4-FFF2-40B4-BE49-F238E27FC236}">
              <a16:creationId xmlns:a16="http://schemas.microsoft.com/office/drawing/2014/main" id="{9FC56CAD-D07E-46AD-9AB3-C666A83CD82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863" name="Text Box 14">
          <a:extLst>
            <a:ext uri="{FF2B5EF4-FFF2-40B4-BE49-F238E27FC236}">
              <a16:creationId xmlns:a16="http://schemas.microsoft.com/office/drawing/2014/main" id="{1E7F75D3-9D17-4C4E-AE63-895228D4F93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864" name="Text Box 15">
          <a:extLst>
            <a:ext uri="{FF2B5EF4-FFF2-40B4-BE49-F238E27FC236}">
              <a16:creationId xmlns:a16="http://schemas.microsoft.com/office/drawing/2014/main" id="{3B2F0A45-D2EE-4748-A552-34CFFCD65FB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865" name="Text Box 16">
          <a:extLst>
            <a:ext uri="{FF2B5EF4-FFF2-40B4-BE49-F238E27FC236}">
              <a16:creationId xmlns:a16="http://schemas.microsoft.com/office/drawing/2014/main" id="{4909D66F-B9A7-4B3A-818A-4E83EC2468B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866" name="Text Box 13">
          <a:extLst>
            <a:ext uri="{FF2B5EF4-FFF2-40B4-BE49-F238E27FC236}">
              <a16:creationId xmlns:a16="http://schemas.microsoft.com/office/drawing/2014/main" id="{BAFF696A-1175-478F-BE2E-D626461F615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867" name="Text Box 14">
          <a:extLst>
            <a:ext uri="{FF2B5EF4-FFF2-40B4-BE49-F238E27FC236}">
              <a16:creationId xmlns:a16="http://schemas.microsoft.com/office/drawing/2014/main" id="{7B9DDECB-6BFC-44EC-95F3-1A985FEB95C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868" name="Text Box 15">
          <a:extLst>
            <a:ext uri="{FF2B5EF4-FFF2-40B4-BE49-F238E27FC236}">
              <a16:creationId xmlns:a16="http://schemas.microsoft.com/office/drawing/2014/main" id="{A9810AAA-F88D-459F-A4C7-3A46E1972AA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869" name="Text Box 16">
          <a:extLst>
            <a:ext uri="{FF2B5EF4-FFF2-40B4-BE49-F238E27FC236}">
              <a16:creationId xmlns:a16="http://schemas.microsoft.com/office/drawing/2014/main" id="{E3CA7A5C-D89C-450A-B1E6-6C3E26FD8B3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870" name="Text Box 13">
          <a:extLst>
            <a:ext uri="{FF2B5EF4-FFF2-40B4-BE49-F238E27FC236}">
              <a16:creationId xmlns:a16="http://schemas.microsoft.com/office/drawing/2014/main" id="{8F392B85-2C42-442E-9F6A-46CB12217B4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871" name="Text Box 14">
          <a:extLst>
            <a:ext uri="{FF2B5EF4-FFF2-40B4-BE49-F238E27FC236}">
              <a16:creationId xmlns:a16="http://schemas.microsoft.com/office/drawing/2014/main" id="{6D09604B-2B46-4765-A42E-E6575FB1330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872" name="Text Box 15">
          <a:extLst>
            <a:ext uri="{FF2B5EF4-FFF2-40B4-BE49-F238E27FC236}">
              <a16:creationId xmlns:a16="http://schemas.microsoft.com/office/drawing/2014/main" id="{1BF5B2B0-ADEE-4D8E-8938-AB3A07B5CC0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873" name="Text Box 16">
          <a:extLst>
            <a:ext uri="{FF2B5EF4-FFF2-40B4-BE49-F238E27FC236}">
              <a16:creationId xmlns:a16="http://schemas.microsoft.com/office/drawing/2014/main" id="{5D6ABDD8-B6A5-4F46-9CE1-AD6A886A526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874" name="Text Box 13">
          <a:extLst>
            <a:ext uri="{FF2B5EF4-FFF2-40B4-BE49-F238E27FC236}">
              <a16:creationId xmlns:a16="http://schemas.microsoft.com/office/drawing/2014/main" id="{2E3500D1-A94A-4660-98BA-EAAE68B9B7B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875" name="Text Box 14">
          <a:extLst>
            <a:ext uri="{FF2B5EF4-FFF2-40B4-BE49-F238E27FC236}">
              <a16:creationId xmlns:a16="http://schemas.microsoft.com/office/drawing/2014/main" id="{4F70A422-940C-46B6-9709-90B30090CA5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876" name="Text Box 15">
          <a:extLst>
            <a:ext uri="{FF2B5EF4-FFF2-40B4-BE49-F238E27FC236}">
              <a16:creationId xmlns:a16="http://schemas.microsoft.com/office/drawing/2014/main" id="{DFF6155B-29E8-47DB-8C2B-C79CBD60DAA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877" name="Text Box 16">
          <a:extLst>
            <a:ext uri="{FF2B5EF4-FFF2-40B4-BE49-F238E27FC236}">
              <a16:creationId xmlns:a16="http://schemas.microsoft.com/office/drawing/2014/main" id="{FF0BCA1A-DB52-481E-B38A-91E113F10F0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878" name="Text Box 13">
          <a:extLst>
            <a:ext uri="{FF2B5EF4-FFF2-40B4-BE49-F238E27FC236}">
              <a16:creationId xmlns:a16="http://schemas.microsoft.com/office/drawing/2014/main" id="{52DE88D6-F0BB-421C-AA81-91BE7CB73DF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879" name="Text Box 14">
          <a:extLst>
            <a:ext uri="{FF2B5EF4-FFF2-40B4-BE49-F238E27FC236}">
              <a16:creationId xmlns:a16="http://schemas.microsoft.com/office/drawing/2014/main" id="{E21DC02D-6DB4-4B5E-BB52-4C7D3410C43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880" name="Text Box 15">
          <a:extLst>
            <a:ext uri="{FF2B5EF4-FFF2-40B4-BE49-F238E27FC236}">
              <a16:creationId xmlns:a16="http://schemas.microsoft.com/office/drawing/2014/main" id="{37C130D7-854D-4759-8E9E-C8E8F18282A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881" name="Text Box 16">
          <a:extLst>
            <a:ext uri="{FF2B5EF4-FFF2-40B4-BE49-F238E27FC236}">
              <a16:creationId xmlns:a16="http://schemas.microsoft.com/office/drawing/2014/main" id="{D2C095B9-3171-4D76-9CE9-4B50B9F2912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882" name="Text Box 13">
          <a:extLst>
            <a:ext uri="{FF2B5EF4-FFF2-40B4-BE49-F238E27FC236}">
              <a16:creationId xmlns:a16="http://schemas.microsoft.com/office/drawing/2014/main" id="{1C4D7BAF-7EEF-4F49-A614-1D3D35C87A6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883" name="Text Box 14">
          <a:extLst>
            <a:ext uri="{FF2B5EF4-FFF2-40B4-BE49-F238E27FC236}">
              <a16:creationId xmlns:a16="http://schemas.microsoft.com/office/drawing/2014/main" id="{443B8152-7EBE-49B4-86AD-F44F17F94F7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884" name="Text Box 15">
          <a:extLst>
            <a:ext uri="{FF2B5EF4-FFF2-40B4-BE49-F238E27FC236}">
              <a16:creationId xmlns:a16="http://schemas.microsoft.com/office/drawing/2014/main" id="{720742A6-FC45-4AC0-B158-1008E6B5A14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885" name="Text Box 16">
          <a:extLst>
            <a:ext uri="{FF2B5EF4-FFF2-40B4-BE49-F238E27FC236}">
              <a16:creationId xmlns:a16="http://schemas.microsoft.com/office/drawing/2014/main" id="{F38AA368-50CF-4C81-8DD6-8FDF3C1A1EC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886" name="Text Box 13">
          <a:extLst>
            <a:ext uri="{FF2B5EF4-FFF2-40B4-BE49-F238E27FC236}">
              <a16:creationId xmlns:a16="http://schemas.microsoft.com/office/drawing/2014/main" id="{3043AA72-C06A-4FC1-A1CB-0780B1220CE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887" name="Text Box 14">
          <a:extLst>
            <a:ext uri="{FF2B5EF4-FFF2-40B4-BE49-F238E27FC236}">
              <a16:creationId xmlns:a16="http://schemas.microsoft.com/office/drawing/2014/main" id="{6BFA7F11-26FC-40CC-BF21-C8FE11966FF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888" name="Text Box 15">
          <a:extLst>
            <a:ext uri="{FF2B5EF4-FFF2-40B4-BE49-F238E27FC236}">
              <a16:creationId xmlns:a16="http://schemas.microsoft.com/office/drawing/2014/main" id="{A149A84A-A04F-448F-8D87-583FA6C8DA5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889" name="Text Box 16">
          <a:extLst>
            <a:ext uri="{FF2B5EF4-FFF2-40B4-BE49-F238E27FC236}">
              <a16:creationId xmlns:a16="http://schemas.microsoft.com/office/drawing/2014/main" id="{5CA7EE34-ACD9-4910-A2F5-933BC16D6D3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890" name="Text Box 13">
          <a:extLst>
            <a:ext uri="{FF2B5EF4-FFF2-40B4-BE49-F238E27FC236}">
              <a16:creationId xmlns:a16="http://schemas.microsoft.com/office/drawing/2014/main" id="{F9E4FD06-5E12-469D-90FB-2A0D71EAE2D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891" name="Text Box 14">
          <a:extLst>
            <a:ext uri="{FF2B5EF4-FFF2-40B4-BE49-F238E27FC236}">
              <a16:creationId xmlns:a16="http://schemas.microsoft.com/office/drawing/2014/main" id="{5CE1F40E-0F0D-4C49-A178-AC1C3913735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892" name="Text Box 15">
          <a:extLst>
            <a:ext uri="{FF2B5EF4-FFF2-40B4-BE49-F238E27FC236}">
              <a16:creationId xmlns:a16="http://schemas.microsoft.com/office/drawing/2014/main" id="{4B0006C0-7A6A-48ED-B857-49D878A2335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893" name="Text Box 16">
          <a:extLst>
            <a:ext uri="{FF2B5EF4-FFF2-40B4-BE49-F238E27FC236}">
              <a16:creationId xmlns:a16="http://schemas.microsoft.com/office/drawing/2014/main" id="{E51AEB93-314C-4491-A68E-89D6383D4D8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894" name="Text Box 13">
          <a:extLst>
            <a:ext uri="{FF2B5EF4-FFF2-40B4-BE49-F238E27FC236}">
              <a16:creationId xmlns:a16="http://schemas.microsoft.com/office/drawing/2014/main" id="{E01E27D8-039F-4FC8-91F9-673E87ED6AB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895" name="Text Box 14">
          <a:extLst>
            <a:ext uri="{FF2B5EF4-FFF2-40B4-BE49-F238E27FC236}">
              <a16:creationId xmlns:a16="http://schemas.microsoft.com/office/drawing/2014/main" id="{F9BB9834-B94C-49B9-B354-06BE378407C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896" name="Text Box 15">
          <a:extLst>
            <a:ext uri="{FF2B5EF4-FFF2-40B4-BE49-F238E27FC236}">
              <a16:creationId xmlns:a16="http://schemas.microsoft.com/office/drawing/2014/main" id="{994E3F72-0203-4342-B9D8-9FCA3AEC9E4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897" name="Text Box 16">
          <a:extLst>
            <a:ext uri="{FF2B5EF4-FFF2-40B4-BE49-F238E27FC236}">
              <a16:creationId xmlns:a16="http://schemas.microsoft.com/office/drawing/2014/main" id="{DD87FB7C-8310-48AD-B8DA-391DE9947D9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898" name="Text Box 13">
          <a:extLst>
            <a:ext uri="{FF2B5EF4-FFF2-40B4-BE49-F238E27FC236}">
              <a16:creationId xmlns:a16="http://schemas.microsoft.com/office/drawing/2014/main" id="{138C6C2C-B232-44DD-A0F3-34976C5DD13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899" name="Text Box 14">
          <a:extLst>
            <a:ext uri="{FF2B5EF4-FFF2-40B4-BE49-F238E27FC236}">
              <a16:creationId xmlns:a16="http://schemas.microsoft.com/office/drawing/2014/main" id="{E34BB41B-E325-460A-9125-E9068F01711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900" name="Text Box 15">
          <a:extLst>
            <a:ext uri="{FF2B5EF4-FFF2-40B4-BE49-F238E27FC236}">
              <a16:creationId xmlns:a16="http://schemas.microsoft.com/office/drawing/2014/main" id="{75E9F9F1-BD02-4090-842D-6731C275DFC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901" name="Text Box 16">
          <a:extLst>
            <a:ext uri="{FF2B5EF4-FFF2-40B4-BE49-F238E27FC236}">
              <a16:creationId xmlns:a16="http://schemas.microsoft.com/office/drawing/2014/main" id="{B18A25FE-F3B1-49E4-9AF6-2D47E72C1D0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902" name="Text Box 13">
          <a:extLst>
            <a:ext uri="{FF2B5EF4-FFF2-40B4-BE49-F238E27FC236}">
              <a16:creationId xmlns:a16="http://schemas.microsoft.com/office/drawing/2014/main" id="{4AFD0703-11B7-4FA3-8243-C1EECD8D65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903" name="Text Box 14">
          <a:extLst>
            <a:ext uri="{FF2B5EF4-FFF2-40B4-BE49-F238E27FC236}">
              <a16:creationId xmlns:a16="http://schemas.microsoft.com/office/drawing/2014/main" id="{83D139EF-CC0A-40F3-A2D6-BF1DCA9A867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904" name="Text Box 15">
          <a:extLst>
            <a:ext uri="{FF2B5EF4-FFF2-40B4-BE49-F238E27FC236}">
              <a16:creationId xmlns:a16="http://schemas.microsoft.com/office/drawing/2014/main" id="{493C9224-7B78-40C5-8051-B13049E558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905" name="Text Box 16">
          <a:extLst>
            <a:ext uri="{FF2B5EF4-FFF2-40B4-BE49-F238E27FC236}">
              <a16:creationId xmlns:a16="http://schemas.microsoft.com/office/drawing/2014/main" id="{F2FB004B-05FE-4922-99D0-48442C7A6D0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906" name="Text Box 13">
          <a:extLst>
            <a:ext uri="{FF2B5EF4-FFF2-40B4-BE49-F238E27FC236}">
              <a16:creationId xmlns:a16="http://schemas.microsoft.com/office/drawing/2014/main" id="{1CE199F1-2213-4387-B0B2-33EA28167D1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907" name="Text Box 14">
          <a:extLst>
            <a:ext uri="{FF2B5EF4-FFF2-40B4-BE49-F238E27FC236}">
              <a16:creationId xmlns:a16="http://schemas.microsoft.com/office/drawing/2014/main" id="{DFA8E4DC-8DAA-4B11-B7B8-FC9F4AD6EF9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908" name="Text Box 15">
          <a:extLst>
            <a:ext uri="{FF2B5EF4-FFF2-40B4-BE49-F238E27FC236}">
              <a16:creationId xmlns:a16="http://schemas.microsoft.com/office/drawing/2014/main" id="{5A0B3B0D-57AC-4CF0-947B-0FC10D01ECB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909" name="Text Box 16">
          <a:extLst>
            <a:ext uri="{FF2B5EF4-FFF2-40B4-BE49-F238E27FC236}">
              <a16:creationId xmlns:a16="http://schemas.microsoft.com/office/drawing/2014/main" id="{36831EF1-2085-4092-8ED7-1F948B4B961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910" name="Text Box 13">
          <a:extLst>
            <a:ext uri="{FF2B5EF4-FFF2-40B4-BE49-F238E27FC236}">
              <a16:creationId xmlns:a16="http://schemas.microsoft.com/office/drawing/2014/main" id="{D5871471-DEA2-4978-A8CE-8040B73D79E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911" name="Text Box 14">
          <a:extLst>
            <a:ext uri="{FF2B5EF4-FFF2-40B4-BE49-F238E27FC236}">
              <a16:creationId xmlns:a16="http://schemas.microsoft.com/office/drawing/2014/main" id="{5248BAFC-DAFC-4074-B161-26345458489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912" name="Text Box 15">
          <a:extLst>
            <a:ext uri="{FF2B5EF4-FFF2-40B4-BE49-F238E27FC236}">
              <a16:creationId xmlns:a16="http://schemas.microsoft.com/office/drawing/2014/main" id="{98856975-40D8-41F1-A5CF-8B581FF1E20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913" name="Text Box 16">
          <a:extLst>
            <a:ext uri="{FF2B5EF4-FFF2-40B4-BE49-F238E27FC236}">
              <a16:creationId xmlns:a16="http://schemas.microsoft.com/office/drawing/2014/main" id="{87F7D6CC-AFAB-4AA4-89CA-5CC374F838F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914" name="Text Box 13">
          <a:extLst>
            <a:ext uri="{FF2B5EF4-FFF2-40B4-BE49-F238E27FC236}">
              <a16:creationId xmlns:a16="http://schemas.microsoft.com/office/drawing/2014/main" id="{96957F2D-878E-4916-A741-797164A5599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915" name="Text Box 14">
          <a:extLst>
            <a:ext uri="{FF2B5EF4-FFF2-40B4-BE49-F238E27FC236}">
              <a16:creationId xmlns:a16="http://schemas.microsoft.com/office/drawing/2014/main" id="{1394996B-691D-402B-8B61-8E766774A1E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916" name="Text Box 15">
          <a:extLst>
            <a:ext uri="{FF2B5EF4-FFF2-40B4-BE49-F238E27FC236}">
              <a16:creationId xmlns:a16="http://schemas.microsoft.com/office/drawing/2014/main" id="{940E9E39-28DC-44E5-9B84-E8A6512E6DD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917" name="Text Box 16">
          <a:extLst>
            <a:ext uri="{FF2B5EF4-FFF2-40B4-BE49-F238E27FC236}">
              <a16:creationId xmlns:a16="http://schemas.microsoft.com/office/drawing/2014/main" id="{ADF76960-6776-4BB5-BC52-D02D2397A7A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918" name="Text Box 13">
          <a:extLst>
            <a:ext uri="{FF2B5EF4-FFF2-40B4-BE49-F238E27FC236}">
              <a16:creationId xmlns:a16="http://schemas.microsoft.com/office/drawing/2014/main" id="{971535C5-9A51-4E24-828E-22B4F4D9C8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919" name="Text Box 14">
          <a:extLst>
            <a:ext uri="{FF2B5EF4-FFF2-40B4-BE49-F238E27FC236}">
              <a16:creationId xmlns:a16="http://schemas.microsoft.com/office/drawing/2014/main" id="{7F085F16-8581-41FE-AB41-C84C21CC623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920" name="Text Box 15">
          <a:extLst>
            <a:ext uri="{FF2B5EF4-FFF2-40B4-BE49-F238E27FC236}">
              <a16:creationId xmlns:a16="http://schemas.microsoft.com/office/drawing/2014/main" id="{F8DAA0DC-0297-48A0-B83C-CDDA05A6242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921" name="Text Box 16">
          <a:extLst>
            <a:ext uri="{FF2B5EF4-FFF2-40B4-BE49-F238E27FC236}">
              <a16:creationId xmlns:a16="http://schemas.microsoft.com/office/drawing/2014/main" id="{3445821E-CF51-4022-9AA1-B1D8F9E7ADF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922" name="Text Box 13">
          <a:extLst>
            <a:ext uri="{FF2B5EF4-FFF2-40B4-BE49-F238E27FC236}">
              <a16:creationId xmlns:a16="http://schemas.microsoft.com/office/drawing/2014/main" id="{F4E863D6-2676-4C3F-AB8B-8A8DD9562FC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923" name="Text Box 14">
          <a:extLst>
            <a:ext uri="{FF2B5EF4-FFF2-40B4-BE49-F238E27FC236}">
              <a16:creationId xmlns:a16="http://schemas.microsoft.com/office/drawing/2014/main" id="{D824E610-D66D-4084-9862-0435A804CE3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924" name="Text Box 15">
          <a:extLst>
            <a:ext uri="{FF2B5EF4-FFF2-40B4-BE49-F238E27FC236}">
              <a16:creationId xmlns:a16="http://schemas.microsoft.com/office/drawing/2014/main" id="{9AF1F9B5-C739-4435-B8BF-F1C594E51C3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925" name="Text Box 16">
          <a:extLst>
            <a:ext uri="{FF2B5EF4-FFF2-40B4-BE49-F238E27FC236}">
              <a16:creationId xmlns:a16="http://schemas.microsoft.com/office/drawing/2014/main" id="{8301CDF2-08B7-4A4B-B777-0DC9EC98042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926" name="Text Box 13">
          <a:extLst>
            <a:ext uri="{FF2B5EF4-FFF2-40B4-BE49-F238E27FC236}">
              <a16:creationId xmlns:a16="http://schemas.microsoft.com/office/drawing/2014/main" id="{3FD42AF8-8F8A-4FCD-885A-7A834530342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927" name="Text Box 14">
          <a:extLst>
            <a:ext uri="{FF2B5EF4-FFF2-40B4-BE49-F238E27FC236}">
              <a16:creationId xmlns:a16="http://schemas.microsoft.com/office/drawing/2014/main" id="{3543865A-43BF-4E32-8A5C-E49EC2248B8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928" name="Text Box 15">
          <a:extLst>
            <a:ext uri="{FF2B5EF4-FFF2-40B4-BE49-F238E27FC236}">
              <a16:creationId xmlns:a16="http://schemas.microsoft.com/office/drawing/2014/main" id="{005F6E7C-6624-472B-8D86-D397A3B11D2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929" name="Text Box 16">
          <a:extLst>
            <a:ext uri="{FF2B5EF4-FFF2-40B4-BE49-F238E27FC236}">
              <a16:creationId xmlns:a16="http://schemas.microsoft.com/office/drawing/2014/main" id="{6FC58450-A4D1-4FA7-859D-8DFCC8F1C83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930" name="Text Box 13">
          <a:extLst>
            <a:ext uri="{FF2B5EF4-FFF2-40B4-BE49-F238E27FC236}">
              <a16:creationId xmlns:a16="http://schemas.microsoft.com/office/drawing/2014/main" id="{569254A3-09A8-47BD-A96E-98C135253C6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931" name="Text Box 14">
          <a:extLst>
            <a:ext uri="{FF2B5EF4-FFF2-40B4-BE49-F238E27FC236}">
              <a16:creationId xmlns:a16="http://schemas.microsoft.com/office/drawing/2014/main" id="{AABACD91-B2C4-4FA2-A6F9-BDEB5F48DBA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932" name="Text Box 15">
          <a:extLst>
            <a:ext uri="{FF2B5EF4-FFF2-40B4-BE49-F238E27FC236}">
              <a16:creationId xmlns:a16="http://schemas.microsoft.com/office/drawing/2014/main" id="{CA056EAB-A292-4A99-9476-F9CA3C7225B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933" name="Text Box 16">
          <a:extLst>
            <a:ext uri="{FF2B5EF4-FFF2-40B4-BE49-F238E27FC236}">
              <a16:creationId xmlns:a16="http://schemas.microsoft.com/office/drawing/2014/main" id="{548F905F-46D1-47EF-9AE5-44F3FD99EA1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934" name="Text Box 13">
          <a:extLst>
            <a:ext uri="{FF2B5EF4-FFF2-40B4-BE49-F238E27FC236}">
              <a16:creationId xmlns:a16="http://schemas.microsoft.com/office/drawing/2014/main" id="{387518CB-84D8-4357-BD88-D8D21524A8A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935" name="Text Box 14">
          <a:extLst>
            <a:ext uri="{FF2B5EF4-FFF2-40B4-BE49-F238E27FC236}">
              <a16:creationId xmlns:a16="http://schemas.microsoft.com/office/drawing/2014/main" id="{2D9E6130-4267-4C96-AC9A-E3B0088157F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936" name="Text Box 15">
          <a:extLst>
            <a:ext uri="{FF2B5EF4-FFF2-40B4-BE49-F238E27FC236}">
              <a16:creationId xmlns:a16="http://schemas.microsoft.com/office/drawing/2014/main" id="{5D020071-5181-4E55-8137-695E56F2733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937" name="Text Box 16">
          <a:extLst>
            <a:ext uri="{FF2B5EF4-FFF2-40B4-BE49-F238E27FC236}">
              <a16:creationId xmlns:a16="http://schemas.microsoft.com/office/drawing/2014/main" id="{93CCCF33-E247-4CDD-B7C5-4E4538D22F6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938" name="Text Box 13">
          <a:extLst>
            <a:ext uri="{FF2B5EF4-FFF2-40B4-BE49-F238E27FC236}">
              <a16:creationId xmlns:a16="http://schemas.microsoft.com/office/drawing/2014/main" id="{AC14BD89-D97E-4C63-B37B-B8FD4A43AE3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939" name="Text Box 14">
          <a:extLst>
            <a:ext uri="{FF2B5EF4-FFF2-40B4-BE49-F238E27FC236}">
              <a16:creationId xmlns:a16="http://schemas.microsoft.com/office/drawing/2014/main" id="{8BA3314A-7BC3-45A1-96D0-8963F88FCAD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940" name="Text Box 15">
          <a:extLst>
            <a:ext uri="{FF2B5EF4-FFF2-40B4-BE49-F238E27FC236}">
              <a16:creationId xmlns:a16="http://schemas.microsoft.com/office/drawing/2014/main" id="{73A45036-82BD-4EE9-9DD4-558C3FCBA7D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941" name="Text Box 16">
          <a:extLst>
            <a:ext uri="{FF2B5EF4-FFF2-40B4-BE49-F238E27FC236}">
              <a16:creationId xmlns:a16="http://schemas.microsoft.com/office/drawing/2014/main" id="{DB6E4A7C-E3F5-42F4-AE8C-B5D43F11DC1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942" name="Text Box 13">
          <a:extLst>
            <a:ext uri="{FF2B5EF4-FFF2-40B4-BE49-F238E27FC236}">
              <a16:creationId xmlns:a16="http://schemas.microsoft.com/office/drawing/2014/main" id="{FD06029D-8BD1-4038-96FD-7260EDCE052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943" name="Text Box 14">
          <a:extLst>
            <a:ext uri="{FF2B5EF4-FFF2-40B4-BE49-F238E27FC236}">
              <a16:creationId xmlns:a16="http://schemas.microsoft.com/office/drawing/2014/main" id="{83363CD3-1DC5-425D-AA5A-37BBFB87039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944" name="Text Box 15">
          <a:extLst>
            <a:ext uri="{FF2B5EF4-FFF2-40B4-BE49-F238E27FC236}">
              <a16:creationId xmlns:a16="http://schemas.microsoft.com/office/drawing/2014/main" id="{77F2D41C-A649-4751-9837-C3F714867A9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945" name="Text Box 16">
          <a:extLst>
            <a:ext uri="{FF2B5EF4-FFF2-40B4-BE49-F238E27FC236}">
              <a16:creationId xmlns:a16="http://schemas.microsoft.com/office/drawing/2014/main" id="{EB56BE3E-9669-40ED-8793-0ABA9498FDA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946" name="Text Box 13">
          <a:extLst>
            <a:ext uri="{FF2B5EF4-FFF2-40B4-BE49-F238E27FC236}">
              <a16:creationId xmlns:a16="http://schemas.microsoft.com/office/drawing/2014/main" id="{F8CCF302-FFDC-491B-806F-FD12B34F60A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947" name="Text Box 14">
          <a:extLst>
            <a:ext uri="{FF2B5EF4-FFF2-40B4-BE49-F238E27FC236}">
              <a16:creationId xmlns:a16="http://schemas.microsoft.com/office/drawing/2014/main" id="{FBD42D93-75D7-4014-9CEF-BB8C9EDD011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948" name="Text Box 15">
          <a:extLst>
            <a:ext uri="{FF2B5EF4-FFF2-40B4-BE49-F238E27FC236}">
              <a16:creationId xmlns:a16="http://schemas.microsoft.com/office/drawing/2014/main" id="{C8780103-3609-4865-8F29-A39F3F6905E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1949" name="Text Box 16">
          <a:extLst>
            <a:ext uri="{FF2B5EF4-FFF2-40B4-BE49-F238E27FC236}">
              <a16:creationId xmlns:a16="http://schemas.microsoft.com/office/drawing/2014/main" id="{05ECDF74-1DEC-4303-B768-22A92B36DD1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950" name="Text Box 13">
          <a:extLst>
            <a:ext uri="{FF2B5EF4-FFF2-40B4-BE49-F238E27FC236}">
              <a16:creationId xmlns:a16="http://schemas.microsoft.com/office/drawing/2014/main" id="{487D4700-7F8A-4371-977F-E92F2495AB2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951" name="Text Box 14">
          <a:extLst>
            <a:ext uri="{FF2B5EF4-FFF2-40B4-BE49-F238E27FC236}">
              <a16:creationId xmlns:a16="http://schemas.microsoft.com/office/drawing/2014/main" id="{2EE9ED02-C81A-41E7-951C-0A13450D2C3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952" name="Text Box 15">
          <a:extLst>
            <a:ext uri="{FF2B5EF4-FFF2-40B4-BE49-F238E27FC236}">
              <a16:creationId xmlns:a16="http://schemas.microsoft.com/office/drawing/2014/main" id="{31DBA9DC-B8B0-4FC0-9BE2-BBF8CD7D718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1953" name="Text Box 16">
          <a:extLst>
            <a:ext uri="{FF2B5EF4-FFF2-40B4-BE49-F238E27FC236}">
              <a16:creationId xmlns:a16="http://schemas.microsoft.com/office/drawing/2014/main" id="{25E16243-CBAB-431C-84E6-C0382746CA3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954" name="Text Box 13">
          <a:extLst>
            <a:ext uri="{FF2B5EF4-FFF2-40B4-BE49-F238E27FC236}">
              <a16:creationId xmlns:a16="http://schemas.microsoft.com/office/drawing/2014/main" id="{48279EFB-8FA9-4EC1-9E94-FB6A08F7756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955" name="Text Box 14">
          <a:extLst>
            <a:ext uri="{FF2B5EF4-FFF2-40B4-BE49-F238E27FC236}">
              <a16:creationId xmlns:a16="http://schemas.microsoft.com/office/drawing/2014/main" id="{07A63A97-CAC5-4330-8DE9-BAE33986FE0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956" name="Text Box 15">
          <a:extLst>
            <a:ext uri="{FF2B5EF4-FFF2-40B4-BE49-F238E27FC236}">
              <a16:creationId xmlns:a16="http://schemas.microsoft.com/office/drawing/2014/main" id="{F11ED893-EAC0-47C7-BEA4-AD03CD2B935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1957" name="Text Box 16">
          <a:extLst>
            <a:ext uri="{FF2B5EF4-FFF2-40B4-BE49-F238E27FC236}">
              <a16:creationId xmlns:a16="http://schemas.microsoft.com/office/drawing/2014/main" id="{93A49CB9-734B-48CB-ADAA-57D3517B9AF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958" name="Text Box 13">
          <a:extLst>
            <a:ext uri="{FF2B5EF4-FFF2-40B4-BE49-F238E27FC236}">
              <a16:creationId xmlns:a16="http://schemas.microsoft.com/office/drawing/2014/main" id="{3A8F8A2A-323C-42D5-A3D1-B7D7AC6DE32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959" name="Text Box 14">
          <a:extLst>
            <a:ext uri="{FF2B5EF4-FFF2-40B4-BE49-F238E27FC236}">
              <a16:creationId xmlns:a16="http://schemas.microsoft.com/office/drawing/2014/main" id="{A82FB5F7-FEA5-460C-B143-D721F3653F6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960" name="Text Box 15">
          <a:extLst>
            <a:ext uri="{FF2B5EF4-FFF2-40B4-BE49-F238E27FC236}">
              <a16:creationId xmlns:a16="http://schemas.microsoft.com/office/drawing/2014/main" id="{AE8A0176-0B6A-49B3-BE1C-28FD3873714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961" name="Text Box 16">
          <a:extLst>
            <a:ext uri="{FF2B5EF4-FFF2-40B4-BE49-F238E27FC236}">
              <a16:creationId xmlns:a16="http://schemas.microsoft.com/office/drawing/2014/main" id="{AB8765C8-5FD0-49B6-98AE-7C59F04520F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962" name="Text Box 13">
          <a:extLst>
            <a:ext uri="{FF2B5EF4-FFF2-40B4-BE49-F238E27FC236}">
              <a16:creationId xmlns:a16="http://schemas.microsoft.com/office/drawing/2014/main" id="{A4C6F968-6D53-4F23-8FD8-66B2CAE3887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963" name="Text Box 14">
          <a:extLst>
            <a:ext uri="{FF2B5EF4-FFF2-40B4-BE49-F238E27FC236}">
              <a16:creationId xmlns:a16="http://schemas.microsoft.com/office/drawing/2014/main" id="{9921073C-BD2F-44CC-879C-7790E49D50B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964" name="Text Box 15">
          <a:extLst>
            <a:ext uri="{FF2B5EF4-FFF2-40B4-BE49-F238E27FC236}">
              <a16:creationId xmlns:a16="http://schemas.microsoft.com/office/drawing/2014/main" id="{F2A73085-43D5-4661-93DB-81A4E5E95BC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965" name="Text Box 16">
          <a:extLst>
            <a:ext uri="{FF2B5EF4-FFF2-40B4-BE49-F238E27FC236}">
              <a16:creationId xmlns:a16="http://schemas.microsoft.com/office/drawing/2014/main" id="{56D2FF69-4E0C-49BD-84BF-77B9EDD1725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966" name="Text Box 13">
          <a:extLst>
            <a:ext uri="{FF2B5EF4-FFF2-40B4-BE49-F238E27FC236}">
              <a16:creationId xmlns:a16="http://schemas.microsoft.com/office/drawing/2014/main" id="{33E90381-BF23-42D3-A01D-4C91AC170F5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967" name="Text Box 14">
          <a:extLst>
            <a:ext uri="{FF2B5EF4-FFF2-40B4-BE49-F238E27FC236}">
              <a16:creationId xmlns:a16="http://schemas.microsoft.com/office/drawing/2014/main" id="{D18D2643-42B2-4DB3-ADB2-389A9C0D148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968" name="Text Box 15">
          <a:extLst>
            <a:ext uri="{FF2B5EF4-FFF2-40B4-BE49-F238E27FC236}">
              <a16:creationId xmlns:a16="http://schemas.microsoft.com/office/drawing/2014/main" id="{74EFA8F2-B642-4AC2-A1E6-ED70EBDA23D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969" name="Text Box 16">
          <a:extLst>
            <a:ext uri="{FF2B5EF4-FFF2-40B4-BE49-F238E27FC236}">
              <a16:creationId xmlns:a16="http://schemas.microsoft.com/office/drawing/2014/main" id="{663D005A-5590-4EE4-9536-82EC20BECAE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970" name="Text Box 13">
          <a:extLst>
            <a:ext uri="{FF2B5EF4-FFF2-40B4-BE49-F238E27FC236}">
              <a16:creationId xmlns:a16="http://schemas.microsoft.com/office/drawing/2014/main" id="{7F297CE1-04FA-416F-A63C-6D5236B4E0D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971" name="Text Box 14">
          <a:extLst>
            <a:ext uri="{FF2B5EF4-FFF2-40B4-BE49-F238E27FC236}">
              <a16:creationId xmlns:a16="http://schemas.microsoft.com/office/drawing/2014/main" id="{547BD412-C3FB-4D6D-AFC0-EFA54244FF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972" name="Text Box 15">
          <a:extLst>
            <a:ext uri="{FF2B5EF4-FFF2-40B4-BE49-F238E27FC236}">
              <a16:creationId xmlns:a16="http://schemas.microsoft.com/office/drawing/2014/main" id="{145A1887-BE8A-42B3-85CD-409216EA729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1973" name="Text Box 16">
          <a:extLst>
            <a:ext uri="{FF2B5EF4-FFF2-40B4-BE49-F238E27FC236}">
              <a16:creationId xmlns:a16="http://schemas.microsoft.com/office/drawing/2014/main" id="{F3B094F3-81D6-4AF8-9126-061202C2665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974" name="Text Box 13">
          <a:extLst>
            <a:ext uri="{FF2B5EF4-FFF2-40B4-BE49-F238E27FC236}">
              <a16:creationId xmlns:a16="http://schemas.microsoft.com/office/drawing/2014/main" id="{8B3EEA7D-F9A9-48C7-B4D2-DE2CB724520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975" name="Text Box 14">
          <a:extLst>
            <a:ext uri="{FF2B5EF4-FFF2-40B4-BE49-F238E27FC236}">
              <a16:creationId xmlns:a16="http://schemas.microsoft.com/office/drawing/2014/main" id="{279CA105-9DA8-4980-ABF1-D25FB00446D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976" name="Text Box 15">
          <a:extLst>
            <a:ext uri="{FF2B5EF4-FFF2-40B4-BE49-F238E27FC236}">
              <a16:creationId xmlns:a16="http://schemas.microsoft.com/office/drawing/2014/main" id="{65709E2D-95B7-4772-A82E-F6A6DA04D1C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1977" name="Text Box 16">
          <a:extLst>
            <a:ext uri="{FF2B5EF4-FFF2-40B4-BE49-F238E27FC236}">
              <a16:creationId xmlns:a16="http://schemas.microsoft.com/office/drawing/2014/main" id="{E2F4042D-62DA-4C1C-A5FA-D644504453A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978" name="Text Box 13">
          <a:extLst>
            <a:ext uri="{FF2B5EF4-FFF2-40B4-BE49-F238E27FC236}">
              <a16:creationId xmlns:a16="http://schemas.microsoft.com/office/drawing/2014/main" id="{39F45492-943F-4B86-9661-D1A3A30D0D7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979" name="Text Box 14">
          <a:extLst>
            <a:ext uri="{FF2B5EF4-FFF2-40B4-BE49-F238E27FC236}">
              <a16:creationId xmlns:a16="http://schemas.microsoft.com/office/drawing/2014/main" id="{2549D648-B180-40AC-8718-EAED40BCAEE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980" name="Text Box 15">
          <a:extLst>
            <a:ext uri="{FF2B5EF4-FFF2-40B4-BE49-F238E27FC236}">
              <a16:creationId xmlns:a16="http://schemas.microsoft.com/office/drawing/2014/main" id="{CA2EB6E7-9F18-4F42-A355-FB375667B5B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1981" name="Text Box 16">
          <a:extLst>
            <a:ext uri="{FF2B5EF4-FFF2-40B4-BE49-F238E27FC236}">
              <a16:creationId xmlns:a16="http://schemas.microsoft.com/office/drawing/2014/main" id="{C4BD274A-0ACF-4934-A99A-8DA062C0DD7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27542"/>
    <xdr:sp macro="" textlink="">
      <xdr:nvSpPr>
        <xdr:cNvPr id="1982" name="Text Box 13">
          <a:extLst>
            <a:ext uri="{FF2B5EF4-FFF2-40B4-BE49-F238E27FC236}">
              <a16:creationId xmlns:a16="http://schemas.microsoft.com/office/drawing/2014/main" id="{D0B3B760-4BE5-4E19-B0C6-5DC43A14F35B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27542"/>
    <xdr:sp macro="" textlink="">
      <xdr:nvSpPr>
        <xdr:cNvPr id="1983" name="Text Box 14">
          <a:extLst>
            <a:ext uri="{FF2B5EF4-FFF2-40B4-BE49-F238E27FC236}">
              <a16:creationId xmlns:a16="http://schemas.microsoft.com/office/drawing/2014/main" id="{70050D43-38FB-48A7-9814-A59C5E556123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27542"/>
    <xdr:sp macro="" textlink="">
      <xdr:nvSpPr>
        <xdr:cNvPr id="1984" name="Text Box 15">
          <a:extLst>
            <a:ext uri="{FF2B5EF4-FFF2-40B4-BE49-F238E27FC236}">
              <a16:creationId xmlns:a16="http://schemas.microsoft.com/office/drawing/2014/main" id="{8A9DCD94-CEA0-4A9D-A328-E4FB08BFCE3F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27542"/>
    <xdr:sp macro="" textlink="">
      <xdr:nvSpPr>
        <xdr:cNvPr id="1985" name="Text Box 16">
          <a:extLst>
            <a:ext uri="{FF2B5EF4-FFF2-40B4-BE49-F238E27FC236}">
              <a16:creationId xmlns:a16="http://schemas.microsoft.com/office/drawing/2014/main" id="{1876F929-4F79-4FEB-B7E8-82231DBC0847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18016"/>
    <xdr:sp macro="" textlink="">
      <xdr:nvSpPr>
        <xdr:cNvPr id="1986" name="Text Box 13">
          <a:extLst>
            <a:ext uri="{FF2B5EF4-FFF2-40B4-BE49-F238E27FC236}">
              <a16:creationId xmlns:a16="http://schemas.microsoft.com/office/drawing/2014/main" id="{9FC0FF3E-83BF-45B8-9925-86DB4672AB15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18016"/>
    <xdr:sp macro="" textlink="">
      <xdr:nvSpPr>
        <xdr:cNvPr id="1987" name="Text Box 14">
          <a:extLst>
            <a:ext uri="{FF2B5EF4-FFF2-40B4-BE49-F238E27FC236}">
              <a16:creationId xmlns:a16="http://schemas.microsoft.com/office/drawing/2014/main" id="{BB6C341F-D3CC-4ECA-8E35-009E1FCDEB0B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18016"/>
    <xdr:sp macro="" textlink="">
      <xdr:nvSpPr>
        <xdr:cNvPr id="1988" name="Text Box 15">
          <a:extLst>
            <a:ext uri="{FF2B5EF4-FFF2-40B4-BE49-F238E27FC236}">
              <a16:creationId xmlns:a16="http://schemas.microsoft.com/office/drawing/2014/main" id="{A6C5FA79-7CA3-4831-8D75-8F5E504178C7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18016"/>
    <xdr:sp macro="" textlink="">
      <xdr:nvSpPr>
        <xdr:cNvPr id="1989" name="Text Box 16">
          <a:extLst>
            <a:ext uri="{FF2B5EF4-FFF2-40B4-BE49-F238E27FC236}">
              <a16:creationId xmlns:a16="http://schemas.microsoft.com/office/drawing/2014/main" id="{3B64D8A7-BC82-4AED-8215-915C972BEEC0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16957"/>
    <xdr:sp macro="" textlink="">
      <xdr:nvSpPr>
        <xdr:cNvPr id="1990" name="Text Box 13">
          <a:extLst>
            <a:ext uri="{FF2B5EF4-FFF2-40B4-BE49-F238E27FC236}">
              <a16:creationId xmlns:a16="http://schemas.microsoft.com/office/drawing/2014/main" id="{C677B313-0789-46D7-A4EC-43AB0DACEE5F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16957"/>
    <xdr:sp macro="" textlink="">
      <xdr:nvSpPr>
        <xdr:cNvPr id="1991" name="Text Box 14">
          <a:extLst>
            <a:ext uri="{FF2B5EF4-FFF2-40B4-BE49-F238E27FC236}">
              <a16:creationId xmlns:a16="http://schemas.microsoft.com/office/drawing/2014/main" id="{B48135E6-2B99-46E9-9C92-E90CC0FDCA0B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16957"/>
    <xdr:sp macro="" textlink="">
      <xdr:nvSpPr>
        <xdr:cNvPr id="1992" name="Text Box 15">
          <a:extLst>
            <a:ext uri="{FF2B5EF4-FFF2-40B4-BE49-F238E27FC236}">
              <a16:creationId xmlns:a16="http://schemas.microsoft.com/office/drawing/2014/main" id="{534C6A38-FECA-497B-9C80-BF5E421C75A5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16957"/>
    <xdr:sp macro="" textlink="">
      <xdr:nvSpPr>
        <xdr:cNvPr id="1993" name="Text Box 16">
          <a:extLst>
            <a:ext uri="{FF2B5EF4-FFF2-40B4-BE49-F238E27FC236}">
              <a16:creationId xmlns:a16="http://schemas.microsoft.com/office/drawing/2014/main" id="{D46C6BDC-9E23-4A7E-9C20-B84770AC63FF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46592"/>
    <xdr:sp macro="" textlink="">
      <xdr:nvSpPr>
        <xdr:cNvPr id="1994" name="Text Box 13">
          <a:extLst>
            <a:ext uri="{FF2B5EF4-FFF2-40B4-BE49-F238E27FC236}">
              <a16:creationId xmlns:a16="http://schemas.microsoft.com/office/drawing/2014/main" id="{F799C61B-7272-4327-AC9F-F725766297B8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46592"/>
    <xdr:sp macro="" textlink="">
      <xdr:nvSpPr>
        <xdr:cNvPr id="1995" name="Text Box 14">
          <a:extLst>
            <a:ext uri="{FF2B5EF4-FFF2-40B4-BE49-F238E27FC236}">
              <a16:creationId xmlns:a16="http://schemas.microsoft.com/office/drawing/2014/main" id="{C1050D7C-543F-40F6-A448-275ED23B61F9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46592"/>
    <xdr:sp macro="" textlink="">
      <xdr:nvSpPr>
        <xdr:cNvPr id="1996" name="Text Box 15">
          <a:extLst>
            <a:ext uri="{FF2B5EF4-FFF2-40B4-BE49-F238E27FC236}">
              <a16:creationId xmlns:a16="http://schemas.microsoft.com/office/drawing/2014/main" id="{913CE235-66AC-497F-857A-409B840554E0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46592"/>
    <xdr:sp macro="" textlink="">
      <xdr:nvSpPr>
        <xdr:cNvPr id="1997" name="Text Box 16">
          <a:extLst>
            <a:ext uri="{FF2B5EF4-FFF2-40B4-BE49-F238E27FC236}">
              <a16:creationId xmlns:a16="http://schemas.microsoft.com/office/drawing/2014/main" id="{685036A0-75DB-4165-BDB1-4FCF7D4AB596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7066"/>
    <xdr:sp macro="" textlink="">
      <xdr:nvSpPr>
        <xdr:cNvPr id="1998" name="Text Box 13">
          <a:extLst>
            <a:ext uri="{FF2B5EF4-FFF2-40B4-BE49-F238E27FC236}">
              <a16:creationId xmlns:a16="http://schemas.microsoft.com/office/drawing/2014/main" id="{4290605F-DD29-405E-988E-2C49D842926C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7066"/>
    <xdr:sp macro="" textlink="">
      <xdr:nvSpPr>
        <xdr:cNvPr id="1999" name="Text Box 14">
          <a:extLst>
            <a:ext uri="{FF2B5EF4-FFF2-40B4-BE49-F238E27FC236}">
              <a16:creationId xmlns:a16="http://schemas.microsoft.com/office/drawing/2014/main" id="{948FC683-B598-41BA-BA1E-DDE43FD1B0CB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7066"/>
    <xdr:sp macro="" textlink="">
      <xdr:nvSpPr>
        <xdr:cNvPr id="2000" name="Text Box 15">
          <a:extLst>
            <a:ext uri="{FF2B5EF4-FFF2-40B4-BE49-F238E27FC236}">
              <a16:creationId xmlns:a16="http://schemas.microsoft.com/office/drawing/2014/main" id="{B020DB6B-FD80-42BD-AA58-6A9533B17BF8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7066"/>
    <xdr:sp macro="" textlink="">
      <xdr:nvSpPr>
        <xdr:cNvPr id="2001" name="Text Box 16">
          <a:extLst>
            <a:ext uri="{FF2B5EF4-FFF2-40B4-BE49-F238E27FC236}">
              <a16:creationId xmlns:a16="http://schemas.microsoft.com/office/drawing/2014/main" id="{6BBA73BF-B4A8-4E10-853A-2132103421E0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6007"/>
    <xdr:sp macro="" textlink="">
      <xdr:nvSpPr>
        <xdr:cNvPr id="2002" name="Text Box 13">
          <a:extLst>
            <a:ext uri="{FF2B5EF4-FFF2-40B4-BE49-F238E27FC236}">
              <a16:creationId xmlns:a16="http://schemas.microsoft.com/office/drawing/2014/main" id="{E26FF3DB-6E38-4BD0-8B5F-E62853643CF8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6007"/>
    <xdr:sp macro="" textlink="">
      <xdr:nvSpPr>
        <xdr:cNvPr id="2003" name="Text Box 14">
          <a:extLst>
            <a:ext uri="{FF2B5EF4-FFF2-40B4-BE49-F238E27FC236}">
              <a16:creationId xmlns:a16="http://schemas.microsoft.com/office/drawing/2014/main" id="{6DA817EA-1CBD-4520-8F81-A3455CEE7B44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6007"/>
    <xdr:sp macro="" textlink="">
      <xdr:nvSpPr>
        <xdr:cNvPr id="2004" name="Text Box 15">
          <a:extLst>
            <a:ext uri="{FF2B5EF4-FFF2-40B4-BE49-F238E27FC236}">
              <a16:creationId xmlns:a16="http://schemas.microsoft.com/office/drawing/2014/main" id="{E1ADBB97-8E83-4CCE-93E7-BBD86F402918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6007"/>
    <xdr:sp macro="" textlink="">
      <xdr:nvSpPr>
        <xdr:cNvPr id="2005" name="Text Box 16">
          <a:extLst>
            <a:ext uri="{FF2B5EF4-FFF2-40B4-BE49-F238E27FC236}">
              <a16:creationId xmlns:a16="http://schemas.microsoft.com/office/drawing/2014/main" id="{8C55F17A-FFB2-4048-AE5B-F03C58C0D347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46592"/>
    <xdr:sp macro="" textlink="">
      <xdr:nvSpPr>
        <xdr:cNvPr id="2006" name="Text Box 13">
          <a:extLst>
            <a:ext uri="{FF2B5EF4-FFF2-40B4-BE49-F238E27FC236}">
              <a16:creationId xmlns:a16="http://schemas.microsoft.com/office/drawing/2014/main" id="{C6A605C7-CD32-4204-89C0-CFAEA33E78C8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46592"/>
    <xdr:sp macro="" textlink="">
      <xdr:nvSpPr>
        <xdr:cNvPr id="2007" name="Text Box 14">
          <a:extLst>
            <a:ext uri="{FF2B5EF4-FFF2-40B4-BE49-F238E27FC236}">
              <a16:creationId xmlns:a16="http://schemas.microsoft.com/office/drawing/2014/main" id="{5EDA4D8F-3B71-45E2-9C23-143B15D3737C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46592"/>
    <xdr:sp macro="" textlink="">
      <xdr:nvSpPr>
        <xdr:cNvPr id="2008" name="Text Box 15">
          <a:extLst>
            <a:ext uri="{FF2B5EF4-FFF2-40B4-BE49-F238E27FC236}">
              <a16:creationId xmlns:a16="http://schemas.microsoft.com/office/drawing/2014/main" id="{39285B10-AD2A-4DE8-9559-6FAF79E70E3D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46592"/>
    <xdr:sp macro="" textlink="">
      <xdr:nvSpPr>
        <xdr:cNvPr id="2009" name="Text Box 16">
          <a:extLst>
            <a:ext uri="{FF2B5EF4-FFF2-40B4-BE49-F238E27FC236}">
              <a16:creationId xmlns:a16="http://schemas.microsoft.com/office/drawing/2014/main" id="{4D2EECA7-3A68-40A9-A5AF-D7691C88070E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7066"/>
    <xdr:sp macro="" textlink="">
      <xdr:nvSpPr>
        <xdr:cNvPr id="2010" name="Text Box 13">
          <a:extLst>
            <a:ext uri="{FF2B5EF4-FFF2-40B4-BE49-F238E27FC236}">
              <a16:creationId xmlns:a16="http://schemas.microsoft.com/office/drawing/2014/main" id="{66386A00-7C2D-47CB-B1A5-D58951D34980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7066"/>
    <xdr:sp macro="" textlink="">
      <xdr:nvSpPr>
        <xdr:cNvPr id="2011" name="Text Box 14">
          <a:extLst>
            <a:ext uri="{FF2B5EF4-FFF2-40B4-BE49-F238E27FC236}">
              <a16:creationId xmlns:a16="http://schemas.microsoft.com/office/drawing/2014/main" id="{5FBCDE29-13BE-4666-9EAD-1BC270834F42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7066"/>
    <xdr:sp macro="" textlink="">
      <xdr:nvSpPr>
        <xdr:cNvPr id="2012" name="Text Box 15">
          <a:extLst>
            <a:ext uri="{FF2B5EF4-FFF2-40B4-BE49-F238E27FC236}">
              <a16:creationId xmlns:a16="http://schemas.microsoft.com/office/drawing/2014/main" id="{302B4821-7841-4421-8FB5-F3372C171479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7066"/>
    <xdr:sp macro="" textlink="">
      <xdr:nvSpPr>
        <xdr:cNvPr id="2013" name="Text Box 16">
          <a:extLst>
            <a:ext uri="{FF2B5EF4-FFF2-40B4-BE49-F238E27FC236}">
              <a16:creationId xmlns:a16="http://schemas.microsoft.com/office/drawing/2014/main" id="{B9A46708-CDA5-41FC-8489-56718BFDCE5F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6007"/>
    <xdr:sp macro="" textlink="">
      <xdr:nvSpPr>
        <xdr:cNvPr id="2014" name="Text Box 13">
          <a:extLst>
            <a:ext uri="{FF2B5EF4-FFF2-40B4-BE49-F238E27FC236}">
              <a16:creationId xmlns:a16="http://schemas.microsoft.com/office/drawing/2014/main" id="{374CDFB4-EAAF-4D13-B1D7-DCC7862E2633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6007"/>
    <xdr:sp macro="" textlink="">
      <xdr:nvSpPr>
        <xdr:cNvPr id="2015" name="Text Box 14">
          <a:extLst>
            <a:ext uri="{FF2B5EF4-FFF2-40B4-BE49-F238E27FC236}">
              <a16:creationId xmlns:a16="http://schemas.microsoft.com/office/drawing/2014/main" id="{1F51B7D1-AFA0-49B3-BCC3-AF1B00168CCC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6007"/>
    <xdr:sp macro="" textlink="">
      <xdr:nvSpPr>
        <xdr:cNvPr id="2016" name="Text Box 15">
          <a:extLst>
            <a:ext uri="{FF2B5EF4-FFF2-40B4-BE49-F238E27FC236}">
              <a16:creationId xmlns:a16="http://schemas.microsoft.com/office/drawing/2014/main" id="{5156CBE6-5268-44B9-938F-A9A4EE1083BB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6007"/>
    <xdr:sp macro="" textlink="">
      <xdr:nvSpPr>
        <xdr:cNvPr id="2017" name="Text Box 16">
          <a:extLst>
            <a:ext uri="{FF2B5EF4-FFF2-40B4-BE49-F238E27FC236}">
              <a16:creationId xmlns:a16="http://schemas.microsoft.com/office/drawing/2014/main" id="{4350795B-1A38-4277-AA2E-CAEB1D172560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27542"/>
    <xdr:sp macro="" textlink="">
      <xdr:nvSpPr>
        <xdr:cNvPr id="2018" name="Text Box 13">
          <a:extLst>
            <a:ext uri="{FF2B5EF4-FFF2-40B4-BE49-F238E27FC236}">
              <a16:creationId xmlns:a16="http://schemas.microsoft.com/office/drawing/2014/main" id="{DDBFACD1-9DA9-4A98-AAF2-DD749FBDA27A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27542"/>
    <xdr:sp macro="" textlink="">
      <xdr:nvSpPr>
        <xdr:cNvPr id="2019" name="Text Box 14">
          <a:extLst>
            <a:ext uri="{FF2B5EF4-FFF2-40B4-BE49-F238E27FC236}">
              <a16:creationId xmlns:a16="http://schemas.microsoft.com/office/drawing/2014/main" id="{6B25F917-AFF0-4FAD-914A-F6F653A6EE64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27542"/>
    <xdr:sp macro="" textlink="">
      <xdr:nvSpPr>
        <xdr:cNvPr id="2020" name="Text Box 15">
          <a:extLst>
            <a:ext uri="{FF2B5EF4-FFF2-40B4-BE49-F238E27FC236}">
              <a16:creationId xmlns:a16="http://schemas.microsoft.com/office/drawing/2014/main" id="{43827F00-C5C9-47FE-BB52-548CD9505645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27542"/>
    <xdr:sp macro="" textlink="">
      <xdr:nvSpPr>
        <xdr:cNvPr id="2021" name="Text Box 16">
          <a:extLst>
            <a:ext uri="{FF2B5EF4-FFF2-40B4-BE49-F238E27FC236}">
              <a16:creationId xmlns:a16="http://schemas.microsoft.com/office/drawing/2014/main" id="{2F16CAB7-70DE-45A8-947E-A88163EAD75F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18016"/>
    <xdr:sp macro="" textlink="">
      <xdr:nvSpPr>
        <xdr:cNvPr id="2022" name="Text Box 13">
          <a:extLst>
            <a:ext uri="{FF2B5EF4-FFF2-40B4-BE49-F238E27FC236}">
              <a16:creationId xmlns:a16="http://schemas.microsoft.com/office/drawing/2014/main" id="{833F5456-ECF3-404E-AE88-4A52EE235F34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18016"/>
    <xdr:sp macro="" textlink="">
      <xdr:nvSpPr>
        <xdr:cNvPr id="2023" name="Text Box 14">
          <a:extLst>
            <a:ext uri="{FF2B5EF4-FFF2-40B4-BE49-F238E27FC236}">
              <a16:creationId xmlns:a16="http://schemas.microsoft.com/office/drawing/2014/main" id="{96A17543-FAD9-4CF1-BE9E-668371C420ED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18016"/>
    <xdr:sp macro="" textlink="">
      <xdr:nvSpPr>
        <xdr:cNvPr id="2024" name="Text Box 15">
          <a:extLst>
            <a:ext uri="{FF2B5EF4-FFF2-40B4-BE49-F238E27FC236}">
              <a16:creationId xmlns:a16="http://schemas.microsoft.com/office/drawing/2014/main" id="{0ECAB591-F941-46B0-893C-062381928B47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18016"/>
    <xdr:sp macro="" textlink="">
      <xdr:nvSpPr>
        <xdr:cNvPr id="2025" name="Text Box 16">
          <a:extLst>
            <a:ext uri="{FF2B5EF4-FFF2-40B4-BE49-F238E27FC236}">
              <a16:creationId xmlns:a16="http://schemas.microsoft.com/office/drawing/2014/main" id="{D29AA209-A7FE-4F15-A901-AE5DFDEF6BD7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16957"/>
    <xdr:sp macro="" textlink="">
      <xdr:nvSpPr>
        <xdr:cNvPr id="2026" name="Text Box 13">
          <a:extLst>
            <a:ext uri="{FF2B5EF4-FFF2-40B4-BE49-F238E27FC236}">
              <a16:creationId xmlns:a16="http://schemas.microsoft.com/office/drawing/2014/main" id="{C90F0274-80C9-4A3A-AA60-3FEF3733B951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16957"/>
    <xdr:sp macro="" textlink="">
      <xdr:nvSpPr>
        <xdr:cNvPr id="2027" name="Text Box 14">
          <a:extLst>
            <a:ext uri="{FF2B5EF4-FFF2-40B4-BE49-F238E27FC236}">
              <a16:creationId xmlns:a16="http://schemas.microsoft.com/office/drawing/2014/main" id="{F9C44D93-1C2D-4554-9B69-B634AD0AEFAB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16957"/>
    <xdr:sp macro="" textlink="">
      <xdr:nvSpPr>
        <xdr:cNvPr id="2028" name="Text Box 15">
          <a:extLst>
            <a:ext uri="{FF2B5EF4-FFF2-40B4-BE49-F238E27FC236}">
              <a16:creationId xmlns:a16="http://schemas.microsoft.com/office/drawing/2014/main" id="{666466EA-C047-48B9-BCBB-0BFE188805D7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16957"/>
    <xdr:sp macro="" textlink="">
      <xdr:nvSpPr>
        <xdr:cNvPr id="2029" name="Text Box 16">
          <a:extLst>
            <a:ext uri="{FF2B5EF4-FFF2-40B4-BE49-F238E27FC236}">
              <a16:creationId xmlns:a16="http://schemas.microsoft.com/office/drawing/2014/main" id="{2830076B-5EFA-41D9-ACF6-FB532CA46D2E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46592"/>
    <xdr:sp macro="" textlink="">
      <xdr:nvSpPr>
        <xdr:cNvPr id="2030" name="Text Box 13">
          <a:extLst>
            <a:ext uri="{FF2B5EF4-FFF2-40B4-BE49-F238E27FC236}">
              <a16:creationId xmlns:a16="http://schemas.microsoft.com/office/drawing/2014/main" id="{7FBF10C0-800F-4A96-9288-20DA3AADFD00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46592"/>
    <xdr:sp macro="" textlink="">
      <xdr:nvSpPr>
        <xdr:cNvPr id="2031" name="Text Box 14">
          <a:extLst>
            <a:ext uri="{FF2B5EF4-FFF2-40B4-BE49-F238E27FC236}">
              <a16:creationId xmlns:a16="http://schemas.microsoft.com/office/drawing/2014/main" id="{9AF14B18-71F7-4448-90C9-F586AF3872A7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46592"/>
    <xdr:sp macro="" textlink="">
      <xdr:nvSpPr>
        <xdr:cNvPr id="2032" name="Text Box 15">
          <a:extLst>
            <a:ext uri="{FF2B5EF4-FFF2-40B4-BE49-F238E27FC236}">
              <a16:creationId xmlns:a16="http://schemas.microsoft.com/office/drawing/2014/main" id="{FE8FAFE1-1859-4299-B6E4-50FCB158DF10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46592"/>
    <xdr:sp macro="" textlink="">
      <xdr:nvSpPr>
        <xdr:cNvPr id="2033" name="Text Box 16">
          <a:extLst>
            <a:ext uri="{FF2B5EF4-FFF2-40B4-BE49-F238E27FC236}">
              <a16:creationId xmlns:a16="http://schemas.microsoft.com/office/drawing/2014/main" id="{8FA27FA4-643D-41E4-AA65-B63CBDA2ACF3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7066"/>
    <xdr:sp macro="" textlink="">
      <xdr:nvSpPr>
        <xdr:cNvPr id="2034" name="Text Box 13">
          <a:extLst>
            <a:ext uri="{FF2B5EF4-FFF2-40B4-BE49-F238E27FC236}">
              <a16:creationId xmlns:a16="http://schemas.microsoft.com/office/drawing/2014/main" id="{FDE0AD91-8461-40DB-AD10-6292714B854E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7066"/>
    <xdr:sp macro="" textlink="">
      <xdr:nvSpPr>
        <xdr:cNvPr id="2035" name="Text Box 14">
          <a:extLst>
            <a:ext uri="{FF2B5EF4-FFF2-40B4-BE49-F238E27FC236}">
              <a16:creationId xmlns:a16="http://schemas.microsoft.com/office/drawing/2014/main" id="{6ABAE82B-6DD0-458C-8737-7E0138ECDF31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7066"/>
    <xdr:sp macro="" textlink="">
      <xdr:nvSpPr>
        <xdr:cNvPr id="2036" name="Text Box 15">
          <a:extLst>
            <a:ext uri="{FF2B5EF4-FFF2-40B4-BE49-F238E27FC236}">
              <a16:creationId xmlns:a16="http://schemas.microsoft.com/office/drawing/2014/main" id="{33A2152D-A6A3-4B14-85D5-5E9E3F3DF74A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7066"/>
    <xdr:sp macro="" textlink="">
      <xdr:nvSpPr>
        <xdr:cNvPr id="2037" name="Text Box 16">
          <a:extLst>
            <a:ext uri="{FF2B5EF4-FFF2-40B4-BE49-F238E27FC236}">
              <a16:creationId xmlns:a16="http://schemas.microsoft.com/office/drawing/2014/main" id="{2845B9CC-33A7-48CD-9BEE-2591724A4C15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6007"/>
    <xdr:sp macro="" textlink="">
      <xdr:nvSpPr>
        <xdr:cNvPr id="2038" name="Text Box 13">
          <a:extLst>
            <a:ext uri="{FF2B5EF4-FFF2-40B4-BE49-F238E27FC236}">
              <a16:creationId xmlns:a16="http://schemas.microsoft.com/office/drawing/2014/main" id="{2A380A44-BF7C-4D71-A1B7-8A1DC59CA8EC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6007"/>
    <xdr:sp macro="" textlink="">
      <xdr:nvSpPr>
        <xdr:cNvPr id="2039" name="Text Box 14">
          <a:extLst>
            <a:ext uri="{FF2B5EF4-FFF2-40B4-BE49-F238E27FC236}">
              <a16:creationId xmlns:a16="http://schemas.microsoft.com/office/drawing/2014/main" id="{1111DAA0-7017-4CF6-8DF9-9362EEBBE342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6007"/>
    <xdr:sp macro="" textlink="">
      <xdr:nvSpPr>
        <xdr:cNvPr id="2040" name="Text Box 15">
          <a:extLst>
            <a:ext uri="{FF2B5EF4-FFF2-40B4-BE49-F238E27FC236}">
              <a16:creationId xmlns:a16="http://schemas.microsoft.com/office/drawing/2014/main" id="{51236011-5D1B-497E-B052-6332520D4ED7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6007"/>
    <xdr:sp macro="" textlink="">
      <xdr:nvSpPr>
        <xdr:cNvPr id="2041" name="Text Box 16">
          <a:extLst>
            <a:ext uri="{FF2B5EF4-FFF2-40B4-BE49-F238E27FC236}">
              <a16:creationId xmlns:a16="http://schemas.microsoft.com/office/drawing/2014/main" id="{3D5CF2D9-B6E4-4AAA-B04F-6F65F36589E7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46592"/>
    <xdr:sp macro="" textlink="">
      <xdr:nvSpPr>
        <xdr:cNvPr id="2042" name="Text Box 13">
          <a:extLst>
            <a:ext uri="{FF2B5EF4-FFF2-40B4-BE49-F238E27FC236}">
              <a16:creationId xmlns:a16="http://schemas.microsoft.com/office/drawing/2014/main" id="{706DAA22-E645-4C76-9CE8-ECC723886CF0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46592"/>
    <xdr:sp macro="" textlink="">
      <xdr:nvSpPr>
        <xdr:cNvPr id="2043" name="Text Box 14">
          <a:extLst>
            <a:ext uri="{FF2B5EF4-FFF2-40B4-BE49-F238E27FC236}">
              <a16:creationId xmlns:a16="http://schemas.microsoft.com/office/drawing/2014/main" id="{FAA21C6A-9597-4C5B-85B0-063CA9C02C01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46592"/>
    <xdr:sp macro="" textlink="">
      <xdr:nvSpPr>
        <xdr:cNvPr id="2044" name="Text Box 15">
          <a:extLst>
            <a:ext uri="{FF2B5EF4-FFF2-40B4-BE49-F238E27FC236}">
              <a16:creationId xmlns:a16="http://schemas.microsoft.com/office/drawing/2014/main" id="{87F81157-57C5-47BF-BCDC-09840822C562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46592"/>
    <xdr:sp macro="" textlink="">
      <xdr:nvSpPr>
        <xdr:cNvPr id="2045" name="Text Box 16">
          <a:extLst>
            <a:ext uri="{FF2B5EF4-FFF2-40B4-BE49-F238E27FC236}">
              <a16:creationId xmlns:a16="http://schemas.microsoft.com/office/drawing/2014/main" id="{0D422E6D-94B0-464A-B032-7D98BAF7FFCC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7066"/>
    <xdr:sp macro="" textlink="">
      <xdr:nvSpPr>
        <xdr:cNvPr id="2046" name="Text Box 13">
          <a:extLst>
            <a:ext uri="{FF2B5EF4-FFF2-40B4-BE49-F238E27FC236}">
              <a16:creationId xmlns:a16="http://schemas.microsoft.com/office/drawing/2014/main" id="{81C2FD5E-BC9A-49DF-B18E-AA612B633E0B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7066"/>
    <xdr:sp macro="" textlink="">
      <xdr:nvSpPr>
        <xdr:cNvPr id="2047" name="Text Box 14">
          <a:extLst>
            <a:ext uri="{FF2B5EF4-FFF2-40B4-BE49-F238E27FC236}">
              <a16:creationId xmlns:a16="http://schemas.microsoft.com/office/drawing/2014/main" id="{6B7C04D0-B4A4-4587-890F-C3CD2583143F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7066"/>
    <xdr:sp macro="" textlink="">
      <xdr:nvSpPr>
        <xdr:cNvPr id="2048" name="Text Box 15">
          <a:extLst>
            <a:ext uri="{FF2B5EF4-FFF2-40B4-BE49-F238E27FC236}">
              <a16:creationId xmlns:a16="http://schemas.microsoft.com/office/drawing/2014/main" id="{BE9E5191-1471-4957-9B06-AD5783146D97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7066"/>
    <xdr:sp macro="" textlink="">
      <xdr:nvSpPr>
        <xdr:cNvPr id="2049" name="Text Box 16">
          <a:extLst>
            <a:ext uri="{FF2B5EF4-FFF2-40B4-BE49-F238E27FC236}">
              <a16:creationId xmlns:a16="http://schemas.microsoft.com/office/drawing/2014/main" id="{51A21CE3-8D59-4418-9EAB-4C535853406E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6007"/>
    <xdr:sp macro="" textlink="">
      <xdr:nvSpPr>
        <xdr:cNvPr id="2050" name="Text Box 13">
          <a:extLst>
            <a:ext uri="{FF2B5EF4-FFF2-40B4-BE49-F238E27FC236}">
              <a16:creationId xmlns:a16="http://schemas.microsoft.com/office/drawing/2014/main" id="{8204A251-4703-40E0-B2F5-E1045E7AD073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6007"/>
    <xdr:sp macro="" textlink="">
      <xdr:nvSpPr>
        <xdr:cNvPr id="2051" name="Text Box 14">
          <a:extLst>
            <a:ext uri="{FF2B5EF4-FFF2-40B4-BE49-F238E27FC236}">
              <a16:creationId xmlns:a16="http://schemas.microsoft.com/office/drawing/2014/main" id="{7140AA47-28A9-4E74-973E-02FAB70BD5DE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6007"/>
    <xdr:sp macro="" textlink="">
      <xdr:nvSpPr>
        <xdr:cNvPr id="2052" name="Text Box 15">
          <a:extLst>
            <a:ext uri="{FF2B5EF4-FFF2-40B4-BE49-F238E27FC236}">
              <a16:creationId xmlns:a16="http://schemas.microsoft.com/office/drawing/2014/main" id="{C886F0C4-DB79-466E-BF9F-0F0312E654DA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253</xdr:row>
      <xdr:rowOff>0</xdr:rowOff>
    </xdr:from>
    <xdr:ext cx="76200" cy="236007"/>
    <xdr:sp macro="" textlink="">
      <xdr:nvSpPr>
        <xdr:cNvPr id="2053" name="Text Box 16">
          <a:extLst>
            <a:ext uri="{FF2B5EF4-FFF2-40B4-BE49-F238E27FC236}">
              <a16:creationId xmlns:a16="http://schemas.microsoft.com/office/drawing/2014/main" id="{2C6AAF48-483F-435A-B1CE-FBBEC0F6808F}"/>
            </a:ext>
          </a:extLst>
        </xdr:cNvPr>
        <xdr:cNvSpPr txBox="1">
          <a:spLocks noChangeArrowheads="1"/>
        </xdr:cNvSpPr>
      </xdr:nvSpPr>
      <xdr:spPr bwMode="auto">
        <a:xfrm>
          <a:off x="7169150" y="271272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054" name="Text Box 13">
          <a:extLst>
            <a:ext uri="{FF2B5EF4-FFF2-40B4-BE49-F238E27FC236}">
              <a16:creationId xmlns:a16="http://schemas.microsoft.com/office/drawing/2014/main" id="{4490B9C2-58B0-4C03-8670-599E6A94F46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055" name="Text Box 14">
          <a:extLst>
            <a:ext uri="{FF2B5EF4-FFF2-40B4-BE49-F238E27FC236}">
              <a16:creationId xmlns:a16="http://schemas.microsoft.com/office/drawing/2014/main" id="{27A7FF82-9632-479D-93DE-F8A5FA354AA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056" name="Text Box 15">
          <a:extLst>
            <a:ext uri="{FF2B5EF4-FFF2-40B4-BE49-F238E27FC236}">
              <a16:creationId xmlns:a16="http://schemas.microsoft.com/office/drawing/2014/main" id="{0BBDE433-53B8-4806-809D-6667CA460C6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057" name="Text Box 16">
          <a:extLst>
            <a:ext uri="{FF2B5EF4-FFF2-40B4-BE49-F238E27FC236}">
              <a16:creationId xmlns:a16="http://schemas.microsoft.com/office/drawing/2014/main" id="{E1A39A8B-D207-4B44-B348-71BBC7AFCA8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058" name="Text Box 13">
          <a:extLst>
            <a:ext uri="{FF2B5EF4-FFF2-40B4-BE49-F238E27FC236}">
              <a16:creationId xmlns:a16="http://schemas.microsoft.com/office/drawing/2014/main" id="{F762ACEE-C972-424B-92C9-B18906A96A0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059" name="Text Box 14">
          <a:extLst>
            <a:ext uri="{FF2B5EF4-FFF2-40B4-BE49-F238E27FC236}">
              <a16:creationId xmlns:a16="http://schemas.microsoft.com/office/drawing/2014/main" id="{AE9DF8E0-936E-4097-B962-266D29D90BC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060" name="Text Box 15">
          <a:extLst>
            <a:ext uri="{FF2B5EF4-FFF2-40B4-BE49-F238E27FC236}">
              <a16:creationId xmlns:a16="http://schemas.microsoft.com/office/drawing/2014/main" id="{51B2C9CF-4B79-45F2-8834-2991A3D147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061" name="Text Box 16">
          <a:extLst>
            <a:ext uri="{FF2B5EF4-FFF2-40B4-BE49-F238E27FC236}">
              <a16:creationId xmlns:a16="http://schemas.microsoft.com/office/drawing/2014/main" id="{2C657E6D-20EB-4A35-8BE7-D0A9C82156F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062" name="Text Box 13">
          <a:extLst>
            <a:ext uri="{FF2B5EF4-FFF2-40B4-BE49-F238E27FC236}">
              <a16:creationId xmlns:a16="http://schemas.microsoft.com/office/drawing/2014/main" id="{67EC8583-C48E-4127-A28C-F1923A7EB0E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063" name="Text Box 14">
          <a:extLst>
            <a:ext uri="{FF2B5EF4-FFF2-40B4-BE49-F238E27FC236}">
              <a16:creationId xmlns:a16="http://schemas.microsoft.com/office/drawing/2014/main" id="{2173DFAB-4CF4-4BA0-BC7F-22F0E0CC5E8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064" name="Text Box 15">
          <a:extLst>
            <a:ext uri="{FF2B5EF4-FFF2-40B4-BE49-F238E27FC236}">
              <a16:creationId xmlns:a16="http://schemas.microsoft.com/office/drawing/2014/main" id="{8CB37220-AC73-472E-9440-E385047C962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065" name="Text Box 16">
          <a:extLst>
            <a:ext uri="{FF2B5EF4-FFF2-40B4-BE49-F238E27FC236}">
              <a16:creationId xmlns:a16="http://schemas.microsoft.com/office/drawing/2014/main" id="{D9D411C7-1149-4F22-A3DE-9FEDD65351D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066" name="Text Box 13">
          <a:extLst>
            <a:ext uri="{FF2B5EF4-FFF2-40B4-BE49-F238E27FC236}">
              <a16:creationId xmlns:a16="http://schemas.microsoft.com/office/drawing/2014/main" id="{7CD7D286-E97D-408E-BAA0-8E8770D78E4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067" name="Text Box 14">
          <a:extLst>
            <a:ext uri="{FF2B5EF4-FFF2-40B4-BE49-F238E27FC236}">
              <a16:creationId xmlns:a16="http://schemas.microsoft.com/office/drawing/2014/main" id="{1CB62CDF-FD19-43C6-9C16-D03EC727F12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068" name="Text Box 15">
          <a:extLst>
            <a:ext uri="{FF2B5EF4-FFF2-40B4-BE49-F238E27FC236}">
              <a16:creationId xmlns:a16="http://schemas.microsoft.com/office/drawing/2014/main" id="{27362116-EFE8-49D8-9409-2045A81B13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069" name="Text Box 16">
          <a:extLst>
            <a:ext uri="{FF2B5EF4-FFF2-40B4-BE49-F238E27FC236}">
              <a16:creationId xmlns:a16="http://schemas.microsoft.com/office/drawing/2014/main" id="{4363EB49-49A1-40F7-B44B-5B3BD4BFDA7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070" name="Text Box 13">
          <a:extLst>
            <a:ext uri="{FF2B5EF4-FFF2-40B4-BE49-F238E27FC236}">
              <a16:creationId xmlns:a16="http://schemas.microsoft.com/office/drawing/2014/main" id="{D2DC648F-159C-43FC-AD5B-EC033F14E8E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071" name="Text Box 14">
          <a:extLst>
            <a:ext uri="{FF2B5EF4-FFF2-40B4-BE49-F238E27FC236}">
              <a16:creationId xmlns:a16="http://schemas.microsoft.com/office/drawing/2014/main" id="{251BA268-EAA8-4194-97BB-D2A144325A4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072" name="Text Box 15">
          <a:extLst>
            <a:ext uri="{FF2B5EF4-FFF2-40B4-BE49-F238E27FC236}">
              <a16:creationId xmlns:a16="http://schemas.microsoft.com/office/drawing/2014/main" id="{028C7463-6B16-406C-B7AD-CD23087EF9E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073" name="Text Box 16">
          <a:extLst>
            <a:ext uri="{FF2B5EF4-FFF2-40B4-BE49-F238E27FC236}">
              <a16:creationId xmlns:a16="http://schemas.microsoft.com/office/drawing/2014/main" id="{D6919A9D-7E8E-4A45-8BD1-E2ED6C4C13F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074" name="Text Box 13">
          <a:extLst>
            <a:ext uri="{FF2B5EF4-FFF2-40B4-BE49-F238E27FC236}">
              <a16:creationId xmlns:a16="http://schemas.microsoft.com/office/drawing/2014/main" id="{A08092C4-C9A5-4488-B459-18858B6AEBA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075" name="Text Box 14">
          <a:extLst>
            <a:ext uri="{FF2B5EF4-FFF2-40B4-BE49-F238E27FC236}">
              <a16:creationId xmlns:a16="http://schemas.microsoft.com/office/drawing/2014/main" id="{958B8F74-125C-4691-BBDE-EA121CC7414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076" name="Text Box 15">
          <a:extLst>
            <a:ext uri="{FF2B5EF4-FFF2-40B4-BE49-F238E27FC236}">
              <a16:creationId xmlns:a16="http://schemas.microsoft.com/office/drawing/2014/main" id="{69648D4C-8BE7-4772-954F-64E140F21BC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077" name="Text Box 16">
          <a:extLst>
            <a:ext uri="{FF2B5EF4-FFF2-40B4-BE49-F238E27FC236}">
              <a16:creationId xmlns:a16="http://schemas.microsoft.com/office/drawing/2014/main" id="{BA25E285-8A6D-4DA2-BD30-72BDA26983C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078" name="Text Box 13">
          <a:extLst>
            <a:ext uri="{FF2B5EF4-FFF2-40B4-BE49-F238E27FC236}">
              <a16:creationId xmlns:a16="http://schemas.microsoft.com/office/drawing/2014/main" id="{8E7F2294-8429-4C76-B07F-4B18033D31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079" name="Text Box 14">
          <a:extLst>
            <a:ext uri="{FF2B5EF4-FFF2-40B4-BE49-F238E27FC236}">
              <a16:creationId xmlns:a16="http://schemas.microsoft.com/office/drawing/2014/main" id="{A4F4443F-C829-43F8-ABF0-4221F4836B6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080" name="Text Box 15">
          <a:extLst>
            <a:ext uri="{FF2B5EF4-FFF2-40B4-BE49-F238E27FC236}">
              <a16:creationId xmlns:a16="http://schemas.microsoft.com/office/drawing/2014/main" id="{CEE8F468-A96A-436C-B805-6B0CB379B3B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081" name="Text Box 16">
          <a:extLst>
            <a:ext uri="{FF2B5EF4-FFF2-40B4-BE49-F238E27FC236}">
              <a16:creationId xmlns:a16="http://schemas.microsoft.com/office/drawing/2014/main" id="{98ED42EB-BDC9-4EF9-AEC9-322D67EA8C9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082" name="Text Box 13">
          <a:extLst>
            <a:ext uri="{FF2B5EF4-FFF2-40B4-BE49-F238E27FC236}">
              <a16:creationId xmlns:a16="http://schemas.microsoft.com/office/drawing/2014/main" id="{B4A43DE6-CCCE-425E-ACD9-BCF7F9D20D3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083" name="Text Box 14">
          <a:extLst>
            <a:ext uri="{FF2B5EF4-FFF2-40B4-BE49-F238E27FC236}">
              <a16:creationId xmlns:a16="http://schemas.microsoft.com/office/drawing/2014/main" id="{2B487A98-BD9E-45A1-805D-8F9ADD4D0B0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084" name="Text Box 15">
          <a:extLst>
            <a:ext uri="{FF2B5EF4-FFF2-40B4-BE49-F238E27FC236}">
              <a16:creationId xmlns:a16="http://schemas.microsoft.com/office/drawing/2014/main" id="{7A89B3F0-4D81-48A4-9E16-F0E62D2FE79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085" name="Text Box 16">
          <a:extLst>
            <a:ext uri="{FF2B5EF4-FFF2-40B4-BE49-F238E27FC236}">
              <a16:creationId xmlns:a16="http://schemas.microsoft.com/office/drawing/2014/main" id="{397D7735-8054-437D-BD3E-9848188F969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086" name="Text Box 13">
          <a:extLst>
            <a:ext uri="{FF2B5EF4-FFF2-40B4-BE49-F238E27FC236}">
              <a16:creationId xmlns:a16="http://schemas.microsoft.com/office/drawing/2014/main" id="{ECD2A2FD-B7B6-43FE-A322-1CCED8F0D8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087" name="Text Box 14">
          <a:extLst>
            <a:ext uri="{FF2B5EF4-FFF2-40B4-BE49-F238E27FC236}">
              <a16:creationId xmlns:a16="http://schemas.microsoft.com/office/drawing/2014/main" id="{A9C66544-1942-46B9-9BC3-BE6947CA11E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088" name="Text Box 15">
          <a:extLst>
            <a:ext uri="{FF2B5EF4-FFF2-40B4-BE49-F238E27FC236}">
              <a16:creationId xmlns:a16="http://schemas.microsoft.com/office/drawing/2014/main" id="{01C78A8F-D7A2-46BA-A228-889F26A97F7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089" name="Text Box 16">
          <a:extLst>
            <a:ext uri="{FF2B5EF4-FFF2-40B4-BE49-F238E27FC236}">
              <a16:creationId xmlns:a16="http://schemas.microsoft.com/office/drawing/2014/main" id="{54D1DD6E-65F8-4334-8921-968B2072F9E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090" name="Text Box 13">
          <a:extLst>
            <a:ext uri="{FF2B5EF4-FFF2-40B4-BE49-F238E27FC236}">
              <a16:creationId xmlns:a16="http://schemas.microsoft.com/office/drawing/2014/main" id="{3D51CB2C-99BC-4A5C-92AB-B476BA3CC2A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091" name="Text Box 14">
          <a:extLst>
            <a:ext uri="{FF2B5EF4-FFF2-40B4-BE49-F238E27FC236}">
              <a16:creationId xmlns:a16="http://schemas.microsoft.com/office/drawing/2014/main" id="{F250B135-7B7A-401E-8721-2F03450BA7D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092" name="Text Box 15">
          <a:extLst>
            <a:ext uri="{FF2B5EF4-FFF2-40B4-BE49-F238E27FC236}">
              <a16:creationId xmlns:a16="http://schemas.microsoft.com/office/drawing/2014/main" id="{54A87E13-869A-44A8-8E6E-9671E076A9C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093" name="Text Box 16">
          <a:extLst>
            <a:ext uri="{FF2B5EF4-FFF2-40B4-BE49-F238E27FC236}">
              <a16:creationId xmlns:a16="http://schemas.microsoft.com/office/drawing/2014/main" id="{CCC866C1-67FD-4AA0-B8B1-195081ACD73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094" name="Text Box 13">
          <a:extLst>
            <a:ext uri="{FF2B5EF4-FFF2-40B4-BE49-F238E27FC236}">
              <a16:creationId xmlns:a16="http://schemas.microsoft.com/office/drawing/2014/main" id="{4B75B8FB-7BC0-4A6D-833A-51CFDC26A92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095" name="Text Box 14">
          <a:extLst>
            <a:ext uri="{FF2B5EF4-FFF2-40B4-BE49-F238E27FC236}">
              <a16:creationId xmlns:a16="http://schemas.microsoft.com/office/drawing/2014/main" id="{519C2F7D-6074-4874-9BE8-7C55E20F09E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096" name="Text Box 15">
          <a:extLst>
            <a:ext uri="{FF2B5EF4-FFF2-40B4-BE49-F238E27FC236}">
              <a16:creationId xmlns:a16="http://schemas.microsoft.com/office/drawing/2014/main" id="{EA15F9BC-E93E-48F3-BDB4-2826555D943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097" name="Text Box 16">
          <a:extLst>
            <a:ext uri="{FF2B5EF4-FFF2-40B4-BE49-F238E27FC236}">
              <a16:creationId xmlns:a16="http://schemas.microsoft.com/office/drawing/2014/main" id="{A8D8F721-8FA7-4CB7-8FA0-AB9A4B8F25E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098" name="Text Box 13">
          <a:extLst>
            <a:ext uri="{FF2B5EF4-FFF2-40B4-BE49-F238E27FC236}">
              <a16:creationId xmlns:a16="http://schemas.microsoft.com/office/drawing/2014/main" id="{B628F3A2-8D65-48EC-8989-902EF39D88E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099" name="Text Box 14">
          <a:extLst>
            <a:ext uri="{FF2B5EF4-FFF2-40B4-BE49-F238E27FC236}">
              <a16:creationId xmlns:a16="http://schemas.microsoft.com/office/drawing/2014/main" id="{A7CD5659-85E2-4A91-845D-72DFFEB385D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100" name="Text Box 15">
          <a:extLst>
            <a:ext uri="{FF2B5EF4-FFF2-40B4-BE49-F238E27FC236}">
              <a16:creationId xmlns:a16="http://schemas.microsoft.com/office/drawing/2014/main" id="{2F84E121-C0E8-431B-9B50-A9F1BE02CE9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101" name="Text Box 16">
          <a:extLst>
            <a:ext uri="{FF2B5EF4-FFF2-40B4-BE49-F238E27FC236}">
              <a16:creationId xmlns:a16="http://schemas.microsoft.com/office/drawing/2014/main" id="{4A9A6AEE-0D15-4A89-B727-24A72C3339F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102" name="Text Box 13">
          <a:extLst>
            <a:ext uri="{FF2B5EF4-FFF2-40B4-BE49-F238E27FC236}">
              <a16:creationId xmlns:a16="http://schemas.microsoft.com/office/drawing/2014/main" id="{83184785-8FDF-4522-AB00-D46934F1D06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103" name="Text Box 14">
          <a:extLst>
            <a:ext uri="{FF2B5EF4-FFF2-40B4-BE49-F238E27FC236}">
              <a16:creationId xmlns:a16="http://schemas.microsoft.com/office/drawing/2014/main" id="{0104548E-5B9A-40BA-A421-6B3B66B9C14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104" name="Text Box 15">
          <a:extLst>
            <a:ext uri="{FF2B5EF4-FFF2-40B4-BE49-F238E27FC236}">
              <a16:creationId xmlns:a16="http://schemas.microsoft.com/office/drawing/2014/main" id="{394B208F-E937-4E94-B7FF-5BE90F90A2B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105" name="Text Box 16">
          <a:extLst>
            <a:ext uri="{FF2B5EF4-FFF2-40B4-BE49-F238E27FC236}">
              <a16:creationId xmlns:a16="http://schemas.microsoft.com/office/drawing/2014/main" id="{22C0A36F-E3FD-423E-A724-B4BF196AB38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106" name="Text Box 13">
          <a:extLst>
            <a:ext uri="{FF2B5EF4-FFF2-40B4-BE49-F238E27FC236}">
              <a16:creationId xmlns:a16="http://schemas.microsoft.com/office/drawing/2014/main" id="{34D0EDEF-5072-45AB-9AAA-E6D73AB4517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107" name="Text Box 14">
          <a:extLst>
            <a:ext uri="{FF2B5EF4-FFF2-40B4-BE49-F238E27FC236}">
              <a16:creationId xmlns:a16="http://schemas.microsoft.com/office/drawing/2014/main" id="{840DA0F3-6FF3-4C8D-AE3F-CF3360FF24C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108" name="Text Box 15">
          <a:extLst>
            <a:ext uri="{FF2B5EF4-FFF2-40B4-BE49-F238E27FC236}">
              <a16:creationId xmlns:a16="http://schemas.microsoft.com/office/drawing/2014/main" id="{9C1C34A2-D362-47AD-A369-0DF63F5C98B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109" name="Text Box 16">
          <a:extLst>
            <a:ext uri="{FF2B5EF4-FFF2-40B4-BE49-F238E27FC236}">
              <a16:creationId xmlns:a16="http://schemas.microsoft.com/office/drawing/2014/main" id="{047AD138-5DC5-49CD-B32F-A4F31C00424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110" name="Text Box 13">
          <a:extLst>
            <a:ext uri="{FF2B5EF4-FFF2-40B4-BE49-F238E27FC236}">
              <a16:creationId xmlns:a16="http://schemas.microsoft.com/office/drawing/2014/main" id="{6079096F-B15C-4FF5-96F5-486E57C07A5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111" name="Text Box 14">
          <a:extLst>
            <a:ext uri="{FF2B5EF4-FFF2-40B4-BE49-F238E27FC236}">
              <a16:creationId xmlns:a16="http://schemas.microsoft.com/office/drawing/2014/main" id="{7D11DA8C-E24F-48B1-94BF-143EB07371C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112" name="Text Box 15">
          <a:extLst>
            <a:ext uri="{FF2B5EF4-FFF2-40B4-BE49-F238E27FC236}">
              <a16:creationId xmlns:a16="http://schemas.microsoft.com/office/drawing/2014/main" id="{7FE13017-619D-4C5F-A33A-784E006D1B0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113" name="Text Box 16">
          <a:extLst>
            <a:ext uri="{FF2B5EF4-FFF2-40B4-BE49-F238E27FC236}">
              <a16:creationId xmlns:a16="http://schemas.microsoft.com/office/drawing/2014/main" id="{455ABA72-6B4F-4D78-B44A-BC30E125895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114" name="Text Box 13">
          <a:extLst>
            <a:ext uri="{FF2B5EF4-FFF2-40B4-BE49-F238E27FC236}">
              <a16:creationId xmlns:a16="http://schemas.microsoft.com/office/drawing/2014/main" id="{DD854BB6-FD5B-40D2-9F80-350DB4E30C2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115" name="Text Box 14">
          <a:extLst>
            <a:ext uri="{FF2B5EF4-FFF2-40B4-BE49-F238E27FC236}">
              <a16:creationId xmlns:a16="http://schemas.microsoft.com/office/drawing/2014/main" id="{B2E13A51-A2F0-41C1-ACE2-8E3712B4F1D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116" name="Text Box 15">
          <a:extLst>
            <a:ext uri="{FF2B5EF4-FFF2-40B4-BE49-F238E27FC236}">
              <a16:creationId xmlns:a16="http://schemas.microsoft.com/office/drawing/2014/main" id="{6CBA8E7F-AF51-47C3-91CC-41A7C7281F8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117" name="Text Box 16">
          <a:extLst>
            <a:ext uri="{FF2B5EF4-FFF2-40B4-BE49-F238E27FC236}">
              <a16:creationId xmlns:a16="http://schemas.microsoft.com/office/drawing/2014/main" id="{5AAFCCA6-1E1C-4598-BE37-18E170D91A4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118" name="Text Box 13">
          <a:extLst>
            <a:ext uri="{FF2B5EF4-FFF2-40B4-BE49-F238E27FC236}">
              <a16:creationId xmlns:a16="http://schemas.microsoft.com/office/drawing/2014/main" id="{B2C0B8F4-654C-4ACD-94FA-8EAC9BF06A1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119" name="Text Box 14">
          <a:extLst>
            <a:ext uri="{FF2B5EF4-FFF2-40B4-BE49-F238E27FC236}">
              <a16:creationId xmlns:a16="http://schemas.microsoft.com/office/drawing/2014/main" id="{F08FC17A-081F-4A79-906F-DCE2F715F58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120" name="Text Box 15">
          <a:extLst>
            <a:ext uri="{FF2B5EF4-FFF2-40B4-BE49-F238E27FC236}">
              <a16:creationId xmlns:a16="http://schemas.microsoft.com/office/drawing/2014/main" id="{FEECE34A-7F90-4B97-A1C1-3F77355B7F9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121" name="Text Box 16">
          <a:extLst>
            <a:ext uri="{FF2B5EF4-FFF2-40B4-BE49-F238E27FC236}">
              <a16:creationId xmlns:a16="http://schemas.microsoft.com/office/drawing/2014/main" id="{33D3D8B3-2702-4ABE-85C0-12B49ADBB98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122" name="Text Box 13">
          <a:extLst>
            <a:ext uri="{FF2B5EF4-FFF2-40B4-BE49-F238E27FC236}">
              <a16:creationId xmlns:a16="http://schemas.microsoft.com/office/drawing/2014/main" id="{BF012A7A-FC71-4AE6-B956-15C7BA94DD3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123" name="Text Box 14">
          <a:extLst>
            <a:ext uri="{FF2B5EF4-FFF2-40B4-BE49-F238E27FC236}">
              <a16:creationId xmlns:a16="http://schemas.microsoft.com/office/drawing/2014/main" id="{BB7B335A-4980-4D6E-A9B7-9C48C60EA00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124" name="Text Box 15">
          <a:extLst>
            <a:ext uri="{FF2B5EF4-FFF2-40B4-BE49-F238E27FC236}">
              <a16:creationId xmlns:a16="http://schemas.microsoft.com/office/drawing/2014/main" id="{7E385F53-6B47-45FA-BE1D-3575F102468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125" name="Text Box 16">
          <a:extLst>
            <a:ext uri="{FF2B5EF4-FFF2-40B4-BE49-F238E27FC236}">
              <a16:creationId xmlns:a16="http://schemas.microsoft.com/office/drawing/2014/main" id="{315E744A-3B46-421E-A8CD-B0FB58D2BDA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126" name="Text Box 13">
          <a:extLst>
            <a:ext uri="{FF2B5EF4-FFF2-40B4-BE49-F238E27FC236}">
              <a16:creationId xmlns:a16="http://schemas.microsoft.com/office/drawing/2014/main" id="{661DDA1C-B16E-474F-BCCF-6E973E53D30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127" name="Text Box 14">
          <a:extLst>
            <a:ext uri="{FF2B5EF4-FFF2-40B4-BE49-F238E27FC236}">
              <a16:creationId xmlns:a16="http://schemas.microsoft.com/office/drawing/2014/main" id="{F0F23C97-43A5-4743-A33E-83C51050E7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128" name="Text Box 15">
          <a:extLst>
            <a:ext uri="{FF2B5EF4-FFF2-40B4-BE49-F238E27FC236}">
              <a16:creationId xmlns:a16="http://schemas.microsoft.com/office/drawing/2014/main" id="{499C3905-117D-4D1B-AEFF-330C9082F45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129" name="Text Box 16">
          <a:extLst>
            <a:ext uri="{FF2B5EF4-FFF2-40B4-BE49-F238E27FC236}">
              <a16:creationId xmlns:a16="http://schemas.microsoft.com/office/drawing/2014/main" id="{A4C34CBF-E10A-43F0-A973-469608BB24F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130" name="Text Box 13">
          <a:extLst>
            <a:ext uri="{FF2B5EF4-FFF2-40B4-BE49-F238E27FC236}">
              <a16:creationId xmlns:a16="http://schemas.microsoft.com/office/drawing/2014/main" id="{DBA1FB0C-6330-418F-964F-08C8AADF095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131" name="Text Box 14">
          <a:extLst>
            <a:ext uri="{FF2B5EF4-FFF2-40B4-BE49-F238E27FC236}">
              <a16:creationId xmlns:a16="http://schemas.microsoft.com/office/drawing/2014/main" id="{A32837DD-6A4C-41A2-B6D3-1636B403ACA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132" name="Text Box 15">
          <a:extLst>
            <a:ext uri="{FF2B5EF4-FFF2-40B4-BE49-F238E27FC236}">
              <a16:creationId xmlns:a16="http://schemas.microsoft.com/office/drawing/2014/main" id="{BAEBE4D9-FFC5-4FBB-8E39-1BB825DF228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133" name="Text Box 16">
          <a:extLst>
            <a:ext uri="{FF2B5EF4-FFF2-40B4-BE49-F238E27FC236}">
              <a16:creationId xmlns:a16="http://schemas.microsoft.com/office/drawing/2014/main" id="{06A81988-0284-475E-AFE4-2D1A1306E04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134" name="Text Box 13">
          <a:extLst>
            <a:ext uri="{FF2B5EF4-FFF2-40B4-BE49-F238E27FC236}">
              <a16:creationId xmlns:a16="http://schemas.microsoft.com/office/drawing/2014/main" id="{B056085E-22A8-4A1B-BA53-3F2C2B66CE7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135" name="Text Box 14">
          <a:extLst>
            <a:ext uri="{FF2B5EF4-FFF2-40B4-BE49-F238E27FC236}">
              <a16:creationId xmlns:a16="http://schemas.microsoft.com/office/drawing/2014/main" id="{4FBE7BC6-E49E-4F57-8452-2ED1A0A46FC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136" name="Text Box 15">
          <a:extLst>
            <a:ext uri="{FF2B5EF4-FFF2-40B4-BE49-F238E27FC236}">
              <a16:creationId xmlns:a16="http://schemas.microsoft.com/office/drawing/2014/main" id="{3FADD079-EE1A-4A4D-AC72-B10AABC5444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137" name="Text Box 16">
          <a:extLst>
            <a:ext uri="{FF2B5EF4-FFF2-40B4-BE49-F238E27FC236}">
              <a16:creationId xmlns:a16="http://schemas.microsoft.com/office/drawing/2014/main" id="{1CAA0185-8A64-4B11-946D-98331282E8C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138" name="Text Box 13">
          <a:extLst>
            <a:ext uri="{FF2B5EF4-FFF2-40B4-BE49-F238E27FC236}">
              <a16:creationId xmlns:a16="http://schemas.microsoft.com/office/drawing/2014/main" id="{31D9AE52-BB78-487C-A601-1EE0B35799D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139" name="Text Box 14">
          <a:extLst>
            <a:ext uri="{FF2B5EF4-FFF2-40B4-BE49-F238E27FC236}">
              <a16:creationId xmlns:a16="http://schemas.microsoft.com/office/drawing/2014/main" id="{24DD705F-D15E-49DC-9C08-D14AA1DF82B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140" name="Text Box 15">
          <a:extLst>
            <a:ext uri="{FF2B5EF4-FFF2-40B4-BE49-F238E27FC236}">
              <a16:creationId xmlns:a16="http://schemas.microsoft.com/office/drawing/2014/main" id="{5C212E8A-9A23-4A77-948F-A7692F49151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141" name="Text Box 16">
          <a:extLst>
            <a:ext uri="{FF2B5EF4-FFF2-40B4-BE49-F238E27FC236}">
              <a16:creationId xmlns:a16="http://schemas.microsoft.com/office/drawing/2014/main" id="{D3C93395-6BE5-476E-B34F-618779F09DA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142" name="Text Box 13">
          <a:extLst>
            <a:ext uri="{FF2B5EF4-FFF2-40B4-BE49-F238E27FC236}">
              <a16:creationId xmlns:a16="http://schemas.microsoft.com/office/drawing/2014/main" id="{20846E7A-2B53-4443-A958-EA1DDBD6D46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143" name="Text Box 14">
          <a:extLst>
            <a:ext uri="{FF2B5EF4-FFF2-40B4-BE49-F238E27FC236}">
              <a16:creationId xmlns:a16="http://schemas.microsoft.com/office/drawing/2014/main" id="{7C964AC4-374F-434A-AE21-4A62133C34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144" name="Text Box 15">
          <a:extLst>
            <a:ext uri="{FF2B5EF4-FFF2-40B4-BE49-F238E27FC236}">
              <a16:creationId xmlns:a16="http://schemas.microsoft.com/office/drawing/2014/main" id="{5B4C610F-51FC-4FE2-96F4-5E6E0E6B266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145" name="Text Box 16">
          <a:extLst>
            <a:ext uri="{FF2B5EF4-FFF2-40B4-BE49-F238E27FC236}">
              <a16:creationId xmlns:a16="http://schemas.microsoft.com/office/drawing/2014/main" id="{C7C7A87E-6878-47F6-855D-C250997124B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146" name="Text Box 13">
          <a:extLst>
            <a:ext uri="{FF2B5EF4-FFF2-40B4-BE49-F238E27FC236}">
              <a16:creationId xmlns:a16="http://schemas.microsoft.com/office/drawing/2014/main" id="{1CDBDD80-D099-4D79-ABD5-4A2F7334C1D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147" name="Text Box 14">
          <a:extLst>
            <a:ext uri="{FF2B5EF4-FFF2-40B4-BE49-F238E27FC236}">
              <a16:creationId xmlns:a16="http://schemas.microsoft.com/office/drawing/2014/main" id="{86603795-0039-4166-9F95-78056086BAD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148" name="Text Box 15">
          <a:extLst>
            <a:ext uri="{FF2B5EF4-FFF2-40B4-BE49-F238E27FC236}">
              <a16:creationId xmlns:a16="http://schemas.microsoft.com/office/drawing/2014/main" id="{4273E320-18DA-4065-BBE9-76F34DA60E3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149" name="Text Box 16">
          <a:extLst>
            <a:ext uri="{FF2B5EF4-FFF2-40B4-BE49-F238E27FC236}">
              <a16:creationId xmlns:a16="http://schemas.microsoft.com/office/drawing/2014/main" id="{76076F36-483C-4E40-99C9-2328B3E266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150" name="Text Box 13">
          <a:extLst>
            <a:ext uri="{FF2B5EF4-FFF2-40B4-BE49-F238E27FC236}">
              <a16:creationId xmlns:a16="http://schemas.microsoft.com/office/drawing/2014/main" id="{2264D316-D58F-487C-8EA2-6D9CCAE9827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151" name="Text Box 14">
          <a:extLst>
            <a:ext uri="{FF2B5EF4-FFF2-40B4-BE49-F238E27FC236}">
              <a16:creationId xmlns:a16="http://schemas.microsoft.com/office/drawing/2014/main" id="{EB6173CD-A1FF-4A91-88AD-2400722E998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152" name="Text Box 15">
          <a:extLst>
            <a:ext uri="{FF2B5EF4-FFF2-40B4-BE49-F238E27FC236}">
              <a16:creationId xmlns:a16="http://schemas.microsoft.com/office/drawing/2014/main" id="{8F98D32F-C8C4-420E-9DA7-D32CE4B0C2B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153" name="Text Box 16">
          <a:extLst>
            <a:ext uri="{FF2B5EF4-FFF2-40B4-BE49-F238E27FC236}">
              <a16:creationId xmlns:a16="http://schemas.microsoft.com/office/drawing/2014/main" id="{B6EBCCAB-8E71-4F1C-8D5C-198F3A56ECF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154" name="Text Box 13">
          <a:extLst>
            <a:ext uri="{FF2B5EF4-FFF2-40B4-BE49-F238E27FC236}">
              <a16:creationId xmlns:a16="http://schemas.microsoft.com/office/drawing/2014/main" id="{6D81793B-0E0B-4116-910F-8C7DE8C04F5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155" name="Text Box 14">
          <a:extLst>
            <a:ext uri="{FF2B5EF4-FFF2-40B4-BE49-F238E27FC236}">
              <a16:creationId xmlns:a16="http://schemas.microsoft.com/office/drawing/2014/main" id="{65C865B8-DE3B-49BE-B2B4-13E6D0CE9D7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156" name="Text Box 15">
          <a:extLst>
            <a:ext uri="{FF2B5EF4-FFF2-40B4-BE49-F238E27FC236}">
              <a16:creationId xmlns:a16="http://schemas.microsoft.com/office/drawing/2014/main" id="{4F6912FD-64BD-44E1-85A0-ECF4C189DA8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157" name="Text Box 16">
          <a:extLst>
            <a:ext uri="{FF2B5EF4-FFF2-40B4-BE49-F238E27FC236}">
              <a16:creationId xmlns:a16="http://schemas.microsoft.com/office/drawing/2014/main" id="{2F84CE5A-1E7F-4B2D-9282-317EA6D49FC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158" name="Text Box 13">
          <a:extLst>
            <a:ext uri="{FF2B5EF4-FFF2-40B4-BE49-F238E27FC236}">
              <a16:creationId xmlns:a16="http://schemas.microsoft.com/office/drawing/2014/main" id="{F7A88132-61E2-4CCF-9D87-05DBB90D5EF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159" name="Text Box 14">
          <a:extLst>
            <a:ext uri="{FF2B5EF4-FFF2-40B4-BE49-F238E27FC236}">
              <a16:creationId xmlns:a16="http://schemas.microsoft.com/office/drawing/2014/main" id="{6D6CE997-48DC-4445-BA62-BA5BB09F46D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160" name="Text Box 15">
          <a:extLst>
            <a:ext uri="{FF2B5EF4-FFF2-40B4-BE49-F238E27FC236}">
              <a16:creationId xmlns:a16="http://schemas.microsoft.com/office/drawing/2014/main" id="{8A8A1EC9-53D0-49CC-9032-ED28A3CA8C7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161" name="Text Box 16">
          <a:extLst>
            <a:ext uri="{FF2B5EF4-FFF2-40B4-BE49-F238E27FC236}">
              <a16:creationId xmlns:a16="http://schemas.microsoft.com/office/drawing/2014/main" id="{0C2DE2D9-12EC-4B7B-B073-1235B8DE8FF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162" name="Text Box 13">
          <a:extLst>
            <a:ext uri="{FF2B5EF4-FFF2-40B4-BE49-F238E27FC236}">
              <a16:creationId xmlns:a16="http://schemas.microsoft.com/office/drawing/2014/main" id="{C157B943-1C4A-473E-92DA-948D3799F00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163" name="Text Box 14">
          <a:extLst>
            <a:ext uri="{FF2B5EF4-FFF2-40B4-BE49-F238E27FC236}">
              <a16:creationId xmlns:a16="http://schemas.microsoft.com/office/drawing/2014/main" id="{769F2C39-09D8-46E0-A430-135EED594C9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164" name="Text Box 15">
          <a:extLst>
            <a:ext uri="{FF2B5EF4-FFF2-40B4-BE49-F238E27FC236}">
              <a16:creationId xmlns:a16="http://schemas.microsoft.com/office/drawing/2014/main" id="{439162DF-D088-48E3-880A-43A19BB35DD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165" name="Text Box 16">
          <a:extLst>
            <a:ext uri="{FF2B5EF4-FFF2-40B4-BE49-F238E27FC236}">
              <a16:creationId xmlns:a16="http://schemas.microsoft.com/office/drawing/2014/main" id="{3C8C15E4-814B-49BF-B85D-D9E783C6807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166" name="Text Box 13">
          <a:extLst>
            <a:ext uri="{FF2B5EF4-FFF2-40B4-BE49-F238E27FC236}">
              <a16:creationId xmlns:a16="http://schemas.microsoft.com/office/drawing/2014/main" id="{482C1947-0D22-4FDC-9C49-6EE96F4F5A3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167" name="Text Box 14">
          <a:extLst>
            <a:ext uri="{FF2B5EF4-FFF2-40B4-BE49-F238E27FC236}">
              <a16:creationId xmlns:a16="http://schemas.microsoft.com/office/drawing/2014/main" id="{4034E202-F7DE-40CE-80E1-5886B8079B0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168" name="Text Box 15">
          <a:extLst>
            <a:ext uri="{FF2B5EF4-FFF2-40B4-BE49-F238E27FC236}">
              <a16:creationId xmlns:a16="http://schemas.microsoft.com/office/drawing/2014/main" id="{33C2D329-32C0-47B0-8D9F-41C58C49C4D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169" name="Text Box 16">
          <a:extLst>
            <a:ext uri="{FF2B5EF4-FFF2-40B4-BE49-F238E27FC236}">
              <a16:creationId xmlns:a16="http://schemas.microsoft.com/office/drawing/2014/main" id="{9772306E-1706-40EE-BE3A-EE3C70B3709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170" name="Text Box 13">
          <a:extLst>
            <a:ext uri="{FF2B5EF4-FFF2-40B4-BE49-F238E27FC236}">
              <a16:creationId xmlns:a16="http://schemas.microsoft.com/office/drawing/2014/main" id="{91FE98CD-08F4-43B4-AD4E-AF39FA6B667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171" name="Text Box 14">
          <a:extLst>
            <a:ext uri="{FF2B5EF4-FFF2-40B4-BE49-F238E27FC236}">
              <a16:creationId xmlns:a16="http://schemas.microsoft.com/office/drawing/2014/main" id="{AE56C96A-2DE9-4394-8F8C-AC503A6DC3A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172" name="Text Box 15">
          <a:extLst>
            <a:ext uri="{FF2B5EF4-FFF2-40B4-BE49-F238E27FC236}">
              <a16:creationId xmlns:a16="http://schemas.microsoft.com/office/drawing/2014/main" id="{72C7AC71-E3C6-45A7-BE05-036780092C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173" name="Text Box 16">
          <a:extLst>
            <a:ext uri="{FF2B5EF4-FFF2-40B4-BE49-F238E27FC236}">
              <a16:creationId xmlns:a16="http://schemas.microsoft.com/office/drawing/2014/main" id="{4C4A7D57-E7EE-4249-B2FA-D494D4CB855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174" name="Text Box 13">
          <a:extLst>
            <a:ext uri="{FF2B5EF4-FFF2-40B4-BE49-F238E27FC236}">
              <a16:creationId xmlns:a16="http://schemas.microsoft.com/office/drawing/2014/main" id="{5B6E7C8D-547C-42B8-A4DC-D9FDFF7FA04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175" name="Text Box 14">
          <a:extLst>
            <a:ext uri="{FF2B5EF4-FFF2-40B4-BE49-F238E27FC236}">
              <a16:creationId xmlns:a16="http://schemas.microsoft.com/office/drawing/2014/main" id="{20C04C0C-CB35-4FC3-A02E-3C478F55512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176" name="Text Box 15">
          <a:extLst>
            <a:ext uri="{FF2B5EF4-FFF2-40B4-BE49-F238E27FC236}">
              <a16:creationId xmlns:a16="http://schemas.microsoft.com/office/drawing/2014/main" id="{D897F9CD-554C-43BC-A89E-BA00CFBC362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177" name="Text Box 16">
          <a:extLst>
            <a:ext uri="{FF2B5EF4-FFF2-40B4-BE49-F238E27FC236}">
              <a16:creationId xmlns:a16="http://schemas.microsoft.com/office/drawing/2014/main" id="{477CEC4F-5D5E-48CE-AD4F-77EE5CE3604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178" name="Text Box 13">
          <a:extLst>
            <a:ext uri="{FF2B5EF4-FFF2-40B4-BE49-F238E27FC236}">
              <a16:creationId xmlns:a16="http://schemas.microsoft.com/office/drawing/2014/main" id="{96EDA1EE-E2F8-4E14-83F4-568F16EB2C1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179" name="Text Box 14">
          <a:extLst>
            <a:ext uri="{FF2B5EF4-FFF2-40B4-BE49-F238E27FC236}">
              <a16:creationId xmlns:a16="http://schemas.microsoft.com/office/drawing/2014/main" id="{CBA7396C-4B7A-4665-AF51-66850B32A90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180" name="Text Box 15">
          <a:extLst>
            <a:ext uri="{FF2B5EF4-FFF2-40B4-BE49-F238E27FC236}">
              <a16:creationId xmlns:a16="http://schemas.microsoft.com/office/drawing/2014/main" id="{DB4BE9CA-9B4F-434B-991A-C1787572C45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181" name="Text Box 16">
          <a:extLst>
            <a:ext uri="{FF2B5EF4-FFF2-40B4-BE49-F238E27FC236}">
              <a16:creationId xmlns:a16="http://schemas.microsoft.com/office/drawing/2014/main" id="{D2CDD432-2015-4B22-80E9-FC8B90AD11C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182" name="Text Box 13">
          <a:extLst>
            <a:ext uri="{FF2B5EF4-FFF2-40B4-BE49-F238E27FC236}">
              <a16:creationId xmlns:a16="http://schemas.microsoft.com/office/drawing/2014/main" id="{5A468BCC-C12E-406D-93A7-D28C8EC6D38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183" name="Text Box 14">
          <a:extLst>
            <a:ext uri="{FF2B5EF4-FFF2-40B4-BE49-F238E27FC236}">
              <a16:creationId xmlns:a16="http://schemas.microsoft.com/office/drawing/2014/main" id="{4A0B7F21-9D27-479E-9A05-9A3ECB55AAE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184" name="Text Box 15">
          <a:extLst>
            <a:ext uri="{FF2B5EF4-FFF2-40B4-BE49-F238E27FC236}">
              <a16:creationId xmlns:a16="http://schemas.microsoft.com/office/drawing/2014/main" id="{2E363457-EFF0-4ED0-991A-36882095B38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185" name="Text Box 16">
          <a:extLst>
            <a:ext uri="{FF2B5EF4-FFF2-40B4-BE49-F238E27FC236}">
              <a16:creationId xmlns:a16="http://schemas.microsoft.com/office/drawing/2014/main" id="{776595F9-3B5C-4FFC-866C-6CE5749203C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186" name="Text Box 13">
          <a:extLst>
            <a:ext uri="{FF2B5EF4-FFF2-40B4-BE49-F238E27FC236}">
              <a16:creationId xmlns:a16="http://schemas.microsoft.com/office/drawing/2014/main" id="{31A3A91A-B6A7-4083-9331-7F296E05D30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187" name="Text Box 14">
          <a:extLst>
            <a:ext uri="{FF2B5EF4-FFF2-40B4-BE49-F238E27FC236}">
              <a16:creationId xmlns:a16="http://schemas.microsoft.com/office/drawing/2014/main" id="{6B06F64C-C9ED-4702-A877-9802C4E438C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188" name="Text Box 15">
          <a:extLst>
            <a:ext uri="{FF2B5EF4-FFF2-40B4-BE49-F238E27FC236}">
              <a16:creationId xmlns:a16="http://schemas.microsoft.com/office/drawing/2014/main" id="{8F6E8BB7-FB10-44FF-B6B0-0315C5488FB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189" name="Text Box 16">
          <a:extLst>
            <a:ext uri="{FF2B5EF4-FFF2-40B4-BE49-F238E27FC236}">
              <a16:creationId xmlns:a16="http://schemas.microsoft.com/office/drawing/2014/main" id="{DC2D03E5-C6F4-470A-9C49-4DC4F41938C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190" name="Text Box 13">
          <a:extLst>
            <a:ext uri="{FF2B5EF4-FFF2-40B4-BE49-F238E27FC236}">
              <a16:creationId xmlns:a16="http://schemas.microsoft.com/office/drawing/2014/main" id="{724F812A-9D16-4D30-AC64-EEE080E16CC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191" name="Text Box 14">
          <a:extLst>
            <a:ext uri="{FF2B5EF4-FFF2-40B4-BE49-F238E27FC236}">
              <a16:creationId xmlns:a16="http://schemas.microsoft.com/office/drawing/2014/main" id="{24F1A971-7DCD-4CFB-A866-976D85CE724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192" name="Text Box 15">
          <a:extLst>
            <a:ext uri="{FF2B5EF4-FFF2-40B4-BE49-F238E27FC236}">
              <a16:creationId xmlns:a16="http://schemas.microsoft.com/office/drawing/2014/main" id="{3A327545-161E-4FC0-BD1B-7C14961AC4D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193" name="Text Box 16">
          <a:extLst>
            <a:ext uri="{FF2B5EF4-FFF2-40B4-BE49-F238E27FC236}">
              <a16:creationId xmlns:a16="http://schemas.microsoft.com/office/drawing/2014/main" id="{EEE02C16-DE4C-4AE3-92FC-0FE456DED4C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194" name="Text Box 13">
          <a:extLst>
            <a:ext uri="{FF2B5EF4-FFF2-40B4-BE49-F238E27FC236}">
              <a16:creationId xmlns:a16="http://schemas.microsoft.com/office/drawing/2014/main" id="{1A99C3ED-69FB-4158-A901-52AC10CA971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195" name="Text Box 14">
          <a:extLst>
            <a:ext uri="{FF2B5EF4-FFF2-40B4-BE49-F238E27FC236}">
              <a16:creationId xmlns:a16="http://schemas.microsoft.com/office/drawing/2014/main" id="{5B0E4648-CFE1-4CC5-92A8-597AFF0470B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196" name="Text Box 15">
          <a:extLst>
            <a:ext uri="{FF2B5EF4-FFF2-40B4-BE49-F238E27FC236}">
              <a16:creationId xmlns:a16="http://schemas.microsoft.com/office/drawing/2014/main" id="{67D94BA3-55EF-42B7-8D17-6CB8545F568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197" name="Text Box 16">
          <a:extLst>
            <a:ext uri="{FF2B5EF4-FFF2-40B4-BE49-F238E27FC236}">
              <a16:creationId xmlns:a16="http://schemas.microsoft.com/office/drawing/2014/main" id="{67561EB0-65FF-465B-B30B-B0554F2F50F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198" name="Text Box 13">
          <a:extLst>
            <a:ext uri="{FF2B5EF4-FFF2-40B4-BE49-F238E27FC236}">
              <a16:creationId xmlns:a16="http://schemas.microsoft.com/office/drawing/2014/main" id="{F812109C-FDB3-4FCF-B59B-23D487C199B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199" name="Text Box 14">
          <a:extLst>
            <a:ext uri="{FF2B5EF4-FFF2-40B4-BE49-F238E27FC236}">
              <a16:creationId xmlns:a16="http://schemas.microsoft.com/office/drawing/2014/main" id="{ED947A44-5B2A-4123-B698-CD02F3C8468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200" name="Text Box 15">
          <a:extLst>
            <a:ext uri="{FF2B5EF4-FFF2-40B4-BE49-F238E27FC236}">
              <a16:creationId xmlns:a16="http://schemas.microsoft.com/office/drawing/2014/main" id="{6DBF4131-1F52-496C-84B5-B059037E372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201" name="Text Box 16">
          <a:extLst>
            <a:ext uri="{FF2B5EF4-FFF2-40B4-BE49-F238E27FC236}">
              <a16:creationId xmlns:a16="http://schemas.microsoft.com/office/drawing/2014/main" id="{8638C8F3-AC09-4170-BB9D-ACEF3C2E645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202" name="Text Box 13">
          <a:extLst>
            <a:ext uri="{FF2B5EF4-FFF2-40B4-BE49-F238E27FC236}">
              <a16:creationId xmlns:a16="http://schemas.microsoft.com/office/drawing/2014/main" id="{40252A29-F7F0-4352-A0B7-9F3D2A0EDFA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203" name="Text Box 14">
          <a:extLst>
            <a:ext uri="{FF2B5EF4-FFF2-40B4-BE49-F238E27FC236}">
              <a16:creationId xmlns:a16="http://schemas.microsoft.com/office/drawing/2014/main" id="{131B39A6-75A6-4CE8-A894-DAC1084B219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204" name="Text Box 15">
          <a:extLst>
            <a:ext uri="{FF2B5EF4-FFF2-40B4-BE49-F238E27FC236}">
              <a16:creationId xmlns:a16="http://schemas.microsoft.com/office/drawing/2014/main" id="{3AB27FBE-A4C9-4DC8-85A1-4954FB0075B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205" name="Text Box 16">
          <a:extLst>
            <a:ext uri="{FF2B5EF4-FFF2-40B4-BE49-F238E27FC236}">
              <a16:creationId xmlns:a16="http://schemas.microsoft.com/office/drawing/2014/main" id="{96E5658E-EE60-4483-807C-9ADD73E3A20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206" name="Text Box 13">
          <a:extLst>
            <a:ext uri="{FF2B5EF4-FFF2-40B4-BE49-F238E27FC236}">
              <a16:creationId xmlns:a16="http://schemas.microsoft.com/office/drawing/2014/main" id="{E9BCFEDB-97F1-409E-BF8A-041661B0CB4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207" name="Text Box 14">
          <a:extLst>
            <a:ext uri="{FF2B5EF4-FFF2-40B4-BE49-F238E27FC236}">
              <a16:creationId xmlns:a16="http://schemas.microsoft.com/office/drawing/2014/main" id="{F76552D0-E67C-4BDD-9B9B-C0511FE7E4F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208" name="Text Box 15">
          <a:extLst>
            <a:ext uri="{FF2B5EF4-FFF2-40B4-BE49-F238E27FC236}">
              <a16:creationId xmlns:a16="http://schemas.microsoft.com/office/drawing/2014/main" id="{9B136508-FC57-4ACF-9262-79152445C6C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209" name="Text Box 16">
          <a:extLst>
            <a:ext uri="{FF2B5EF4-FFF2-40B4-BE49-F238E27FC236}">
              <a16:creationId xmlns:a16="http://schemas.microsoft.com/office/drawing/2014/main" id="{67CA3925-FD14-4F36-8FB8-955B471F7C6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210" name="Text Box 13">
          <a:extLst>
            <a:ext uri="{FF2B5EF4-FFF2-40B4-BE49-F238E27FC236}">
              <a16:creationId xmlns:a16="http://schemas.microsoft.com/office/drawing/2014/main" id="{FAD5C79C-F220-41AF-8AE4-F888345C084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211" name="Text Box 14">
          <a:extLst>
            <a:ext uri="{FF2B5EF4-FFF2-40B4-BE49-F238E27FC236}">
              <a16:creationId xmlns:a16="http://schemas.microsoft.com/office/drawing/2014/main" id="{0A7FD22B-E81D-4140-8B8C-85972DDD07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212" name="Text Box 15">
          <a:extLst>
            <a:ext uri="{FF2B5EF4-FFF2-40B4-BE49-F238E27FC236}">
              <a16:creationId xmlns:a16="http://schemas.microsoft.com/office/drawing/2014/main" id="{965C31FD-4379-4AE9-9EF8-EEAD9A05CB0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213" name="Text Box 16">
          <a:extLst>
            <a:ext uri="{FF2B5EF4-FFF2-40B4-BE49-F238E27FC236}">
              <a16:creationId xmlns:a16="http://schemas.microsoft.com/office/drawing/2014/main" id="{8CAF7B96-3173-4D94-A9DD-690C5FBC140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214" name="Text Box 13">
          <a:extLst>
            <a:ext uri="{FF2B5EF4-FFF2-40B4-BE49-F238E27FC236}">
              <a16:creationId xmlns:a16="http://schemas.microsoft.com/office/drawing/2014/main" id="{B5232B33-CDF3-4DB5-8E48-74C93A40C54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215" name="Text Box 14">
          <a:extLst>
            <a:ext uri="{FF2B5EF4-FFF2-40B4-BE49-F238E27FC236}">
              <a16:creationId xmlns:a16="http://schemas.microsoft.com/office/drawing/2014/main" id="{D123FC48-4EFE-4281-8162-7772D728BA1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216" name="Text Box 15">
          <a:extLst>
            <a:ext uri="{FF2B5EF4-FFF2-40B4-BE49-F238E27FC236}">
              <a16:creationId xmlns:a16="http://schemas.microsoft.com/office/drawing/2014/main" id="{BE67BA04-2552-4835-9A06-E8F90D39B4A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217" name="Text Box 16">
          <a:extLst>
            <a:ext uri="{FF2B5EF4-FFF2-40B4-BE49-F238E27FC236}">
              <a16:creationId xmlns:a16="http://schemas.microsoft.com/office/drawing/2014/main" id="{9C14575A-9A54-4BD5-8BA6-7FE6B6B839C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218" name="Text Box 13">
          <a:extLst>
            <a:ext uri="{FF2B5EF4-FFF2-40B4-BE49-F238E27FC236}">
              <a16:creationId xmlns:a16="http://schemas.microsoft.com/office/drawing/2014/main" id="{507CEA16-44B3-4007-87E2-06EE0C1B45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219" name="Text Box 14">
          <a:extLst>
            <a:ext uri="{FF2B5EF4-FFF2-40B4-BE49-F238E27FC236}">
              <a16:creationId xmlns:a16="http://schemas.microsoft.com/office/drawing/2014/main" id="{9A718559-D6C0-4DDC-B938-1327B2A5F05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220" name="Text Box 15">
          <a:extLst>
            <a:ext uri="{FF2B5EF4-FFF2-40B4-BE49-F238E27FC236}">
              <a16:creationId xmlns:a16="http://schemas.microsoft.com/office/drawing/2014/main" id="{8D7CE684-7DCF-4B96-99F1-524B147475E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221" name="Text Box 16">
          <a:extLst>
            <a:ext uri="{FF2B5EF4-FFF2-40B4-BE49-F238E27FC236}">
              <a16:creationId xmlns:a16="http://schemas.microsoft.com/office/drawing/2014/main" id="{1BD8668B-1746-4619-9CC9-7EEB5FD21E6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222" name="Text Box 13">
          <a:extLst>
            <a:ext uri="{FF2B5EF4-FFF2-40B4-BE49-F238E27FC236}">
              <a16:creationId xmlns:a16="http://schemas.microsoft.com/office/drawing/2014/main" id="{F3172D2E-0AA0-45EE-9CA0-39E58F91E10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223" name="Text Box 14">
          <a:extLst>
            <a:ext uri="{FF2B5EF4-FFF2-40B4-BE49-F238E27FC236}">
              <a16:creationId xmlns:a16="http://schemas.microsoft.com/office/drawing/2014/main" id="{D481E024-2586-4C41-8992-C231DDF9393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224" name="Text Box 15">
          <a:extLst>
            <a:ext uri="{FF2B5EF4-FFF2-40B4-BE49-F238E27FC236}">
              <a16:creationId xmlns:a16="http://schemas.microsoft.com/office/drawing/2014/main" id="{C222DC2B-2A3B-4273-A813-A35890C003E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225" name="Text Box 16">
          <a:extLst>
            <a:ext uri="{FF2B5EF4-FFF2-40B4-BE49-F238E27FC236}">
              <a16:creationId xmlns:a16="http://schemas.microsoft.com/office/drawing/2014/main" id="{22DDD879-FD8E-49A6-92BE-666EE19ED0F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226" name="Text Box 13">
          <a:extLst>
            <a:ext uri="{FF2B5EF4-FFF2-40B4-BE49-F238E27FC236}">
              <a16:creationId xmlns:a16="http://schemas.microsoft.com/office/drawing/2014/main" id="{35836B67-F228-418A-BE0A-EF6387C656F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227" name="Text Box 14">
          <a:extLst>
            <a:ext uri="{FF2B5EF4-FFF2-40B4-BE49-F238E27FC236}">
              <a16:creationId xmlns:a16="http://schemas.microsoft.com/office/drawing/2014/main" id="{DEEF2CF5-436D-47CA-ABBD-DE1F985A6F9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228" name="Text Box 15">
          <a:extLst>
            <a:ext uri="{FF2B5EF4-FFF2-40B4-BE49-F238E27FC236}">
              <a16:creationId xmlns:a16="http://schemas.microsoft.com/office/drawing/2014/main" id="{3EBF4CB1-4853-495F-BEA3-720A36B1D78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229" name="Text Box 16">
          <a:extLst>
            <a:ext uri="{FF2B5EF4-FFF2-40B4-BE49-F238E27FC236}">
              <a16:creationId xmlns:a16="http://schemas.microsoft.com/office/drawing/2014/main" id="{6623D3F5-3EBD-44F5-8ADA-1E6640EC4A3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230" name="Text Box 13">
          <a:extLst>
            <a:ext uri="{FF2B5EF4-FFF2-40B4-BE49-F238E27FC236}">
              <a16:creationId xmlns:a16="http://schemas.microsoft.com/office/drawing/2014/main" id="{4BD59AFE-4D04-4976-AF44-FEE6A728F2F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231" name="Text Box 14">
          <a:extLst>
            <a:ext uri="{FF2B5EF4-FFF2-40B4-BE49-F238E27FC236}">
              <a16:creationId xmlns:a16="http://schemas.microsoft.com/office/drawing/2014/main" id="{DA56DEB0-D952-4800-8506-5C45F07A9A1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232" name="Text Box 15">
          <a:extLst>
            <a:ext uri="{FF2B5EF4-FFF2-40B4-BE49-F238E27FC236}">
              <a16:creationId xmlns:a16="http://schemas.microsoft.com/office/drawing/2014/main" id="{0BFBD74F-DEDA-4741-884A-1E4CDE0063E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233" name="Text Box 16">
          <a:extLst>
            <a:ext uri="{FF2B5EF4-FFF2-40B4-BE49-F238E27FC236}">
              <a16:creationId xmlns:a16="http://schemas.microsoft.com/office/drawing/2014/main" id="{B0E53687-E15C-4AF9-AAE3-5230F5588F5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234" name="Text Box 13">
          <a:extLst>
            <a:ext uri="{FF2B5EF4-FFF2-40B4-BE49-F238E27FC236}">
              <a16:creationId xmlns:a16="http://schemas.microsoft.com/office/drawing/2014/main" id="{A3A4586F-0FE7-43B8-AE4E-287D8649F67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235" name="Text Box 14">
          <a:extLst>
            <a:ext uri="{FF2B5EF4-FFF2-40B4-BE49-F238E27FC236}">
              <a16:creationId xmlns:a16="http://schemas.microsoft.com/office/drawing/2014/main" id="{09FF2861-902E-4C8F-80F9-726DC167F7C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236" name="Text Box 15">
          <a:extLst>
            <a:ext uri="{FF2B5EF4-FFF2-40B4-BE49-F238E27FC236}">
              <a16:creationId xmlns:a16="http://schemas.microsoft.com/office/drawing/2014/main" id="{23B2B9BD-982F-4021-B42E-EBE8D180402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237" name="Text Box 16">
          <a:extLst>
            <a:ext uri="{FF2B5EF4-FFF2-40B4-BE49-F238E27FC236}">
              <a16:creationId xmlns:a16="http://schemas.microsoft.com/office/drawing/2014/main" id="{E113E9A5-008A-4EA1-86FB-F6B6F5FC189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238" name="Text Box 13">
          <a:extLst>
            <a:ext uri="{FF2B5EF4-FFF2-40B4-BE49-F238E27FC236}">
              <a16:creationId xmlns:a16="http://schemas.microsoft.com/office/drawing/2014/main" id="{8D510882-D4E0-4394-A6D9-6AE22F3DC67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239" name="Text Box 14">
          <a:extLst>
            <a:ext uri="{FF2B5EF4-FFF2-40B4-BE49-F238E27FC236}">
              <a16:creationId xmlns:a16="http://schemas.microsoft.com/office/drawing/2014/main" id="{7B8A6765-5D7D-41FA-83F0-10E6E66A41B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240" name="Text Box 15">
          <a:extLst>
            <a:ext uri="{FF2B5EF4-FFF2-40B4-BE49-F238E27FC236}">
              <a16:creationId xmlns:a16="http://schemas.microsoft.com/office/drawing/2014/main" id="{47EB33CA-E28A-4566-ADD1-E7C7FAA7D6B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241" name="Text Box 16">
          <a:extLst>
            <a:ext uri="{FF2B5EF4-FFF2-40B4-BE49-F238E27FC236}">
              <a16:creationId xmlns:a16="http://schemas.microsoft.com/office/drawing/2014/main" id="{7024238C-D939-40C4-ACAF-2AC56E9235F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242" name="Text Box 13">
          <a:extLst>
            <a:ext uri="{FF2B5EF4-FFF2-40B4-BE49-F238E27FC236}">
              <a16:creationId xmlns:a16="http://schemas.microsoft.com/office/drawing/2014/main" id="{03302074-2BC5-4614-AF80-AEAD001F962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243" name="Text Box 14">
          <a:extLst>
            <a:ext uri="{FF2B5EF4-FFF2-40B4-BE49-F238E27FC236}">
              <a16:creationId xmlns:a16="http://schemas.microsoft.com/office/drawing/2014/main" id="{4072F44F-2036-469F-BC6B-EF555303E5B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244" name="Text Box 15">
          <a:extLst>
            <a:ext uri="{FF2B5EF4-FFF2-40B4-BE49-F238E27FC236}">
              <a16:creationId xmlns:a16="http://schemas.microsoft.com/office/drawing/2014/main" id="{57F11962-46BE-47FC-9EDC-3C5D8FC6AED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245" name="Text Box 16">
          <a:extLst>
            <a:ext uri="{FF2B5EF4-FFF2-40B4-BE49-F238E27FC236}">
              <a16:creationId xmlns:a16="http://schemas.microsoft.com/office/drawing/2014/main" id="{7B7F383C-D12D-4E2F-8239-657BE667E6A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246" name="Text Box 13">
          <a:extLst>
            <a:ext uri="{FF2B5EF4-FFF2-40B4-BE49-F238E27FC236}">
              <a16:creationId xmlns:a16="http://schemas.microsoft.com/office/drawing/2014/main" id="{D9A15C59-BA89-4F1D-A9B8-157E92232E2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247" name="Text Box 14">
          <a:extLst>
            <a:ext uri="{FF2B5EF4-FFF2-40B4-BE49-F238E27FC236}">
              <a16:creationId xmlns:a16="http://schemas.microsoft.com/office/drawing/2014/main" id="{769778E5-ED65-4E80-88FC-DDE5F950A0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248" name="Text Box 15">
          <a:extLst>
            <a:ext uri="{FF2B5EF4-FFF2-40B4-BE49-F238E27FC236}">
              <a16:creationId xmlns:a16="http://schemas.microsoft.com/office/drawing/2014/main" id="{883BF9BF-CAC5-4A77-A3F3-A67BFBC5551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249" name="Text Box 16">
          <a:extLst>
            <a:ext uri="{FF2B5EF4-FFF2-40B4-BE49-F238E27FC236}">
              <a16:creationId xmlns:a16="http://schemas.microsoft.com/office/drawing/2014/main" id="{C2E8671D-67C9-4E4C-BB94-BCE22988D65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250" name="Text Box 13">
          <a:extLst>
            <a:ext uri="{FF2B5EF4-FFF2-40B4-BE49-F238E27FC236}">
              <a16:creationId xmlns:a16="http://schemas.microsoft.com/office/drawing/2014/main" id="{AFC417C9-84D1-426B-976A-04234C5B19C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251" name="Text Box 14">
          <a:extLst>
            <a:ext uri="{FF2B5EF4-FFF2-40B4-BE49-F238E27FC236}">
              <a16:creationId xmlns:a16="http://schemas.microsoft.com/office/drawing/2014/main" id="{4E1B83A9-BC94-4475-A043-B5F12A94E1C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252" name="Text Box 15">
          <a:extLst>
            <a:ext uri="{FF2B5EF4-FFF2-40B4-BE49-F238E27FC236}">
              <a16:creationId xmlns:a16="http://schemas.microsoft.com/office/drawing/2014/main" id="{6D839389-8A3C-4B21-A1B5-061E644958B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253" name="Text Box 16">
          <a:extLst>
            <a:ext uri="{FF2B5EF4-FFF2-40B4-BE49-F238E27FC236}">
              <a16:creationId xmlns:a16="http://schemas.microsoft.com/office/drawing/2014/main" id="{341AC36F-490E-4D06-8828-3FFBC06BE05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254" name="Text Box 13">
          <a:extLst>
            <a:ext uri="{FF2B5EF4-FFF2-40B4-BE49-F238E27FC236}">
              <a16:creationId xmlns:a16="http://schemas.microsoft.com/office/drawing/2014/main" id="{4530E242-9CCB-4DF5-8427-5540B466450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255" name="Text Box 14">
          <a:extLst>
            <a:ext uri="{FF2B5EF4-FFF2-40B4-BE49-F238E27FC236}">
              <a16:creationId xmlns:a16="http://schemas.microsoft.com/office/drawing/2014/main" id="{3DA9B262-393D-49CB-8822-402D09DCC96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256" name="Text Box 15">
          <a:extLst>
            <a:ext uri="{FF2B5EF4-FFF2-40B4-BE49-F238E27FC236}">
              <a16:creationId xmlns:a16="http://schemas.microsoft.com/office/drawing/2014/main" id="{76520E5F-2B6C-402A-B20F-0ABEEC511C0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257" name="Text Box 16">
          <a:extLst>
            <a:ext uri="{FF2B5EF4-FFF2-40B4-BE49-F238E27FC236}">
              <a16:creationId xmlns:a16="http://schemas.microsoft.com/office/drawing/2014/main" id="{F2CA7A82-D8C0-49AE-8100-528C6178A59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258" name="Text Box 13">
          <a:extLst>
            <a:ext uri="{FF2B5EF4-FFF2-40B4-BE49-F238E27FC236}">
              <a16:creationId xmlns:a16="http://schemas.microsoft.com/office/drawing/2014/main" id="{A7197EFB-68A1-4C14-AC44-3C32590B231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259" name="Text Box 14">
          <a:extLst>
            <a:ext uri="{FF2B5EF4-FFF2-40B4-BE49-F238E27FC236}">
              <a16:creationId xmlns:a16="http://schemas.microsoft.com/office/drawing/2014/main" id="{582A7183-D2E8-4AF6-836E-563CA994F50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260" name="Text Box 15">
          <a:extLst>
            <a:ext uri="{FF2B5EF4-FFF2-40B4-BE49-F238E27FC236}">
              <a16:creationId xmlns:a16="http://schemas.microsoft.com/office/drawing/2014/main" id="{66488695-3B8B-4786-9328-74A63E1644C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261" name="Text Box 16">
          <a:extLst>
            <a:ext uri="{FF2B5EF4-FFF2-40B4-BE49-F238E27FC236}">
              <a16:creationId xmlns:a16="http://schemas.microsoft.com/office/drawing/2014/main" id="{F97B98EB-18A6-43DC-A37E-C495044D51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262" name="Text Box 13">
          <a:extLst>
            <a:ext uri="{FF2B5EF4-FFF2-40B4-BE49-F238E27FC236}">
              <a16:creationId xmlns:a16="http://schemas.microsoft.com/office/drawing/2014/main" id="{BDACFD94-21D1-4ED2-AC66-F8133A40C99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263" name="Text Box 14">
          <a:extLst>
            <a:ext uri="{FF2B5EF4-FFF2-40B4-BE49-F238E27FC236}">
              <a16:creationId xmlns:a16="http://schemas.microsoft.com/office/drawing/2014/main" id="{2FEEEAB6-538C-4FE5-988D-FA22BEBE086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264" name="Text Box 15">
          <a:extLst>
            <a:ext uri="{FF2B5EF4-FFF2-40B4-BE49-F238E27FC236}">
              <a16:creationId xmlns:a16="http://schemas.microsoft.com/office/drawing/2014/main" id="{EA7F68CC-E2B5-4D5C-B1CE-162DC6D85AF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265" name="Text Box 16">
          <a:extLst>
            <a:ext uri="{FF2B5EF4-FFF2-40B4-BE49-F238E27FC236}">
              <a16:creationId xmlns:a16="http://schemas.microsoft.com/office/drawing/2014/main" id="{FEE18746-18FF-40D3-9026-FE4D5848C4F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266" name="Text Box 13">
          <a:extLst>
            <a:ext uri="{FF2B5EF4-FFF2-40B4-BE49-F238E27FC236}">
              <a16:creationId xmlns:a16="http://schemas.microsoft.com/office/drawing/2014/main" id="{70962596-FF61-473E-8DBE-1024A90456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267" name="Text Box 14">
          <a:extLst>
            <a:ext uri="{FF2B5EF4-FFF2-40B4-BE49-F238E27FC236}">
              <a16:creationId xmlns:a16="http://schemas.microsoft.com/office/drawing/2014/main" id="{4BA29E25-9B45-4F46-9082-788D9DDFBBA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268" name="Text Box 15">
          <a:extLst>
            <a:ext uri="{FF2B5EF4-FFF2-40B4-BE49-F238E27FC236}">
              <a16:creationId xmlns:a16="http://schemas.microsoft.com/office/drawing/2014/main" id="{A2E5E0B2-AC66-41FC-B58A-FF6E4926C8F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269" name="Text Box 16">
          <a:extLst>
            <a:ext uri="{FF2B5EF4-FFF2-40B4-BE49-F238E27FC236}">
              <a16:creationId xmlns:a16="http://schemas.microsoft.com/office/drawing/2014/main" id="{A3CE794D-1FF8-4555-83D0-8FA36002206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270" name="Text Box 13">
          <a:extLst>
            <a:ext uri="{FF2B5EF4-FFF2-40B4-BE49-F238E27FC236}">
              <a16:creationId xmlns:a16="http://schemas.microsoft.com/office/drawing/2014/main" id="{1C8C0F6A-404C-45E5-8955-5FEC5E4C7CA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271" name="Text Box 14">
          <a:extLst>
            <a:ext uri="{FF2B5EF4-FFF2-40B4-BE49-F238E27FC236}">
              <a16:creationId xmlns:a16="http://schemas.microsoft.com/office/drawing/2014/main" id="{0178B4B6-E9FB-4EBC-B9A4-D24AC136ACA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272" name="Text Box 15">
          <a:extLst>
            <a:ext uri="{FF2B5EF4-FFF2-40B4-BE49-F238E27FC236}">
              <a16:creationId xmlns:a16="http://schemas.microsoft.com/office/drawing/2014/main" id="{8C38AC3E-1496-4BC9-80CF-6DEDD57613F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273" name="Text Box 16">
          <a:extLst>
            <a:ext uri="{FF2B5EF4-FFF2-40B4-BE49-F238E27FC236}">
              <a16:creationId xmlns:a16="http://schemas.microsoft.com/office/drawing/2014/main" id="{AC4E24CF-1809-4FDB-96DC-2E009B8AC78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274" name="Text Box 13">
          <a:extLst>
            <a:ext uri="{FF2B5EF4-FFF2-40B4-BE49-F238E27FC236}">
              <a16:creationId xmlns:a16="http://schemas.microsoft.com/office/drawing/2014/main" id="{1FD8F7CE-D9BB-433D-B78C-F59E5957D41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275" name="Text Box 14">
          <a:extLst>
            <a:ext uri="{FF2B5EF4-FFF2-40B4-BE49-F238E27FC236}">
              <a16:creationId xmlns:a16="http://schemas.microsoft.com/office/drawing/2014/main" id="{52957EC8-7274-40B2-8B22-15377168A8A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276" name="Text Box 15">
          <a:extLst>
            <a:ext uri="{FF2B5EF4-FFF2-40B4-BE49-F238E27FC236}">
              <a16:creationId xmlns:a16="http://schemas.microsoft.com/office/drawing/2014/main" id="{9B1D7E9D-0380-474E-A51E-FBF0B14D48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277" name="Text Box 16">
          <a:extLst>
            <a:ext uri="{FF2B5EF4-FFF2-40B4-BE49-F238E27FC236}">
              <a16:creationId xmlns:a16="http://schemas.microsoft.com/office/drawing/2014/main" id="{508195D3-52FC-4F2E-A6A0-67A972C35D0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278" name="Text Box 13">
          <a:extLst>
            <a:ext uri="{FF2B5EF4-FFF2-40B4-BE49-F238E27FC236}">
              <a16:creationId xmlns:a16="http://schemas.microsoft.com/office/drawing/2014/main" id="{EEC8D7B5-6298-4522-8F4A-3A86D2D7191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279" name="Text Box 14">
          <a:extLst>
            <a:ext uri="{FF2B5EF4-FFF2-40B4-BE49-F238E27FC236}">
              <a16:creationId xmlns:a16="http://schemas.microsoft.com/office/drawing/2014/main" id="{BCBE524B-D6DC-4F0C-841B-622F62CCB11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280" name="Text Box 15">
          <a:extLst>
            <a:ext uri="{FF2B5EF4-FFF2-40B4-BE49-F238E27FC236}">
              <a16:creationId xmlns:a16="http://schemas.microsoft.com/office/drawing/2014/main" id="{7AE0C665-F42F-41DD-A1EF-2CBB4176514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281" name="Text Box 16">
          <a:extLst>
            <a:ext uri="{FF2B5EF4-FFF2-40B4-BE49-F238E27FC236}">
              <a16:creationId xmlns:a16="http://schemas.microsoft.com/office/drawing/2014/main" id="{A8F77415-ED6A-4B91-9011-BD55CD31635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282" name="Text Box 13">
          <a:extLst>
            <a:ext uri="{FF2B5EF4-FFF2-40B4-BE49-F238E27FC236}">
              <a16:creationId xmlns:a16="http://schemas.microsoft.com/office/drawing/2014/main" id="{81BA0490-94E1-4746-B586-569E41ADD2D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283" name="Text Box 14">
          <a:extLst>
            <a:ext uri="{FF2B5EF4-FFF2-40B4-BE49-F238E27FC236}">
              <a16:creationId xmlns:a16="http://schemas.microsoft.com/office/drawing/2014/main" id="{59DB4CC2-4D63-439D-A324-A5B77546418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284" name="Text Box 15">
          <a:extLst>
            <a:ext uri="{FF2B5EF4-FFF2-40B4-BE49-F238E27FC236}">
              <a16:creationId xmlns:a16="http://schemas.microsoft.com/office/drawing/2014/main" id="{87B7A1FB-CDF1-4912-9AC5-22C7C758F72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285" name="Text Box 16">
          <a:extLst>
            <a:ext uri="{FF2B5EF4-FFF2-40B4-BE49-F238E27FC236}">
              <a16:creationId xmlns:a16="http://schemas.microsoft.com/office/drawing/2014/main" id="{DF79B878-7C68-4F18-B621-A01B4EA265B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286" name="Text Box 13">
          <a:extLst>
            <a:ext uri="{FF2B5EF4-FFF2-40B4-BE49-F238E27FC236}">
              <a16:creationId xmlns:a16="http://schemas.microsoft.com/office/drawing/2014/main" id="{1B82E5F1-0559-43EF-8EF4-1EC78DC744A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287" name="Text Box 14">
          <a:extLst>
            <a:ext uri="{FF2B5EF4-FFF2-40B4-BE49-F238E27FC236}">
              <a16:creationId xmlns:a16="http://schemas.microsoft.com/office/drawing/2014/main" id="{BB880DF2-1600-4200-A20F-3C97823408E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288" name="Text Box 15">
          <a:extLst>
            <a:ext uri="{FF2B5EF4-FFF2-40B4-BE49-F238E27FC236}">
              <a16:creationId xmlns:a16="http://schemas.microsoft.com/office/drawing/2014/main" id="{956A5B1B-BCEC-4188-B33C-1B397AD36CC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289" name="Text Box 16">
          <a:extLst>
            <a:ext uri="{FF2B5EF4-FFF2-40B4-BE49-F238E27FC236}">
              <a16:creationId xmlns:a16="http://schemas.microsoft.com/office/drawing/2014/main" id="{D77E3B47-F174-4ABE-8CF9-A21029120BC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290" name="Text Box 13">
          <a:extLst>
            <a:ext uri="{FF2B5EF4-FFF2-40B4-BE49-F238E27FC236}">
              <a16:creationId xmlns:a16="http://schemas.microsoft.com/office/drawing/2014/main" id="{86E752AC-191F-4054-9A45-AB5A8F8C75D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291" name="Text Box 14">
          <a:extLst>
            <a:ext uri="{FF2B5EF4-FFF2-40B4-BE49-F238E27FC236}">
              <a16:creationId xmlns:a16="http://schemas.microsoft.com/office/drawing/2014/main" id="{9C3769B7-DB0E-41C5-BE08-1AABA93EC48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292" name="Text Box 15">
          <a:extLst>
            <a:ext uri="{FF2B5EF4-FFF2-40B4-BE49-F238E27FC236}">
              <a16:creationId xmlns:a16="http://schemas.microsoft.com/office/drawing/2014/main" id="{55CB6F17-55D8-41ED-8AE1-7B2693CADC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293" name="Text Box 16">
          <a:extLst>
            <a:ext uri="{FF2B5EF4-FFF2-40B4-BE49-F238E27FC236}">
              <a16:creationId xmlns:a16="http://schemas.microsoft.com/office/drawing/2014/main" id="{686B7886-2D6B-42BE-8AB5-F390C27F919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294" name="Text Box 13">
          <a:extLst>
            <a:ext uri="{FF2B5EF4-FFF2-40B4-BE49-F238E27FC236}">
              <a16:creationId xmlns:a16="http://schemas.microsoft.com/office/drawing/2014/main" id="{298EC144-0290-4245-8448-C5805D917A5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295" name="Text Box 14">
          <a:extLst>
            <a:ext uri="{FF2B5EF4-FFF2-40B4-BE49-F238E27FC236}">
              <a16:creationId xmlns:a16="http://schemas.microsoft.com/office/drawing/2014/main" id="{8A30C00F-C3F6-4D96-B3C9-087D61669BA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296" name="Text Box 15">
          <a:extLst>
            <a:ext uri="{FF2B5EF4-FFF2-40B4-BE49-F238E27FC236}">
              <a16:creationId xmlns:a16="http://schemas.microsoft.com/office/drawing/2014/main" id="{6505FA96-FD9E-4173-982D-8B6A5B45B9D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297" name="Text Box 16">
          <a:extLst>
            <a:ext uri="{FF2B5EF4-FFF2-40B4-BE49-F238E27FC236}">
              <a16:creationId xmlns:a16="http://schemas.microsoft.com/office/drawing/2014/main" id="{3E06BF0C-B19A-45FC-9E98-4039F5780C5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298" name="Text Box 13">
          <a:extLst>
            <a:ext uri="{FF2B5EF4-FFF2-40B4-BE49-F238E27FC236}">
              <a16:creationId xmlns:a16="http://schemas.microsoft.com/office/drawing/2014/main" id="{6ED024B0-7BF0-43C3-B22A-51D2434F971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299" name="Text Box 14">
          <a:extLst>
            <a:ext uri="{FF2B5EF4-FFF2-40B4-BE49-F238E27FC236}">
              <a16:creationId xmlns:a16="http://schemas.microsoft.com/office/drawing/2014/main" id="{E90A6A08-54B5-4387-AFDF-6E7D46AF28B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300" name="Text Box 15">
          <a:extLst>
            <a:ext uri="{FF2B5EF4-FFF2-40B4-BE49-F238E27FC236}">
              <a16:creationId xmlns:a16="http://schemas.microsoft.com/office/drawing/2014/main" id="{6905388A-8F6E-4F4F-84F1-A832594FD55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301" name="Text Box 16">
          <a:extLst>
            <a:ext uri="{FF2B5EF4-FFF2-40B4-BE49-F238E27FC236}">
              <a16:creationId xmlns:a16="http://schemas.microsoft.com/office/drawing/2014/main" id="{CF3037DA-67B4-491C-A0BB-9A7AEA67899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302" name="Text Box 13">
          <a:extLst>
            <a:ext uri="{FF2B5EF4-FFF2-40B4-BE49-F238E27FC236}">
              <a16:creationId xmlns:a16="http://schemas.microsoft.com/office/drawing/2014/main" id="{BE6827F7-E171-44E3-98FC-B2846895BE1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303" name="Text Box 14">
          <a:extLst>
            <a:ext uri="{FF2B5EF4-FFF2-40B4-BE49-F238E27FC236}">
              <a16:creationId xmlns:a16="http://schemas.microsoft.com/office/drawing/2014/main" id="{F67219FF-C2F7-4309-A595-DAE546FC5BF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304" name="Text Box 15">
          <a:extLst>
            <a:ext uri="{FF2B5EF4-FFF2-40B4-BE49-F238E27FC236}">
              <a16:creationId xmlns:a16="http://schemas.microsoft.com/office/drawing/2014/main" id="{685E341C-1650-4971-A609-0617979091B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305" name="Text Box 16">
          <a:extLst>
            <a:ext uri="{FF2B5EF4-FFF2-40B4-BE49-F238E27FC236}">
              <a16:creationId xmlns:a16="http://schemas.microsoft.com/office/drawing/2014/main" id="{0AAC8B11-F12F-49BF-B851-C76E63F6488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306" name="Text Box 13">
          <a:extLst>
            <a:ext uri="{FF2B5EF4-FFF2-40B4-BE49-F238E27FC236}">
              <a16:creationId xmlns:a16="http://schemas.microsoft.com/office/drawing/2014/main" id="{849A7CA1-FDE0-49EC-969F-F84D8FF1B9C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307" name="Text Box 14">
          <a:extLst>
            <a:ext uri="{FF2B5EF4-FFF2-40B4-BE49-F238E27FC236}">
              <a16:creationId xmlns:a16="http://schemas.microsoft.com/office/drawing/2014/main" id="{44E3F7B9-C305-4E5F-AEDB-8A5D10C934C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308" name="Text Box 15">
          <a:extLst>
            <a:ext uri="{FF2B5EF4-FFF2-40B4-BE49-F238E27FC236}">
              <a16:creationId xmlns:a16="http://schemas.microsoft.com/office/drawing/2014/main" id="{93F0B9FB-54C2-4655-87D1-A5608D8FDB5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309" name="Text Box 16">
          <a:extLst>
            <a:ext uri="{FF2B5EF4-FFF2-40B4-BE49-F238E27FC236}">
              <a16:creationId xmlns:a16="http://schemas.microsoft.com/office/drawing/2014/main" id="{ACA51B53-F5D7-4F16-83A3-21B252EF227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310" name="Text Box 13">
          <a:extLst>
            <a:ext uri="{FF2B5EF4-FFF2-40B4-BE49-F238E27FC236}">
              <a16:creationId xmlns:a16="http://schemas.microsoft.com/office/drawing/2014/main" id="{E138075A-5032-45BF-B08D-55561AC5175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311" name="Text Box 14">
          <a:extLst>
            <a:ext uri="{FF2B5EF4-FFF2-40B4-BE49-F238E27FC236}">
              <a16:creationId xmlns:a16="http://schemas.microsoft.com/office/drawing/2014/main" id="{8641FCAC-7929-4063-BA21-74D89013A5B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312" name="Text Box 15">
          <a:extLst>
            <a:ext uri="{FF2B5EF4-FFF2-40B4-BE49-F238E27FC236}">
              <a16:creationId xmlns:a16="http://schemas.microsoft.com/office/drawing/2014/main" id="{3D92C4B7-3F76-4351-AD23-042338B38DF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313" name="Text Box 16">
          <a:extLst>
            <a:ext uri="{FF2B5EF4-FFF2-40B4-BE49-F238E27FC236}">
              <a16:creationId xmlns:a16="http://schemas.microsoft.com/office/drawing/2014/main" id="{BEDD73E9-4F3C-4AAB-BBBB-6AE23CDDBC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314" name="Text Box 13">
          <a:extLst>
            <a:ext uri="{FF2B5EF4-FFF2-40B4-BE49-F238E27FC236}">
              <a16:creationId xmlns:a16="http://schemas.microsoft.com/office/drawing/2014/main" id="{E8FC308D-044E-418E-B6E8-16D852AE467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315" name="Text Box 14">
          <a:extLst>
            <a:ext uri="{FF2B5EF4-FFF2-40B4-BE49-F238E27FC236}">
              <a16:creationId xmlns:a16="http://schemas.microsoft.com/office/drawing/2014/main" id="{7379BEFC-7796-4206-A817-CBC17FAC6B6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316" name="Text Box 15">
          <a:extLst>
            <a:ext uri="{FF2B5EF4-FFF2-40B4-BE49-F238E27FC236}">
              <a16:creationId xmlns:a16="http://schemas.microsoft.com/office/drawing/2014/main" id="{80F42661-180D-4CC9-89CD-69CD5B654DF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317" name="Text Box 16">
          <a:extLst>
            <a:ext uri="{FF2B5EF4-FFF2-40B4-BE49-F238E27FC236}">
              <a16:creationId xmlns:a16="http://schemas.microsoft.com/office/drawing/2014/main" id="{0FFCA355-E9E9-40BE-AD0F-8C20F8FC491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318" name="Text Box 13">
          <a:extLst>
            <a:ext uri="{FF2B5EF4-FFF2-40B4-BE49-F238E27FC236}">
              <a16:creationId xmlns:a16="http://schemas.microsoft.com/office/drawing/2014/main" id="{DFE5493B-3877-4EA1-8B75-9B7E85737AF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319" name="Text Box 14">
          <a:extLst>
            <a:ext uri="{FF2B5EF4-FFF2-40B4-BE49-F238E27FC236}">
              <a16:creationId xmlns:a16="http://schemas.microsoft.com/office/drawing/2014/main" id="{91D3A362-71A4-46C6-A095-9A4717DFFEF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320" name="Text Box 15">
          <a:extLst>
            <a:ext uri="{FF2B5EF4-FFF2-40B4-BE49-F238E27FC236}">
              <a16:creationId xmlns:a16="http://schemas.microsoft.com/office/drawing/2014/main" id="{76491AD1-B038-4EB4-8281-F556D0825EF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321" name="Text Box 16">
          <a:extLst>
            <a:ext uri="{FF2B5EF4-FFF2-40B4-BE49-F238E27FC236}">
              <a16:creationId xmlns:a16="http://schemas.microsoft.com/office/drawing/2014/main" id="{4FC59394-52A3-48A5-8674-BF5CE8844DF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322" name="Text Box 13">
          <a:extLst>
            <a:ext uri="{FF2B5EF4-FFF2-40B4-BE49-F238E27FC236}">
              <a16:creationId xmlns:a16="http://schemas.microsoft.com/office/drawing/2014/main" id="{A0145096-8E16-4B34-BBC8-D6160EBB107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323" name="Text Box 14">
          <a:extLst>
            <a:ext uri="{FF2B5EF4-FFF2-40B4-BE49-F238E27FC236}">
              <a16:creationId xmlns:a16="http://schemas.microsoft.com/office/drawing/2014/main" id="{CD0EA19A-55E1-4940-8A3D-E473BD155B5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324" name="Text Box 15">
          <a:extLst>
            <a:ext uri="{FF2B5EF4-FFF2-40B4-BE49-F238E27FC236}">
              <a16:creationId xmlns:a16="http://schemas.microsoft.com/office/drawing/2014/main" id="{F8F02BA4-F357-4849-8E33-D3FCC6A1DC0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325" name="Text Box 16">
          <a:extLst>
            <a:ext uri="{FF2B5EF4-FFF2-40B4-BE49-F238E27FC236}">
              <a16:creationId xmlns:a16="http://schemas.microsoft.com/office/drawing/2014/main" id="{E2ED4DE8-149D-4DF3-BAD4-302B99FFEE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326" name="Text Box 13">
          <a:extLst>
            <a:ext uri="{FF2B5EF4-FFF2-40B4-BE49-F238E27FC236}">
              <a16:creationId xmlns:a16="http://schemas.microsoft.com/office/drawing/2014/main" id="{9A0F01D0-77DC-4ADE-B399-D7B3373A6D6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327" name="Text Box 14">
          <a:extLst>
            <a:ext uri="{FF2B5EF4-FFF2-40B4-BE49-F238E27FC236}">
              <a16:creationId xmlns:a16="http://schemas.microsoft.com/office/drawing/2014/main" id="{AB653C7D-7464-4E39-85AC-EF69F0F9C1C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328" name="Text Box 15">
          <a:extLst>
            <a:ext uri="{FF2B5EF4-FFF2-40B4-BE49-F238E27FC236}">
              <a16:creationId xmlns:a16="http://schemas.microsoft.com/office/drawing/2014/main" id="{21BCD639-3C40-4139-B77F-8C7D2A1AA0E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329" name="Text Box 16">
          <a:extLst>
            <a:ext uri="{FF2B5EF4-FFF2-40B4-BE49-F238E27FC236}">
              <a16:creationId xmlns:a16="http://schemas.microsoft.com/office/drawing/2014/main" id="{03C1FAA3-A385-4CCB-B2F0-08695C8DF03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330" name="Text Box 13">
          <a:extLst>
            <a:ext uri="{FF2B5EF4-FFF2-40B4-BE49-F238E27FC236}">
              <a16:creationId xmlns:a16="http://schemas.microsoft.com/office/drawing/2014/main" id="{2D4277A6-6167-4241-907F-B9AB0598337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331" name="Text Box 14">
          <a:extLst>
            <a:ext uri="{FF2B5EF4-FFF2-40B4-BE49-F238E27FC236}">
              <a16:creationId xmlns:a16="http://schemas.microsoft.com/office/drawing/2014/main" id="{2269C21F-0D9B-4CB6-A6C3-A455A063E7E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332" name="Text Box 15">
          <a:extLst>
            <a:ext uri="{FF2B5EF4-FFF2-40B4-BE49-F238E27FC236}">
              <a16:creationId xmlns:a16="http://schemas.microsoft.com/office/drawing/2014/main" id="{89564D3A-8E42-4C32-BAB4-AB489CFBCF9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333" name="Text Box 16">
          <a:extLst>
            <a:ext uri="{FF2B5EF4-FFF2-40B4-BE49-F238E27FC236}">
              <a16:creationId xmlns:a16="http://schemas.microsoft.com/office/drawing/2014/main" id="{555654BF-0E62-4D3F-8C2F-CE889B63C85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334" name="Text Box 13">
          <a:extLst>
            <a:ext uri="{FF2B5EF4-FFF2-40B4-BE49-F238E27FC236}">
              <a16:creationId xmlns:a16="http://schemas.microsoft.com/office/drawing/2014/main" id="{E546562F-0554-4D53-B4CC-6E8D408DB29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335" name="Text Box 14">
          <a:extLst>
            <a:ext uri="{FF2B5EF4-FFF2-40B4-BE49-F238E27FC236}">
              <a16:creationId xmlns:a16="http://schemas.microsoft.com/office/drawing/2014/main" id="{57499A1F-0B53-49A5-927E-C3250C42CD6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336" name="Text Box 15">
          <a:extLst>
            <a:ext uri="{FF2B5EF4-FFF2-40B4-BE49-F238E27FC236}">
              <a16:creationId xmlns:a16="http://schemas.microsoft.com/office/drawing/2014/main" id="{4679DA8D-7D1B-4218-8A9F-54F00EB5DB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337" name="Text Box 16">
          <a:extLst>
            <a:ext uri="{FF2B5EF4-FFF2-40B4-BE49-F238E27FC236}">
              <a16:creationId xmlns:a16="http://schemas.microsoft.com/office/drawing/2014/main" id="{4FD8E173-384E-49C1-8A2E-D94AE1ED229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338" name="Text Box 13">
          <a:extLst>
            <a:ext uri="{FF2B5EF4-FFF2-40B4-BE49-F238E27FC236}">
              <a16:creationId xmlns:a16="http://schemas.microsoft.com/office/drawing/2014/main" id="{1C6B01B6-6ED3-4EFF-8A08-97331E7A29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339" name="Text Box 14">
          <a:extLst>
            <a:ext uri="{FF2B5EF4-FFF2-40B4-BE49-F238E27FC236}">
              <a16:creationId xmlns:a16="http://schemas.microsoft.com/office/drawing/2014/main" id="{B219609D-7CAF-4325-8843-EC8326116C1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340" name="Text Box 15">
          <a:extLst>
            <a:ext uri="{FF2B5EF4-FFF2-40B4-BE49-F238E27FC236}">
              <a16:creationId xmlns:a16="http://schemas.microsoft.com/office/drawing/2014/main" id="{5D43445D-998F-4311-BB4B-2B6246B9C8B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341" name="Text Box 16">
          <a:extLst>
            <a:ext uri="{FF2B5EF4-FFF2-40B4-BE49-F238E27FC236}">
              <a16:creationId xmlns:a16="http://schemas.microsoft.com/office/drawing/2014/main" id="{0DBE1357-CDA9-4372-B390-E7DB79B4B0E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342" name="Text Box 13">
          <a:extLst>
            <a:ext uri="{FF2B5EF4-FFF2-40B4-BE49-F238E27FC236}">
              <a16:creationId xmlns:a16="http://schemas.microsoft.com/office/drawing/2014/main" id="{1A8C584E-2C21-4483-B840-F0E585111C8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343" name="Text Box 14">
          <a:extLst>
            <a:ext uri="{FF2B5EF4-FFF2-40B4-BE49-F238E27FC236}">
              <a16:creationId xmlns:a16="http://schemas.microsoft.com/office/drawing/2014/main" id="{7725BD29-3A97-4CCC-94F5-AD84A65B1B3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344" name="Text Box 15">
          <a:extLst>
            <a:ext uri="{FF2B5EF4-FFF2-40B4-BE49-F238E27FC236}">
              <a16:creationId xmlns:a16="http://schemas.microsoft.com/office/drawing/2014/main" id="{589DEE4E-3C9F-4A1C-83D7-DB714A6DC66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345" name="Text Box 16">
          <a:extLst>
            <a:ext uri="{FF2B5EF4-FFF2-40B4-BE49-F238E27FC236}">
              <a16:creationId xmlns:a16="http://schemas.microsoft.com/office/drawing/2014/main" id="{0A4C6D88-4D8F-4596-ABAF-BFC0700BC1B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346" name="Text Box 13">
          <a:extLst>
            <a:ext uri="{FF2B5EF4-FFF2-40B4-BE49-F238E27FC236}">
              <a16:creationId xmlns:a16="http://schemas.microsoft.com/office/drawing/2014/main" id="{54B04E55-1F3F-4116-8CDC-95F242983B2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347" name="Text Box 14">
          <a:extLst>
            <a:ext uri="{FF2B5EF4-FFF2-40B4-BE49-F238E27FC236}">
              <a16:creationId xmlns:a16="http://schemas.microsoft.com/office/drawing/2014/main" id="{EA0D5FA2-969C-4C57-B91A-95F2F648DD5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348" name="Text Box 15">
          <a:extLst>
            <a:ext uri="{FF2B5EF4-FFF2-40B4-BE49-F238E27FC236}">
              <a16:creationId xmlns:a16="http://schemas.microsoft.com/office/drawing/2014/main" id="{EBA72A18-E2DF-48A6-B2B9-3900ECD8E8D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349" name="Text Box 16">
          <a:extLst>
            <a:ext uri="{FF2B5EF4-FFF2-40B4-BE49-F238E27FC236}">
              <a16:creationId xmlns:a16="http://schemas.microsoft.com/office/drawing/2014/main" id="{865CA576-13EF-4668-A5F7-109327D7FD6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350" name="Text Box 13">
          <a:extLst>
            <a:ext uri="{FF2B5EF4-FFF2-40B4-BE49-F238E27FC236}">
              <a16:creationId xmlns:a16="http://schemas.microsoft.com/office/drawing/2014/main" id="{03D1BB63-27EC-4562-9FD5-1F6F3A86114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351" name="Text Box 14">
          <a:extLst>
            <a:ext uri="{FF2B5EF4-FFF2-40B4-BE49-F238E27FC236}">
              <a16:creationId xmlns:a16="http://schemas.microsoft.com/office/drawing/2014/main" id="{B5A2ECD8-F179-44E1-9A97-F5E34DD4AFA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352" name="Text Box 15">
          <a:extLst>
            <a:ext uri="{FF2B5EF4-FFF2-40B4-BE49-F238E27FC236}">
              <a16:creationId xmlns:a16="http://schemas.microsoft.com/office/drawing/2014/main" id="{88381EF5-11FE-42C4-A071-10B8F2B8E1A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353" name="Text Box 16">
          <a:extLst>
            <a:ext uri="{FF2B5EF4-FFF2-40B4-BE49-F238E27FC236}">
              <a16:creationId xmlns:a16="http://schemas.microsoft.com/office/drawing/2014/main" id="{1ED1C268-1697-484D-B027-40B012FE7DD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354" name="Text Box 13">
          <a:extLst>
            <a:ext uri="{FF2B5EF4-FFF2-40B4-BE49-F238E27FC236}">
              <a16:creationId xmlns:a16="http://schemas.microsoft.com/office/drawing/2014/main" id="{036BF3EF-1112-4714-803A-EAA7C18A079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355" name="Text Box 14">
          <a:extLst>
            <a:ext uri="{FF2B5EF4-FFF2-40B4-BE49-F238E27FC236}">
              <a16:creationId xmlns:a16="http://schemas.microsoft.com/office/drawing/2014/main" id="{385C0C2A-4D87-41C0-B0DA-095685C93E3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356" name="Text Box 15">
          <a:extLst>
            <a:ext uri="{FF2B5EF4-FFF2-40B4-BE49-F238E27FC236}">
              <a16:creationId xmlns:a16="http://schemas.microsoft.com/office/drawing/2014/main" id="{0514D6C1-58C7-46E5-A11F-22E3010E31B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357" name="Text Box 16">
          <a:extLst>
            <a:ext uri="{FF2B5EF4-FFF2-40B4-BE49-F238E27FC236}">
              <a16:creationId xmlns:a16="http://schemas.microsoft.com/office/drawing/2014/main" id="{27D722F2-DA4F-441F-8BA5-696E993666F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358" name="Text Box 13">
          <a:extLst>
            <a:ext uri="{FF2B5EF4-FFF2-40B4-BE49-F238E27FC236}">
              <a16:creationId xmlns:a16="http://schemas.microsoft.com/office/drawing/2014/main" id="{BBBE6AEA-2D35-4518-B475-1C3C4DE6362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359" name="Text Box 14">
          <a:extLst>
            <a:ext uri="{FF2B5EF4-FFF2-40B4-BE49-F238E27FC236}">
              <a16:creationId xmlns:a16="http://schemas.microsoft.com/office/drawing/2014/main" id="{772816F7-36F8-4571-BAD0-AC2BFF4DA56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360" name="Text Box 15">
          <a:extLst>
            <a:ext uri="{FF2B5EF4-FFF2-40B4-BE49-F238E27FC236}">
              <a16:creationId xmlns:a16="http://schemas.microsoft.com/office/drawing/2014/main" id="{3FE89BE0-E1B6-4C99-B571-28007B1CAB4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361" name="Text Box 16">
          <a:extLst>
            <a:ext uri="{FF2B5EF4-FFF2-40B4-BE49-F238E27FC236}">
              <a16:creationId xmlns:a16="http://schemas.microsoft.com/office/drawing/2014/main" id="{6F9DCDAA-6414-4EB1-8E3B-8243282B37E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362" name="Text Box 13">
          <a:extLst>
            <a:ext uri="{FF2B5EF4-FFF2-40B4-BE49-F238E27FC236}">
              <a16:creationId xmlns:a16="http://schemas.microsoft.com/office/drawing/2014/main" id="{ABEAFFAD-9724-47E4-BCA3-58D82E86B40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363" name="Text Box 14">
          <a:extLst>
            <a:ext uri="{FF2B5EF4-FFF2-40B4-BE49-F238E27FC236}">
              <a16:creationId xmlns:a16="http://schemas.microsoft.com/office/drawing/2014/main" id="{EFC930E2-F249-4E18-83FB-C2B01F2A79E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364" name="Text Box 15">
          <a:extLst>
            <a:ext uri="{FF2B5EF4-FFF2-40B4-BE49-F238E27FC236}">
              <a16:creationId xmlns:a16="http://schemas.microsoft.com/office/drawing/2014/main" id="{A865A21D-A1EA-473A-A1AC-F10315C9F55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365" name="Text Box 16">
          <a:extLst>
            <a:ext uri="{FF2B5EF4-FFF2-40B4-BE49-F238E27FC236}">
              <a16:creationId xmlns:a16="http://schemas.microsoft.com/office/drawing/2014/main" id="{FD3372EE-528A-4523-A06E-C3E68D8A480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366" name="Text Box 13">
          <a:extLst>
            <a:ext uri="{FF2B5EF4-FFF2-40B4-BE49-F238E27FC236}">
              <a16:creationId xmlns:a16="http://schemas.microsoft.com/office/drawing/2014/main" id="{0E986D89-90A9-480B-856A-805933A33D9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367" name="Text Box 14">
          <a:extLst>
            <a:ext uri="{FF2B5EF4-FFF2-40B4-BE49-F238E27FC236}">
              <a16:creationId xmlns:a16="http://schemas.microsoft.com/office/drawing/2014/main" id="{E77EB105-7CA8-497B-9C61-4BE008979B4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368" name="Text Box 15">
          <a:extLst>
            <a:ext uri="{FF2B5EF4-FFF2-40B4-BE49-F238E27FC236}">
              <a16:creationId xmlns:a16="http://schemas.microsoft.com/office/drawing/2014/main" id="{AB044149-22E7-4E7D-A45D-61CE9358C6C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369" name="Text Box 16">
          <a:extLst>
            <a:ext uri="{FF2B5EF4-FFF2-40B4-BE49-F238E27FC236}">
              <a16:creationId xmlns:a16="http://schemas.microsoft.com/office/drawing/2014/main" id="{A3D00708-F1B9-4A14-A429-A13535D9EDB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370" name="Text Box 13">
          <a:extLst>
            <a:ext uri="{FF2B5EF4-FFF2-40B4-BE49-F238E27FC236}">
              <a16:creationId xmlns:a16="http://schemas.microsoft.com/office/drawing/2014/main" id="{A0DF8A20-CC77-485A-8366-11758581225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371" name="Text Box 14">
          <a:extLst>
            <a:ext uri="{FF2B5EF4-FFF2-40B4-BE49-F238E27FC236}">
              <a16:creationId xmlns:a16="http://schemas.microsoft.com/office/drawing/2014/main" id="{8D579848-C60E-41B0-98AF-FCB0FF97093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372" name="Text Box 15">
          <a:extLst>
            <a:ext uri="{FF2B5EF4-FFF2-40B4-BE49-F238E27FC236}">
              <a16:creationId xmlns:a16="http://schemas.microsoft.com/office/drawing/2014/main" id="{9BA75808-FF90-4C4F-BB3D-4FB2293B361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373" name="Text Box 16">
          <a:extLst>
            <a:ext uri="{FF2B5EF4-FFF2-40B4-BE49-F238E27FC236}">
              <a16:creationId xmlns:a16="http://schemas.microsoft.com/office/drawing/2014/main" id="{6795C63F-CC6E-4CB5-A29C-E1181F9DD97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374" name="Text Box 13">
          <a:extLst>
            <a:ext uri="{FF2B5EF4-FFF2-40B4-BE49-F238E27FC236}">
              <a16:creationId xmlns:a16="http://schemas.microsoft.com/office/drawing/2014/main" id="{C69B8BFD-D9D6-479E-B439-04E28E000A8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375" name="Text Box 14">
          <a:extLst>
            <a:ext uri="{FF2B5EF4-FFF2-40B4-BE49-F238E27FC236}">
              <a16:creationId xmlns:a16="http://schemas.microsoft.com/office/drawing/2014/main" id="{519CF8ED-266E-493F-A55F-3A6BD38CEC6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376" name="Text Box 15">
          <a:extLst>
            <a:ext uri="{FF2B5EF4-FFF2-40B4-BE49-F238E27FC236}">
              <a16:creationId xmlns:a16="http://schemas.microsoft.com/office/drawing/2014/main" id="{D4F69565-04AC-4ADD-BE81-A2E910638A8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377" name="Text Box 16">
          <a:extLst>
            <a:ext uri="{FF2B5EF4-FFF2-40B4-BE49-F238E27FC236}">
              <a16:creationId xmlns:a16="http://schemas.microsoft.com/office/drawing/2014/main" id="{46ED3915-F8ED-4CFB-9060-FA1020E8BAF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378" name="Text Box 13">
          <a:extLst>
            <a:ext uri="{FF2B5EF4-FFF2-40B4-BE49-F238E27FC236}">
              <a16:creationId xmlns:a16="http://schemas.microsoft.com/office/drawing/2014/main" id="{8D0CD573-DCBF-4862-A67E-92A9E32BCB1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379" name="Text Box 14">
          <a:extLst>
            <a:ext uri="{FF2B5EF4-FFF2-40B4-BE49-F238E27FC236}">
              <a16:creationId xmlns:a16="http://schemas.microsoft.com/office/drawing/2014/main" id="{49D6FFC3-2A1C-4552-B89D-F7CA2E6566E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380" name="Text Box 15">
          <a:extLst>
            <a:ext uri="{FF2B5EF4-FFF2-40B4-BE49-F238E27FC236}">
              <a16:creationId xmlns:a16="http://schemas.microsoft.com/office/drawing/2014/main" id="{3964083D-4DCD-4530-8319-22C08A13D7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381" name="Text Box 16">
          <a:extLst>
            <a:ext uri="{FF2B5EF4-FFF2-40B4-BE49-F238E27FC236}">
              <a16:creationId xmlns:a16="http://schemas.microsoft.com/office/drawing/2014/main" id="{356F21CD-50A2-4296-99B1-0D55A0CAB26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382" name="Text Box 13">
          <a:extLst>
            <a:ext uri="{FF2B5EF4-FFF2-40B4-BE49-F238E27FC236}">
              <a16:creationId xmlns:a16="http://schemas.microsoft.com/office/drawing/2014/main" id="{2C22A53E-5392-45F8-8BAC-481EA6BFCD3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383" name="Text Box 14">
          <a:extLst>
            <a:ext uri="{FF2B5EF4-FFF2-40B4-BE49-F238E27FC236}">
              <a16:creationId xmlns:a16="http://schemas.microsoft.com/office/drawing/2014/main" id="{EF93ECFE-7620-4412-BA74-2A712BE1343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384" name="Text Box 15">
          <a:extLst>
            <a:ext uri="{FF2B5EF4-FFF2-40B4-BE49-F238E27FC236}">
              <a16:creationId xmlns:a16="http://schemas.microsoft.com/office/drawing/2014/main" id="{63172A00-FD57-42C6-9432-160BDD371EA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385" name="Text Box 16">
          <a:extLst>
            <a:ext uri="{FF2B5EF4-FFF2-40B4-BE49-F238E27FC236}">
              <a16:creationId xmlns:a16="http://schemas.microsoft.com/office/drawing/2014/main" id="{406BC46C-7FFE-4A8F-834E-DE08CAB51AA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386" name="Text Box 13">
          <a:extLst>
            <a:ext uri="{FF2B5EF4-FFF2-40B4-BE49-F238E27FC236}">
              <a16:creationId xmlns:a16="http://schemas.microsoft.com/office/drawing/2014/main" id="{460F6346-F0C8-4C2F-8266-5576B308190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387" name="Text Box 14">
          <a:extLst>
            <a:ext uri="{FF2B5EF4-FFF2-40B4-BE49-F238E27FC236}">
              <a16:creationId xmlns:a16="http://schemas.microsoft.com/office/drawing/2014/main" id="{D9BB052B-CD06-45A4-B578-53ED25AB205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388" name="Text Box 15">
          <a:extLst>
            <a:ext uri="{FF2B5EF4-FFF2-40B4-BE49-F238E27FC236}">
              <a16:creationId xmlns:a16="http://schemas.microsoft.com/office/drawing/2014/main" id="{1BAD776C-8787-45A3-9B1F-6547BAB9D18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389" name="Text Box 16">
          <a:extLst>
            <a:ext uri="{FF2B5EF4-FFF2-40B4-BE49-F238E27FC236}">
              <a16:creationId xmlns:a16="http://schemas.microsoft.com/office/drawing/2014/main" id="{F469E983-9A24-4640-9B08-521001A5E86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390" name="Text Box 13">
          <a:extLst>
            <a:ext uri="{FF2B5EF4-FFF2-40B4-BE49-F238E27FC236}">
              <a16:creationId xmlns:a16="http://schemas.microsoft.com/office/drawing/2014/main" id="{8DD0DFD3-8D93-46D2-B8C0-5B6406D07B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391" name="Text Box 14">
          <a:extLst>
            <a:ext uri="{FF2B5EF4-FFF2-40B4-BE49-F238E27FC236}">
              <a16:creationId xmlns:a16="http://schemas.microsoft.com/office/drawing/2014/main" id="{D44B57C5-8F35-467F-8599-C985DFCA5DB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392" name="Text Box 15">
          <a:extLst>
            <a:ext uri="{FF2B5EF4-FFF2-40B4-BE49-F238E27FC236}">
              <a16:creationId xmlns:a16="http://schemas.microsoft.com/office/drawing/2014/main" id="{2271F17F-BC95-4F3B-A941-22D182C4DC3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393" name="Text Box 16">
          <a:extLst>
            <a:ext uri="{FF2B5EF4-FFF2-40B4-BE49-F238E27FC236}">
              <a16:creationId xmlns:a16="http://schemas.microsoft.com/office/drawing/2014/main" id="{2EBE0356-2DB5-4E30-81B6-3999337B2E4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394" name="Text Box 13">
          <a:extLst>
            <a:ext uri="{FF2B5EF4-FFF2-40B4-BE49-F238E27FC236}">
              <a16:creationId xmlns:a16="http://schemas.microsoft.com/office/drawing/2014/main" id="{71E58424-DD2C-4B7F-A219-09FD3D7F7B6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395" name="Text Box 14">
          <a:extLst>
            <a:ext uri="{FF2B5EF4-FFF2-40B4-BE49-F238E27FC236}">
              <a16:creationId xmlns:a16="http://schemas.microsoft.com/office/drawing/2014/main" id="{0F93286F-8537-48C0-BA77-94278494955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396" name="Text Box 15">
          <a:extLst>
            <a:ext uri="{FF2B5EF4-FFF2-40B4-BE49-F238E27FC236}">
              <a16:creationId xmlns:a16="http://schemas.microsoft.com/office/drawing/2014/main" id="{D46330F8-123A-4E15-B505-EA281B488CB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397" name="Text Box 16">
          <a:extLst>
            <a:ext uri="{FF2B5EF4-FFF2-40B4-BE49-F238E27FC236}">
              <a16:creationId xmlns:a16="http://schemas.microsoft.com/office/drawing/2014/main" id="{9EDFCB2A-414C-4588-AE6D-86B4E00AD32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398" name="Text Box 13">
          <a:extLst>
            <a:ext uri="{FF2B5EF4-FFF2-40B4-BE49-F238E27FC236}">
              <a16:creationId xmlns:a16="http://schemas.microsoft.com/office/drawing/2014/main" id="{9DCB675D-78C1-41AD-8A83-DDD1202CF8A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399" name="Text Box 14">
          <a:extLst>
            <a:ext uri="{FF2B5EF4-FFF2-40B4-BE49-F238E27FC236}">
              <a16:creationId xmlns:a16="http://schemas.microsoft.com/office/drawing/2014/main" id="{DC686C32-A1A8-4F24-BB87-E167C7D9E6C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400" name="Text Box 15">
          <a:extLst>
            <a:ext uri="{FF2B5EF4-FFF2-40B4-BE49-F238E27FC236}">
              <a16:creationId xmlns:a16="http://schemas.microsoft.com/office/drawing/2014/main" id="{910F9C74-E4E3-46F5-88D8-316D3476838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401" name="Text Box 16">
          <a:extLst>
            <a:ext uri="{FF2B5EF4-FFF2-40B4-BE49-F238E27FC236}">
              <a16:creationId xmlns:a16="http://schemas.microsoft.com/office/drawing/2014/main" id="{285CF477-B166-4615-BFDC-F28066ECB0E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402" name="Text Box 13">
          <a:extLst>
            <a:ext uri="{FF2B5EF4-FFF2-40B4-BE49-F238E27FC236}">
              <a16:creationId xmlns:a16="http://schemas.microsoft.com/office/drawing/2014/main" id="{221A1749-F846-4124-AEB6-1B79379F2D1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403" name="Text Box 14">
          <a:extLst>
            <a:ext uri="{FF2B5EF4-FFF2-40B4-BE49-F238E27FC236}">
              <a16:creationId xmlns:a16="http://schemas.microsoft.com/office/drawing/2014/main" id="{01656F62-3DFC-45F5-B27E-AD0122691F7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404" name="Text Box 15">
          <a:extLst>
            <a:ext uri="{FF2B5EF4-FFF2-40B4-BE49-F238E27FC236}">
              <a16:creationId xmlns:a16="http://schemas.microsoft.com/office/drawing/2014/main" id="{B020E571-88A1-4EDE-B567-DE85F79AA1B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405" name="Text Box 16">
          <a:extLst>
            <a:ext uri="{FF2B5EF4-FFF2-40B4-BE49-F238E27FC236}">
              <a16:creationId xmlns:a16="http://schemas.microsoft.com/office/drawing/2014/main" id="{DB2389CE-2534-4A5D-AEDB-B13AF58F99B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406" name="Text Box 13">
          <a:extLst>
            <a:ext uri="{FF2B5EF4-FFF2-40B4-BE49-F238E27FC236}">
              <a16:creationId xmlns:a16="http://schemas.microsoft.com/office/drawing/2014/main" id="{CC121B38-AA51-4690-B9B0-CC732A174E4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407" name="Text Box 14">
          <a:extLst>
            <a:ext uri="{FF2B5EF4-FFF2-40B4-BE49-F238E27FC236}">
              <a16:creationId xmlns:a16="http://schemas.microsoft.com/office/drawing/2014/main" id="{C944DFAC-A9DC-4002-8EDC-2A7B3880A0C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408" name="Text Box 15">
          <a:extLst>
            <a:ext uri="{FF2B5EF4-FFF2-40B4-BE49-F238E27FC236}">
              <a16:creationId xmlns:a16="http://schemas.microsoft.com/office/drawing/2014/main" id="{1A128486-D31D-4F2B-AE91-A67B8A5872D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409" name="Text Box 16">
          <a:extLst>
            <a:ext uri="{FF2B5EF4-FFF2-40B4-BE49-F238E27FC236}">
              <a16:creationId xmlns:a16="http://schemas.microsoft.com/office/drawing/2014/main" id="{EB163069-9746-4BE0-A762-A11291D3403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410" name="Text Box 13">
          <a:extLst>
            <a:ext uri="{FF2B5EF4-FFF2-40B4-BE49-F238E27FC236}">
              <a16:creationId xmlns:a16="http://schemas.microsoft.com/office/drawing/2014/main" id="{621FFF8C-0480-4851-9F6E-EDDECF93BFA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411" name="Text Box 14">
          <a:extLst>
            <a:ext uri="{FF2B5EF4-FFF2-40B4-BE49-F238E27FC236}">
              <a16:creationId xmlns:a16="http://schemas.microsoft.com/office/drawing/2014/main" id="{BF15314C-C328-483C-93FB-754ACF9D460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412" name="Text Box 15">
          <a:extLst>
            <a:ext uri="{FF2B5EF4-FFF2-40B4-BE49-F238E27FC236}">
              <a16:creationId xmlns:a16="http://schemas.microsoft.com/office/drawing/2014/main" id="{728E2AAA-ABC3-4159-A66E-331D9E6390F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413" name="Text Box 16">
          <a:extLst>
            <a:ext uri="{FF2B5EF4-FFF2-40B4-BE49-F238E27FC236}">
              <a16:creationId xmlns:a16="http://schemas.microsoft.com/office/drawing/2014/main" id="{21A7C168-99D3-4753-84E0-27A0A7675CD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414" name="Text Box 13">
          <a:extLst>
            <a:ext uri="{FF2B5EF4-FFF2-40B4-BE49-F238E27FC236}">
              <a16:creationId xmlns:a16="http://schemas.microsoft.com/office/drawing/2014/main" id="{512CFDC9-09C3-4EEC-BC9C-E0870BFE3F8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415" name="Text Box 14">
          <a:extLst>
            <a:ext uri="{FF2B5EF4-FFF2-40B4-BE49-F238E27FC236}">
              <a16:creationId xmlns:a16="http://schemas.microsoft.com/office/drawing/2014/main" id="{E3456836-996A-4EC1-8A48-E223726927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416" name="Text Box 15">
          <a:extLst>
            <a:ext uri="{FF2B5EF4-FFF2-40B4-BE49-F238E27FC236}">
              <a16:creationId xmlns:a16="http://schemas.microsoft.com/office/drawing/2014/main" id="{EAF5A717-04A7-477D-BF89-3A0F2771162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417" name="Text Box 16">
          <a:extLst>
            <a:ext uri="{FF2B5EF4-FFF2-40B4-BE49-F238E27FC236}">
              <a16:creationId xmlns:a16="http://schemas.microsoft.com/office/drawing/2014/main" id="{09654F38-1379-498E-ABBF-F57D2FD9C7F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418" name="Text Box 13">
          <a:extLst>
            <a:ext uri="{FF2B5EF4-FFF2-40B4-BE49-F238E27FC236}">
              <a16:creationId xmlns:a16="http://schemas.microsoft.com/office/drawing/2014/main" id="{F892E3E2-BA7B-4F4D-BA1F-EABD33BED2A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419" name="Text Box 14">
          <a:extLst>
            <a:ext uri="{FF2B5EF4-FFF2-40B4-BE49-F238E27FC236}">
              <a16:creationId xmlns:a16="http://schemas.microsoft.com/office/drawing/2014/main" id="{C79C2323-9DDD-441C-B6C8-55CDEB96B9C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420" name="Text Box 15">
          <a:extLst>
            <a:ext uri="{FF2B5EF4-FFF2-40B4-BE49-F238E27FC236}">
              <a16:creationId xmlns:a16="http://schemas.microsoft.com/office/drawing/2014/main" id="{A3704854-8155-4790-A21D-A94D1CDCCCD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421" name="Text Box 16">
          <a:extLst>
            <a:ext uri="{FF2B5EF4-FFF2-40B4-BE49-F238E27FC236}">
              <a16:creationId xmlns:a16="http://schemas.microsoft.com/office/drawing/2014/main" id="{203BDFEA-C944-4FC1-8D82-DFDA7CD6EF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422" name="Text Box 13">
          <a:extLst>
            <a:ext uri="{FF2B5EF4-FFF2-40B4-BE49-F238E27FC236}">
              <a16:creationId xmlns:a16="http://schemas.microsoft.com/office/drawing/2014/main" id="{FCBB9F23-8DDB-4ACF-ABA6-507D639C962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423" name="Text Box 14">
          <a:extLst>
            <a:ext uri="{FF2B5EF4-FFF2-40B4-BE49-F238E27FC236}">
              <a16:creationId xmlns:a16="http://schemas.microsoft.com/office/drawing/2014/main" id="{60B32B28-FB86-43BC-AEFA-C8197DC5023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424" name="Text Box 15">
          <a:extLst>
            <a:ext uri="{FF2B5EF4-FFF2-40B4-BE49-F238E27FC236}">
              <a16:creationId xmlns:a16="http://schemas.microsoft.com/office/drawing/2014/main" id="{37EEE848-D51D-42DB-A72C-7959A6E43AA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425" name="Text Box 16">
          <a:extLst>
            <a:ext uri="{FF2B5EF4-FFF2-40B4-BE49-F238E27FC236}">
              <a16:creationId xmlns:a16="http://schemas.microsoft.com/office/drawing/2014/main" id="{219AEC59-1CCA-4753-A476-0FFA596380C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426" name="Text Box 13">
          <a:extLst>
            <a:ext uri="{FF2B5EF4-FFF2-40B4-BE49-F238E27FC236}">
              <a16:creationId xmlns:a16="http://schemas.microsoft.com/office/drawing/2014/main" id="{39322B9D-3A6E-4F58-9C3E-5B417FB7834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427" name="Text Box 14">
          <a:extLst>
            <a:ext uri="{FF2B5EF4-FFF2-40B4-BE49-F238E27FC236}">
              <a16:creationId xmlns:a16="http://schemas.microsoft.com/office/drawing/2014/main" id="{B83CF943-D22E-4399-97A7-1D53303490C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428" name="Text Box 15">
          <a:extLst>
            <a:ext uri="{FF2B5EF4-FFF2-40B4-BE49-F238E27FC236}">
              <a16:creationId xmlns:a16="http://schemas.microsoft.com/office/drawing/2014/main" id="{588F2A6D-98CA-40FD-A651-B781B3F43B3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429" name="Text Box 16">
          <a:extLst>
            <a:ext uri="{FF2B5EF4-FFF2-40B4-BE49-F238E27FC236}">
              <a16:creationId xmlns:a16="http://schemas.microsoft.com/office/drawing/2014/main" id="{A556E311-2CE4-47E9-8D32-A8615DA285A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430" name="Text Box 13">
          <a:extLst>
            <a:ext uri="{FF2B5EF4-FFF2-40B4-BE49-F238E27FC236}">
              <a16:creationId xmlns:a16="http://schemas.microsoft.com/office/drawing/2014/main" id="{C9956C5C-2F7D-4981-9853-AD41F0EA467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431" name="Text Box 14">
          <a:extLst>
            <a:ext uri="{FF2B5EF4-FFF2-40B4-BE49-F238E27FC236}">
              <a16:creationId xmlns:a16="http://schemas.microsoft.com/office/drawing/2014/main" id="{B92652B7-B05F-452B-8670-85009FF8B37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432" name="Text Box 15">
          <a:extLst>
            <a:ext uri="{FF2B5EF4-FFF2-40B4-BE49-F238E27FC236}">
              <a16:creationId xmlns:a16="http://schemas.microsoft.com/office/drawing/2014/main" id="{0368C5BB-C421-457E-862D-73C756D2431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433" name="Text Box 16">
          <a:extLst>
            <a:ext uri="{FF2B5EF4-FFF2-40B4-BE49-F238E27FC236}">
              <a16:creationId xmlns:a16="http://schemas.microsoft.com/office/drawing/2014/main" id="{1A554888-072D-42B0-99ED-28D12B966EE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434" name="Text Box 13">
          <a:extLst>
            <a:ext uri="{FF2B5EF4-FFF2-40B4-BE49-F238E27FC236}">
              <a16:creationId xmlns:a16="http://schemas.microsoft.com/office/drawing/2014/main" id="{3BAEAE9B-45F0-4199-B21E-DF70EBAB93B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435" name="Text Box 14">
          <a:extLst>
            <a:ext uri="{FF2B5EF4-FFF2-40B4-BE49-F238E27FC236}">
              <a16:creationId xmlns:a16="http://schemas.microsoft.com/office/drawing/2014/main" id="{FF406107-84EB-45E5-8A90-DDA098A312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436" name="Text Box 15">
          <a:extLst>
            <a:ext uri="{FF2B5EF4-FFF2-40B4-BE49-F238E27FC236}">
              <a16:creationId xmlns:a16="http://schemas.microsoft.com/office/drawing/2014/main" id="{013DA9B8-C220-482F-ACF0-0CAD2E98737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437" name="Text Box 16">
          <a:extLst>
            <a:ext uri="{FF2B5EF4-FFF2-40B4-BE49-F238E27FC236}">
              <a16:creationId xmlns:a16="http://schemas.microsoft.com/office/drawing/2014/main" id="{62EA9391-2A69-4053-A34F-52209CFCE21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438" name="Text Box 13">
          <a:extLst>
            <a:ext uri="{FF2B5EF4-FFF2-40B4-BE49-F238E27FC236}">
              <a16:creationId xmlns:a16="http://schemas.microsoft.com/office/drawing/2014/main" id="{6CE2DCE4-73B1-473F-A97E-E46C943B285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439" name="Text Box 14">
          <a:extLst>
            <a:ext uri="{FF2B5EF4-FFF2-40B4-BE49-F238E27FC236}">
              <a16:creationId xmlns:a16="http://schemas.microsoft.com/office/drawing/2014/main" id="{F92C3E48-0383-4941-849C-B99F4129940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440" name="Text Box 15">
          <a:extLst>
            <a:ext uri="{FF2B5EF4-FFF2-40B4-BE49-F238E27FC236}">
              <a16:creationId xmlns:a16="http://schemas.microsoft.com/office/drawing/2014/main" id="{56CE2605-9A7E-4493-9345-313A9FC8CED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441" name="Text Box 16">
          <a:extLst>
            <a:ext uri="{FF2B5EF4-FFF2-40B4-BE49-F238E27FC236}">
              <a16:creationId xmlns:a16="http://schemas.microsoft.com/office/drawing/2014/main" id="{1AF7EEEF-1527-40CD-BF8C-A4582E03979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442" name="Text Box 13">
          <a:extLst>
            <a:ext uri="{FF2B5EF4-FFF2-40B4-BE49-F238E27FC236}">
              <a16:creationId xmlns:a16="http://schemas.microsoft.com/office/drawing/2014/main" id="{D658B294-597A-4A64-B608-BC9D079D670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443" name="Text Box 14">
          <a:extLst>
            <a:ext uri="{FF2B5EF4-FFF2-40B4-BE49-F238E27FC236}">
              <a16:creationId xmlns:a16="http://schemas.microsoft.com/office/drawing/2014/main" id="{7A52C7A7-EBD5-4C83-9EEE-D38A0B4948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444" name="Text Box 15">
          <a:extLst>
            <a:ext uri="{FF2B5EF4-FFF2-40B4-BE49-F238E27FC236}">
              <a16:creationId xmlns:a16="http://schemas.microsoft.com/office/drawing/2014/main" id="{6EAD2179-334B-46A7-81CB-B9F3E908BD1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445" name="Text Box 16">
          <a:extLst>
            <a:ext uri="{FF2B5EF4-FFF2-40B4-BE49-F238E27FC236}">
              <a16:creationId xmlns:a16="http://schemas.microsoft.com/office/drawing/2014/main" id="{DF3593B2-249F-447D-8835-1FE684AA025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446" name="Text Box 13">
          <a:extLst>
            <a:ext uri="{FF2B5EF4-FFF2-40B4-BE49-F238E27FC236}">
              <a16:creationId xmlns:a16="http://schemas.microsoft.com/office/drawing/2014/main" id="{7A74A750-3D89-472D-8B25-2744A66201E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447" name="Text Box 14">
          <a:extLst>
            <a:ext uri="{FF2B5EF4-FFF2-40B4-BE49-F238E27FC236}">
              <a16:creationId xmlns:a16="http://schemas.microsoft.com/office/drawing/2014/main" id="{CAAE511B-DA1A-4D8E-A48C-97F33ACF339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448" name="Text Box 15">
          <a:extLst>
            <a:ext uri="{FF2B5EF4-FFF2-40B4-BE49-F238E27FC236}">
              <a16:creationId xmlns:a16="http://schemas.microsoft.com/office/drawing/2014/main" id="{4B677511-C3EE-4C4E-BF79-D228F596BE9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449" name="Text Box 16">
          <a:extLst>
            <a:ext uri="{FF2B5EF4-FFF2-40B4-BE49-F238E27FC236}">
              <a16:creationId xmlns:a16="http://schemas.microsoft.com/office/drawing/2014/main" id="{564470BE-787A-4235-B0B0-9C9C26100C1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450" name="Text Box 13">
          <a:extLst>
            <a:ext uri="{FF2B5EF4-FFF2-40B4-BE49-F238E27FC236}">
              <a16:creationId xmlns:a16="http://schemas.microsoft.com/office/drawing/2014/main" id="{63762C4B-3431-44E6-AE45-2630788E300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451" name="Text Box 14">
          <a:extLst>
            <a:ext uri="{FF2B5EF4-FFF2-40B4-BE49-F238E27FC236}">
              <a16:creationId xmlns:a16="http://schemas.microsoft.com/office/drawing/2014/main" id="{52B211C9-674D-4E26-AAE5-88EE5A3240B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452" name="Text Box 15">
          <a:extLst>
            <a:ext uri="{FF2B5EF4-FFF2-40B4-BE49-F238E27FC236}">
              <a16:creationId xmlns:a16="http://schemas.microsoft.com/office/drawing/2014/main" id="{D9BBE4A3-3193-4D08-A101-7D0BC248B0A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453" name="Text Box 16">
          <a:extLst>
            <a:ext uri="{FF2B5EF4-FFF2-40B4-BE49-F238E27FC236}">
              <a16:creationId xmlns:a16="http://schemas.microsoft.com/office/drawing/2014/main" id="{6B4BCACF-E385-4ECA-AE28-929F389D9E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454" name="Text Box 13">
          <a:extLst>
            <a:ext uri="{FF2B5EF4-FFF2-40B4-BE49-F238E27FC236}">
              <a16:creationId xmlns:a16="http://schemas.microsoft.com/office/drawing/2014/main" id="{BD23107F-D27A-406B-8BDF-61829D87BEA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455" name="Text Box 14">
          <a:extLst>
            <a:ext uri="{FF2B5EF4-FFF2-40B4-BE49-F238E27FC236}">
              <a16:creationId xmlns:a16="http://schemas.microsoft.com/office/drawing/2014/main" id="{E7C5C982-E53A-4FDC-829A-BF324EAC540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456" name="Text Box 15">
          <a:extLst>
            <a:ext uri="{FF2B5EF4-FFF2-40B4-BE49-F238E27FC236}">
              <a16:creationId xmlns:a16="http://schemas.microsoft.com/office/drawing/2014/main" id="{8EE10045-8E8C-4A2D-970F-4383131790B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457" name="Text Box 16">
          <a:extLst>
            <a:ext uri="{FF2B5EF4-FFF2-40B4-BE49-F238E27FC236}">
              <a16:creationId xmlns:a16="http://schemas.microsoft.com/office/drawing/2014/main" id="{C8A96D83-6E42-42C2-B4CA-8C8A103F734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458" name="Text Box 13">
          <a:extLst>
            <a:ext uri="{FF2B5EF4-FFF2-40B4-BE49-F238E27FC236}">
              <a16:creationId xmlns:a16="http://schemas.microsoft.com/office/drawing/2014/main" id="{F40DD047-23F6-489C-948F-141F75BCC31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459" name="Text Box 14">
          <a:extLst>
            <a:ext uri="{FF2B5EF4-FFF2-40B4-BE49-F238E27FC236}">
              <a16:creationId xmlns:a16="http://schemas.microsoft.com/office/drawing/2014/main" id="{E1593DF3-919F-4255-B7BE-17D6FB5990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460" name="Text Box 15">
          <a:extLst>
            <a:ext uri="{FF2B5EF4-FFF2-40B4-BE49-F238E27FC236}">
              <a16:creationId xmlns:a16="http://schemas.microsoft.com/office/drawing/2014/main" id="{E1B6D6E2-74BC-44BC-AE23-DDBF8B9727D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461" name="Text Box 16">
          <a:extLst>
            <a:ext uri="{FF2B5EF4-FFF2-40B4-BE49-F238E27FC236}">
              <a16:creationId xmlns:a16="http://schemas.microsoft.com/office/drawing/2014/main" id="{01EDEC5D-4516-4008-AFFF-883C4C8380F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462" name="Text Box 13">
          <a:extLst>
            <a:ext uri="{FF2B5EF4-FFF2-40B4-BE49-F238E27FC236}">
              <a16:creationId xmlns:a16="http://schemas.microsoft.com/office/drawing/2014/main" id="{6C44C344-DD47-4643-A4A0-FFA38BC8A2E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463" name="Text Box 14">
          <a:extLst>
            <a:ext uri="{FF2B5EF4-FFF2-40B4-BE49-F238E27FC236}">
              <a16:creationId xmlns:a16="http://schemas.microsoft.com/office/drawing/2014/main" id="{935F1461-7B91-4BC3-8E72-DF3D6C2EF2C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464" name="Text Box 15">
          <a:extLst>
            <a:ext uri="{FF2B5EF4-FFF2-40B4-BE49-F238E27FC236}">
              <a16:creationId xmlns:a16="http://schemas.microsoft.com/office/drawing/2014/main" id="{646C8E7D-7D45-4DD0-9F79-B68C9AF7759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465" name="Text Box 16">
          <a:extLst>
            <a:ext uri="{FF2B5EF4-FFF2-40B4-BE49-F238E27FC236}">
              <a16:creationId xmlns:a16="http://schemas.microsoft.com/office/drawing/2014/main" id="{4A112C74-66BC-41A5-B731-1F829F6C4E4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466" name="Text Box 13">
          <a:extLst>
            <a:ext uri="{FF2B5EF4-FFF2-40B4-BE49-F238E27FC236}">
              <a16:creationId xmlns:a16="http://schemas.microsoft.com/office/drawing/2014/main" id="{B8048587-C6BB-400B-8FEE-5011BFDC39D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467" name="Text Box 14">
          <a:extLst>
            <a:ext uri="{FF2B5EF4-FFF2-40B4-BE49-F238E27FC236}">
              <a16:creationId xmlns:a16="http://schemas.microsoft.com/office/drawing/2014/main" id="{60C37499-1BDD-4A29-99ED-8D071F6929D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468" name="Text Box 15">
          <a:extLst>
            <a:ext uri="{FF2B5EF4-FFF2-40B4-BE49-F238E27FC236}">
              <a16:creationId xmlns:a16="http://schemas.microsoft.com/office/drawing/2014/main" id="{B7B3FB20-AAC1-45E0-B24B-C7F4C7439A0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469" name="Text Box 16">
          <a:extLst>
            <a:ext uri="{FF2B5EF4-FFF2-40B4-BE49-F238E27FC236}">
              <a16:creationId xmlns:a16="http://schemas.microsoft.com/office/drawing/2014/main" id="{631F03A6-F67E-48AF-8CDB-45A755993C4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470" name="Text Box 13">
          <a:extLst>
            <a:ext uri="{FF2B5EF4-FFF2-40B4-BE49-F238E27FC236}">
              <a16:creationId xmlns:a16="http://schemas.microsoft.com/office/drawing/2014/main" id="{5CF62F82-A7B3-4E44-885C-F1DE7022992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471" name="Text Box 14">
          <a:extLst>
            <a:ext uri="{FF2B5EF4-FFF2-40B4-BE49-F238E27FC236}">
              <a16:creationId xmlns:a16="http://schemas.microsoft.com/office/drawing/2014/main" id="{337224EB-FBD3-444E-9041-9B152AEA3DF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472" name="Text Box 15">
          <a:extLst>
            <a:ext uri="{FF2B5EF4-FFF2-40B4-BE49-F238E27FC236}">
              <a16:creationId xmlns:a16="http://schemas.microsoft.com/office/drawing/2014/main" id="{46F831A9-7ADB-4F62-8DE4-0D924B50297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473" name="Text Box 16">
          <a:extLst>
            <a:ext uri="{FF2B5EF4-FFF2-40B4-BE49-F238E27FC236}">
              <a16:creationId xmlns:a16="http://schemas.microsoft.com/office/drawing/2014/main" id="{09B8AD8D-4643-4830-820F-BE451CA6873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474" name="Text Box 13">
          <a:extLst>
            <a:ext uri="{FF2B5EF4-FFF2-40B4-BE49-F238E27FC236}">
              <a16:creationId xmlns:a16="http://schemas.microsoft.com/office/drawing/2014/main" id="{BB66E899-0FD7-446A-A1DD-0523CDB7B84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475" name="Text Box 14">
          <a:extLst>
            <a:ext uri="{FF2B5EF4-FFF2-40B4-BE49-F238E27FC236}">
              <a16:creationId xmlns:a16="http://schemas.microsoft.com/office/drawing/2014/main" id="{E22420E9-3411-4825-BC23-4332746C01B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476" name="Text Box 15">
          <a:extLst>
            <a:ext uri="{FF2B5EF4-FFF2-40B4-BE49-F238E27FC236}">
              <a16:creationId xmlns:a16="http://schemas.microsoft.com/office/drawing/2014/main" id="{E0FF4944-2B63-418B-BE6D-239FF372FB1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477" name="Text Box 16">
          <a:extLst>
            <a:ext uri="{FF2B5EF4-FFF2-40B4-BE49-F238E27FC236}">
              <a16:creationId xmlns:a16="http://schemas.microsoft.com/office/drawing/2014/main" id="{11BA004B-2871-491F-A265-ABF7178A927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478" name="Text Box 13">
          <a:extLst>
            <a:ext uri="{FF2B5EF4-FFF2-40B4-BE49-F238E27FC236}">
              <a16:creationId xmlns:a16="http://schemas.microsoft.com/office/drawing/2014/main" id="{247C3AAB-2582-46CD-B3BC-92690A19A8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479" name="Text Box 14">
          <a:extLst>
            <a:ext uri="{FF2B5EF4-FFF2-40B4-BE49-F238E27FC236}">
              <a16:creationId xmlns:a16="http://schemas.microsoft.com/office/drawing/2014/main" id="{79FFDB3A-984E-4056-857C-A6D3DFE051C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480" name="Text Box 15">
          <a:extLst>
            <a:ext uri="{FF2B5EF4-FFF2-40B4-BE49-F238E27FC236}">
              <a16:creationId xmlns:a16="http://schemas.microsoft.com/office/drawing/2014/main" id="{5DA91944-C589-4B5C-9EB7-704640F8F38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481" name="Text Box 16">
          <a:extLst>
            <a:ext uri="{FF2B5EF4-FFF2-40B4-BE49-F238E27FC236}">
              <a16:creationId xmlns:a16="http://schemas.microsoft.com/office/drawing/2014/main" id="{66D6DE0F-A050-4615-B42B-6EAE10A122F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482" name="Text Box 13">
          <a:extLst>
            <a:ext uri="{FF2B5EF4-FFF2-40B4-BE49-F238E27FC236}">
              <a16:creationId xmlns:a16="http://schemas.microsoft.com/office/drawing/2014/main" id="{CFB0E215-0D7C-4400-B423-290F056CC62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483" name="Text Box 14">
          <a:extLst>
            <a:ext uri="{FF2B5EF4-FFF2-40B4-BE49-F238E27FC236}">
              <a16:creationId xmlns:a16="http://schemas.microsoft.com/office/drawing/2014/main" id="{81138AE1-0142-4F5A-84AD-8BA04516129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484" name="Text Box 15">
          <a:extLst>
            <a:ext uri="{FF2B5EF4-FFF2-40B4-BE49-F238E27FC236}">
              <a16:creationId xmlns:a16="http://schemas.microsoft.com/office/drawing/2014/main" id="{5B7149B3-87A8-44A8-B9C0-6AE4C9B2FB8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485" name="Text Box 16">
          <a:extLst>
            <a:ext uri="{FF2B5EF4-FFF2-40B4-BE49-F238E27FC236}">
              <a16:creationId xmlns:a16="http://schemas.microsoft.com/office/drawing/2014/main" id="{7E683DF1-6A00-4078-9000-C2CBB7FA4CD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486" name="Text Box 13">
          <a:extLst>
            <a:ext uri="{FF2B5EF4-FFF2-40B4-BE49-F238E27FC236}">
              <a16:creationId xmlns:a16="http://schemas.microsoft.com/office/drawing/2014/main" id="{D34A011C-166F-4B3D-90D2-08F1F3497AD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487" name="Text Box 14">
          <a:extLst>
            <a:ext uri="{FF2B5EF4-FFF2-40B4-BE49-F238E27FC236}">
              <a16:creationId xmlns:a16="http://schemas.microsoft.com/office/drawing/2014/main" id="{D981E5D4-821F-4DB0-9F70-4093E5C0E68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488" name="Text Box 15">
          <a:extLst>
            <a:ext uri="{FF2B5EF4-FFF2-40B4-BE49-F238E27FC236}">
              <a16:creationId xmlns:a16="http://schemas.microsoft.com/office/drawing/2014/main" id="{A08D148D-15EC-49BD-8047-D5B1473EB25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489" name="Text Box 16">
          <a:extLst>
            <a:ext uri="{FF2B5EF4-FFF2-40B4-BE49-F238E27FC236}">
              <a16:creationId xmlns:a16="http://schemas.microsoft.com/office/drawing/2014/main" id="{53BA2049-C874-42BD-B080-A9FC09226EA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490" name="Text Box 13">
          <a:extLst>
            <a:ext uri="{FF2B5EF4-FFF2-40B4-BE49-F238E27FC236}">
              <a16:creationId xmlns:a16="http://schemas.microsoft.com/office/drawing/2014/main" id="{C4EEA3B3-691F-4D7C-9BD9-3DC9E9D4E29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491" name="Text Box 14">
          <a:extLst>
            <a:ext uri="{FF2B5EF4-FFF2-40B4-BE49-F238E27FC236}">
              <a16:creationId xmlns:a16="http://schemas.microsoft.com/office/drawing/2014/main" id="{54F12E2A-90B2-4039-8AAB-8C7D939EB52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492" name="Text Box 15">
          <a:extLst>
            <a:ext uri="{FF2B5EF4-FFF2-40B4-BE49-F238E27FC236}">
              <a16:creationId xmlns:a16="http://schemas.microsoft.com/office/drawing/2014/main" id="{4DE932D2-7852-479D-8B1E-C5B343A1201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493" name="Text Box 16">
          <a:extLst>
            <a:ext uri="{FF2B5EF4-FFF2-40B4-BE49-F238E27FC236}">
              <a16:creationId xmlns:a16="http://schemas.microsoft.com/office/drawing/2014/main" id="{50F57032-F780-4E0B-B542-71E229FAB6F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494" name="Text Box 13">
          <a:extLst>
            <a:ext uri="{FF2B5EF4-FFF2-40B4-BE49-F238E27FC236}">
              <a16:creationId xmlns:a16="http://schemas.microsoft.com/office/drawing/2014/main" id="{E3290A84-338D-473F-AC21-DE4FAA68223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495" name="Text Box 14">
          <a:extLst>
            <a:ext uri="{FF2B5EF4-FFF2-40B4-BE49-F238E27FC236}">
              <a16:creationId xmlns:a16="http://schemas.microsoft.com/office/drawing/2014/main" id="{30BD62B5-A903-40C8-A19C-F5C1635A5D0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496" name="Text Box 15">
          <a:extLst>
            <a:ext uri="{FF2B5EF4-FFF2-40B4-BE49-F238E27FC236}">
              <a16:creationId xmlns:a16="http://schemas.microsoft.com/office/drawing/2014/main" id="{7E9B8895-BB72-4A29-8ECA-CF6FC45E439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497" name="Text Box 16">
          <a:extLst>
            <a:ext uri="{FF2B5EF4-FFF2-40B4-BE49-F238E27FC236}">
              <a16:creationId xmlns:a16="http://schemas.microsoft.com/office/drawing/2014/main" id="{5371B3B4-1471-4F97-BC9E-B869082207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498" name="Text Box 13">
          <a:extLst>
            <a:ext uri="{FF2B5EF4-FFF2-40B4-BE49-F238E27FC236}">
              <a16:creationId xmlns:a16="http://schemas.microsoft.com/office/drawing/2014/main" id="{9C7D63ED-3BA9-4D3A-A46A-C079C01D23D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499" name="Text Box 14">
          <a:extLst>
            <a:ext uri="{FF2B5EF4-FFF2-40B4-BE49-F238E27FC236}">
              <a16:creationId xmlns:a16="http://schemas.microsoft.com/office/drawing/2014/main" id="{5A39ACB3-6907-4BE2-9115-7BE68DCE558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500" name="Text Box 15">
          <a:extLst>
            <a:ext uri="{FF2B5EF4-FFF2-40B4-BE49-F238E27FC236}">
              <a16:creationId xmlns:a16="http://schemas.microsoft.com/office/drawing/2014/main" id="{97F9A61C-BA19-4033-98E5-D421C0E885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501" name="Text Box 16">
          <a:extLst>
            <a:ext uri="{FF2B5EF4-FFF2-40B4-BE49-F238E27FC236}">
              <a16:creationId xmlns:a16="http://schemas.microsoft.com/office/drawing/2014/main" id="{B56A052D-0EE5-48D8-90A6-D8B172B3398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502" name="Text Box 13">
          <a:extLst>
            <a:ext uri="{FF2B5EF4-FFF2-40B4-BE49-F238E27FC236}">
              <a16:creationId xmlns:a16="http://schemas.microsoft.com/office/drawing/2014/main" id="{0E3B7443-AA02-463F-B732-E112B7E012A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503" name="Text Box 14">
          <a:extLst>
            <a:ext uri="{FF2B5EF4-FFF2-40B4-BE49-F238E27FC236}">
              <a16:creationId xmlns:a16="http://schemas.microsoft.com/office/drawing/2014/main" id="{77FE4A7A-18E4-4FBC-9772-D0B5949B5E1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504" name="Text Box 15">
          <a:extLst>
            <a:ext uri="{FF2B5EF4-FFF2-40B4-BE49-F238E27FC236}">
              <a16:creationId xmlns:a16="http://schemas.microsoft.com/office/drawing/2014/main" id="{1B692043-9233-47AD-8463-D8204A3E606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505" name="Text Box 16">
          <a:extLst>
            <a:ext uri="{FF2B5EF4-FFF2-40B4-BE49-F238E27FC236}">
              <a16:creationId xmlns:a16="http://schemas.microsoft.com/office/drawing/2014/main" id="{6B1EA30A-1EFE-4409-8389-1E1D783CD50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506" name="Text Box 13">
          <a:extLst>
            <a:ext uri="{FF2B5EF4-FFF2-40B4-BE49-F238E27FC236}">
              <a16:creationId xmlns:a16="http://schemas.microsoft.com/office/drawing/2014/main" id="{8B99C728-A25D-4A9C-AB88-C9E20F2CE7B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507" name="Text Box 14">
          <a:extLst>
            <a:ext uri="{FF2B5EF4-FFF2-40B4-BE49-F238E27FC236}">
              <a16:creationId xmlns:a16="http://schemas.microsoft.com/office/drawing/2014/main" id="{0C9C579B-D25C-42B0-B096-E0D5330834C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508" name="Text Box 15">
          <a:extLst>
            <a:ext uri="{FF2B5EF4-FFF2-40B4-BE49-F238E27FC236}">
              <a16:creationId xmlns:a16="http://schemas.microsoft.com/office/drawing/2014/main" id="{7F09A42C-6A29-4C0A-BD6F-FE2E4FA81A7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509" name="Text Box 16">
          <a:extLst>
            <a:ext uri="{FF2B5EF4-FFF2-40B4-BE49-F238E27FC236}">
              <a16:creationId xmlns:a16="http://schemas.microsoft.com/office/drawing/2014/main" id="{84C73B90-AAB3-41B1-971B-0C1606FB9B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510" name="Text Box 13">
          <a:extLst>
            <a:ext uri="{FF2B5EF4-FFF2-40B4-BE49-F238E27FC236}">
              <a16:creationId xmlns:a16="http://schemas.microsoft.com/office/drawing/2014/main" id="{5A34D3CC-60BD-4698-9C1A-2542CB24187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511" name="Text Box 14">
          <a:extLst>
            <a:ext uri="{FF2B5EF4-FFF2-40B4-BE49-F238E27FC236}">
              <a16:creationId xmlns:a16="http://schemas.microsoft.com/office/drawing/2014/main" id="{8B4DA023-2A79-4501-8EC0-5AAC06227D0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512" name="Text Box 15">
          <a:extLst>
            <a:ext uri="{FF2B5EF4-FFF2-40B4-BE49-F238E27FC236}">
              <a16:creationId xmlns:a16="http://schemas.microsoft.com/office/drawing/2014/main" id="{7D4E9B0F-8D4C-4784-AF67-8DB6B8D55E0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513" name="Text Box 16">
          <a:extLst>
            <a:ext uri="{FF2B5EF4-FFF2-40B4-BE49-F238E27FC236}">
              <a16:creationId xmlns:a16="http://schemas.microsoft.com/office/drawing/2014/main" id="{ABDF5623-3CBD-47C5-B43D-201095CBD4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514" name="Text Box 13">
          <a:extLst>
            <a:ext uri="{FF2B5EF4-FFF2-40B4-BE49-F238E27FC236}">
              <a16:creationId xmlns:a16="http://schemas.microsoft.com/office/drawing/2014/main" id="{41857223-9065-4A7A-B1E8-049B6425A9D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515" name="Text Box 14">
          <a:extLst>
            <a:ext uri="{FF2B5EF4-FFF2-40B4-BE49-F238E27FC236}">
              <a16:creationId xmlns:a16="http://schemas.microsoft.com/office/drawing/2014/main" id="{48CE6530-9C74-40F5-9AB3-E65976CE2D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516" name="Text Box 15">
          <a:extLst>
            <a:ext uri="{FF2B5EF4-FFF2-40B4-BE49-F238E27FC236}">
              <a16:creationId xmlns:a16="http://schemas.microsoft.com/office/drawing/2014/main" id="{6FC6B05A-C221-4E44-A63E-51D059B3B4D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517" name="Text Box 16">
          <a:extLst>
            <a:ext uri="{FF2B5EF4-FFF2-40B4-BE49-F238E27FC236}">
              <a16:creationId xmlns:a16="http://schemas.microsoft.com/office/drawing/2014/main" id="{4073E6B6-A301-4200-BC91-D94F7E81D9E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518" name="Text Box 13">
          <a:extLst>
            <a:ext uri="{FF2B5EF4-FFF2-40B4-BE49-F238E27FC236}">
              <a16:creationId xmlns:a16="http://schemas.microsoft.com/office/drawing/2014/main" id="{D576F0FE-6A89-40E3-942D-11233BA6953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519" name="Text Box 14">
          <a:extLst>
            <a:ext uri="{FF2B5EF4-FFF2-40B4-BE49-F238E27FC236}">
              <a16:creationId xmlns:a16="http://schemas.microsoft.com/office/drawing/2014/main" id="{C0516734-170D-45B6-A1CA-DC4404B9926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520" name="Text Box 15">
          <a:extLst>
            <a:ext uri="{FF2B5EF4-FFF2-40B4-BE49-F238E27FC236}">
              <a16:creationId xmlns:a16="http://schemas.microsoft.com/office/drawing/2014/main" id="{7E679E97-3596-4EA0-A495-8B0FE971076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521" name="Text Box 16">
          <a:extLst>
            <a:ext uri="{FF2B5EF4-FFF2-40B4-BE49-F238E27FC236}">
              <a16:creationId xmlns:a16="http://schemas.microsoft.com/office/drawing/2014/main" id="{6C42DB90-CA91-4F5B-869F-3D012F5D57C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522" name="Text Box 13">
          <a:extLst>
            <a:ext uri="{FF2B5EF4-FFF2-40B4-BE49-F238E27FC236}">
              <a16:creationId xmlns:a16="http://schemas.microsoft.com/office/drawing/2014/main" id="{3B4533E2-F247-4A45-AC06-B953F556B68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523" name="Text Box 14">
          <a:extLst>
            <a:ext uri="{FF2B5EF4-FFF2-40B4-BE49-F238E27FC236}">
              <a16:creationId xmlns:a16="http://schemas.microsoft.com/office/drawing/2014/main" id="{E8740DEF-BC0A-4C52-A808-A173DC42546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524" name="Text Box 15">
          <a:extLst>
            <a:ext uri="{FF2B5EF4-FFF2-40B4-BE49-F238E27FC236}">
              <a16:creationId xmlns:a16="http://schemas.microsoft.com/office/drawing/2014/main" id="{B009EA12-F3B6-4DCC-845D-CF7589E8200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525" name="Text Box 16">
          <a:extLst>
            <a:ext uri="{FF2B5EF4-FFF2-40B4-BE49-F238E27FC236}">
              <a16:creationId xmlns:a16="http://schemas.microsoft.com/office/drawing/2014/main" id="{BD653944-1BFF-4ABC-AB72-8034E8F48EA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526" name="Text Box 13">
          <a:extLst>
            <a:ext uri="{FF2B5EF4-FFF2-40B4-BE49-F238E27FC236}">
              <a16:creationId xmlns:a16="http://schemas.microsoft.com/office/drawing/2014/main" id="{77FC3672-853D-4DE4-AE9E-2F32F88642E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527" name="Text Box 14">
          <a:extLst>
            <a:ext uri="{FF2B5EF4-FFF2-40B4-BE49-F238E27FC236}">
              <a16:creationId xmlns:a16="http://schemas.microsoft.com/office/drawing/2014/main" id="{EB717CFD-E629-4A41-A5BF-92BE1A73C95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528" name="Text Box 15">
          <a:extLst>
            <a:ext uri="{FF2B5EF4-FFF2-40B4-BE49-F238E27FC236}">
              <a16:creationId xmlns:a16="http://schemas.microsoft.com/office/drawing/2014/main" id="{7E6A123E-4EF3-4787-A174-4A52F2E4875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529" name="Text Box 16">
          <a:extLst>
            <a:ext uri="{FF2B5EF4-FFF2-40B4-BE49-F238E27FC236}">
              <a16:creationId xmlns:a16="http://schemas.microsoft.com/office/drawing/2014/main" id="{D0B45D75-BF26-49DF-94A5-289B8D3D32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530" name="Text Box 13">
          <a:extLst>
            <a:ext uri="{FF2B5EF4-FFF2-40B4-BE49-F238E27FC236}">
              <a16:creationId xmlns:a16="http://schemas.microsoft.com/office/drawing/2014/main" id="{F4ECC874-87B4-43E3-94DA-1E2EA00F08E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531" name="Text Box 14">
          <a:extLst>
            <a:ext uri="{FF2B5EF4-FFF2-40B4-BE49-F238E27FC236}">
              <a16:creationId xmlns:a16="http://schemas.microsoft.com/office/drawing/2014/main" id="{2485FAF0-8DB5-4D5A-ACC8-29B6C8F7038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532" name="Text Box 15">
          <a:extLst>
            <a:ext uri="{FF2B5EF4-FFF2-40B4-BE49-F238E27FC236}">
              <a16:creationId xmlns:a16="http://schemas.microsoft.com/office/drawing/2014/main" id="{427C47ED-F581-4D78-8820-E7E4C85FAED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533" name="Text Box 16">
          <a:extLst>
            <a:ext uri="{FF2B5EF4-FFF2-40B4-BE49-F238E27FC236}">
              <a16:creationId xmlns:a16="http://schemas.microsoft.com/office/drawing/2014/main" id="{B08B6AD7-CBD8-4846-8028-03192482A97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534" name="Text Box 13">
          <a:extLst>
            <a:ext uri="{FF2B5EF4-FFF2-40B4-BE49-F238E27FC236}">
              <a16:creationId xmlns:a16="http://schemas.microsoft.com/office/drawing/2014/main" id="{27263E2C-BE2F-4712-BBB2-DF68C70509D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535" name="Text Box 14">
          <a:extLst>
            <a:ext uri="{FF2B5EF4-FFF2-40B4-BE49-F238E27FC236}">
              <a16:creationId xmlns:a16="http://schemas.microsoft.com/office/drawing/2014/main" id="{FE29D160-5648-4DFB-B6A3-3FA5351C7D3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536" name="Text Box 15">
          <a:extLst>
            <a:ext uri="{FF2B5EF4-FFF2-40B4-BE49-F238E27FC236}">
              <a16:creationId xmlns:a16="http://schemas.microsoft.com/office/drawing/2014/main" id="{5113EF4A-10EA-41A4-9332-BC156972C32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537" name="Text Box 16">
          <a:extLst>
            <a:ext uri="{FF2B5EF4-FFF2-40B4-BE49-F238E27FC236}">
              <a16:creationId xmlns:a16="http://schemas.microsoft.com/office/drawing/2014/main" id="{9BB117DB-AFAD-4D05-8107-C88E43B48A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538" name="Text Box 13">
          <a:extLst>
            <a:ext uri="{FF2B5EF4-FFF2-40B4-BE49-F238E27FC236}">
              <a16:creationId xmlns:a16="http://schemas.microsoft.com/office/drawing/2014/main" id="{F02419DC-096E-46D7-B97B-8EC86E1E007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539" name="Text Box 14">
          <a:extLst>
            <a:ext uri="{FF2B5EF4-FFF2-40B4-BE49-F238E27FC236}">
              <a16:creationId xmlns:a16="http://schemas.microsoft.com/office/drawing/2014/main" id="{6D503FCE-DB47-45CE-A00E-A9D550282E1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540" name="Text Box 15">
          <a:extLst>
            <a:ext uri="{FF2B5EF4-FFF2-40B4-BE49-F238E27FC236}">
              <a16:creationId xmlns:a16="http://schemas.microsoft.com/office/drawing/2014/main" id="{2927A7B5-9502-4C2D-8722-2F062669EC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541" name="Text Box 16">
          <a:extLst>
            <a:ext uri="{FF2B5EF4-FFF2-40B4-BE49-F238E27FC236}">
              <a16:creationId xmlns:a16="http://schemas.microsoft.com/office/drawing/2014/main" id="{AA2DE408-1186-470E-9199-5AE727D736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542" name="Text Box 13">
          <a:extLst>
            <a:ext uri="{FF2B5EF4-FFF2-40B4-BE49-F238E27FC236}">
              <a16:creationId xmlns:a16="http://schemas.microsoft.com/office/drawing/2014/main" id="{10F52215-1349-4DC2-804E-E87772C3FAA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543" name="Text Box 14">
          <a:extLst>
            <a:ext uri="{FF2B5EF4-FFF2-40B4-BE49-F238E27FC236}">
              <a16:creationId xmlns:a16="http://schemas.microsoft.com/office/drawing/2014/main" id="{B6FDAFE0-EB7F-42C5-B1DD-9C986D4C643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544" name="Text Box 15">
          <a:extLst>
            <a:ext uri="{FF2B5EF4-FFF2-40B4-BE49-F238E27FC236}">
              <a16:creationId xmlns:a16="http://schemas.microsoft.com/office/drawing/2014/main" id="{64C7ED2C-D338-4905-BFF8-C9441775A11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545" name="Text Box 16">
          <a:extLst>
            <a:ext uri="{FF2B5EF4-FFF2-40B4-BE49-F238E27FC236}">
              <a16:creationId xmlns:a16="http://schemas.microsoft.com/office/drawing/2014/main" id="{60B2DE36-28E3-4A71-8F79-ACB8B467328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546" name="Text Box 13">
          <a:extLst>
            <a:ext uri="{FF2B5EF4-FFF2-40B4-BE49-F238E27FC236}">
              <a16:creationId xmlns:a16="http://schemas.microsoft.com/office/drawing/2014/main" id="{B7723812-CBB5-40A8-8A8A-0AC9B1E4F35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547" name="Text Box 14">
          <a:extLst>
            <a:ext uri="{FF2B5EF4-FFF2-40B4-BE49-F238E27FC236}">
              <a16:creationId xmlns:a16="http://schemas.microsoft.com/office/drawing/2014/main" id="{1EDCBE45-8331-4DA2-9DE5-0BC5ECD254F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548" name="Text Box 15">
          <a:extLst>
            <a:ext uri="{FF2B5EF4-FFF2-40B4-BE49-F238E27FC236}">
              <a16:creationId xmlns:a16="http://schemas.microsoft.com/office/drawing/2014/main" id="{828E6BBD-7906-4A58-9A31-0ABAA1461C9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549" name="Text Box 16">
          <a:extLst>
            <a:ext uri="{FF2B5EF4-FFF2-40B4-BE49-F238E27FC236}">
              <a16:creationId xmlns:a16="http://schemas.microsoft.com/office/drawing/2014/main" id="{9E7D6C45-0875-4BC1-8C0E-6BED960BB29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550" name="Text Box 13">
          <a:extLst>
            <a:ext uri="{FF2B5EF4-FFF2-40B4-BE49-F238E27FC236}">
              <a16:creationId xmlns:a16="http://schemas.microsoft.com/office/drawing/2014/main" id="{64E00409-F18E-4F59-8824-33A6C86A71B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551" name="Text Box 14">
          <a:extLst>
            <a:ext uri="{FF2B5EF4-FFF2-40B4-BE49-F238E27FC236}">
              <a16:creationId xmlns:a16="http://schemas.microsoft.com/office/drawing/2014/main" id="{414F9E23-4A5C-46D6-8EF0-CB4E3DC84B7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552" name="Text Box 15">
          <a:extLst>
            <a:ext uri="{FF2B5EF4-FFF2-40B4-BE49-F238E27FC236}">
              <a16:creationId xmlns:a16="http://schemas.microsoft.com/office/drawing/2014/main" id="{614A5770-CF1E-406C-B68D-109CF1BADFD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553" name="Text Box 16">
          <a:extLst>
            <a:ext uri="{FF2B5EF4-FFF2-40B4-BE49-F238E27FC236}">
              <a16:creationId xmlns:a16="http://schemas.microsoft.com/office/drawing/2014/main" id="{970A3857-2BE0-4E52-B0B1-8531B0BF995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554" name="Text Box 13">
          <a:extLst>
            <a:ext uri="{FF2B5EF4-FFF2-40B4-BE49-F238E27FC236}">
              <a16:creationId xmlns:a16="http://schemas.microsoft.com/office/drawing/2014/main" id="{E11DC374-804C-460B-9333-BD09A485292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555" name="Text Box 14">
          <a:extLst>
            <a:ext uri="{FF2B5EF4-FFF2-40B4-BE49-F238E27FC236}">
              <a16:creationId xmlns:a16="http://schemas.microsoft.com/office/drawing/2014/main" id="{CC1AF452-4EA5-432C-97F8-5A740785AD7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556" name="Text Box 15">
          <a:extLst>
            <a:ext uri="{FF2B5EF4-FFF2-40B4-BE49-F238E27FC236}">
              <a16:creationId xmlns:a16="http://schemas.microsoft.com/office/drawing/2014/main" id="{EE06E017-745C-473B-95C6-1C1665D13A3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557" name="Text Box 16">
          <a:extLst>
            <a:ext uri="{FF2B5EF4-FFF2-40B4-BE49-F238E27FC236}">
              <a16:creationId xmlns:a16="http://schemas.microsoft.com/office/drawing/2014/main" id="{20A5E94F-AD9F-4F42-B13C-CFFEAC35870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558" name="Text Box 13">
          <a:extLst>
            <a:ext uri="{FF2B5EF4-FFF2-40B4-BE49-F238E27FC236}">
              <a16:creationId xmlns:a16="http://schemas.microsoft.com/office/drawing/2014/main" id="{5D5AE94A-E1D9-4047-BD34-8E15151B0B3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559" name="Text Box 14">
          <a:extLst>
            <a:ext uri="{FF2B5EF4-FFF2-40B4-BE49-F238E27FC236}">
              <a16:creationId xmlns:a16="http://schemas.microsoft.com/office/drawing/2014/main" id="{96D5E97D-8EA0-467A-8873-9A84D7CFE86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560" name="Text Box 15">
          <a:extLst>
            <a:ext uri="{FF2B5EF4-FFF2-40B4-BE49-F238E27FC236}">
              <a16:creationId xmlns:a16="http://schemas.microsoft.com/office/drawing/2014/main" id="{F002EA93-827B-4451-B402-49414AD9BE1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561" name="Text Box 16">
          <a:extLst>
            <a:ext uri="{FF2B5EF4-FFF2-40B4-BE49-F238E27FC236}">
              <a16:creationId xmlns:a16="http://schemas.microsoft.com/office/drawing/2014/main" id="{71AF960A-B672-4382-87C6-075A3A9B301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562" name="Text Box 13">
          <a:extLst>
            <a:ext uri="{FF2B5EF4-FFF2-40B4-BE49-F238E27FC236}">
              <a16:creationId xmlns:a16="http://schemas.microsoft.com/office/drawing/2014/main" id="{DA8BB82F-6124-4D1A-8176-090AA3C76F8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563" name="Text Box 14">
          <a:extLst>
            <a:ext uri="{FF2B5EF4-FFF2-40B4-BE49-F238E27FC236}">
              <a16:creationId xmlns:a16="http://schemas.microsoft.com/office/drawing/2014/main" id="{3337816D-4B49-47A5-957A-28AA4FDBB3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564" name="Text Box 15">
          <a:extLst>
            <a:ext uri="{FF2B5EF4-FFF2-40B4-BE49-F238E27FC236}">
              <a16:creationId xmlns:a16="http://schemas.microsoft.com/office/drawing/2014/main" id="{C3C65EBA-9B1C-44E1-8EC1-0BD70088670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565" name="Text Box 16">
          <a:extLst>
            <a:ext uri="{FF2B5EF4-FFF2-40B4-BE49-F238E27FC236}">
              <a16:creationId xmlns:a16="http://schemas.microsoft.com/office/drawing/2014/main" id="{B7179348-84CD-46F5-B3E5-2AC97E80EB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566" name="Text Box 13">
          <a:extLst>
            <a:ext uri="{FF2B5EF4-FFF2-40B4-BE49-F238E27FC236}">
              <a16:creationId xmlns:a16="http://schemas.microsoft.com/office/drawing/2014/main" id="{39801656-6B1D-4ABA-9A76-F9D07B18274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567" name="Text Box 14">
          <a:extLst>
            <a:ext uri="{FF2B5EF4-FFF2-40B4-BE49-F238E27FC236}">
              <a16:creationId xmlns:a16="http://schemas.microsoft.com/office/drawing/2014/main" id="{E5F9157A-1132-4E09-8F68-27CA918002B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568" name="Text Box 15">
          <a:extLst>
            <a:ext uri="{FF2B5EF4-FFF2-40B4-BE49-F238E27FC236}">
              <a16:creationId xmlns:a16="http://schemas.microsoft.com/office/drawing/2014/main" id="{C59970E0-5BA1-4387-B170-CBD8A420863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569" name="Text Box 16">
          <a:extLst>
            <a:ext uri="{FF2B5EF4-FFF2-40B4-BE49-F238E27FC236}">
              <a16:creationId xmlns:a16="http://schemas.microsoft.com/office/drawing/2014/main" id="{458C9504-CF4A-49BA-82F2-7B439A64E53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570" name="Text Box 13">
          <a:extLst>
            <a:ext uri="{FF2B5EF4-FFF2-40B4-BE49-F238E27FC236}">
              <a16:creationId xmlns:a16="http://schemas.microsoft.com/office/drawing/2014/main" id="{90241CAD-E012-486E-9956-3769CD3DC55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571" name="Text Box 14">
          <a:extLst>
            <a:ext uri="{FF2B5EF4-FFF2-40B4-BE49-F238E27FC236}">
              <a16:creationId xmlns:a16="http://schemas.microsoft.com/office/drawing/2014/main" id="{F78EAF1B-1B3A-4E99-977E-618A18A2951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572" name="Text Box 15">
          <a:extLst>
            <a:ext uri="{FF2B5EF4-FFF2-40B4-BE49-F238E27FC236}">
              <a16:creationId xmlns:a16="http://schemas.microsoft.com/office/drawing/2014/main" id="{FA7A35C5-BA9B-4FE5-AF8C-B340AA68EDC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573" name="Text Box 16">
          <a:extLst>
            <a:ext uri="{FF2B5EF4-FFF2-40B4-BE49-F238E27FC236}">
              <a16:creationId xmlns:a16="http://schemas.microsoft.com/office/drawing/2014/main" id="{DFA944B5-4113-4AFC-A724-36ECAC67F16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574" name="Text Box 13">
          <a:extLst>
            <a:ext uri="{FF2B5EF4-FFF2-40B4-BE49-F238E27FC236}">
              <a16:creationId xmlns:a16="http://schemas.microsoft.com/office/drawing/2014/main" id="{20DE168C-D670-4850-8E4A-B7DA7D082DC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575" name="Text Box 14">
          <a:extLst>
            <a:ext uri="{FF2B5EF4-FFF2-40B4-BE49-F238E27FC236}">
              <a16:creationId xmlns:a16="http://schemas.microsoft.com/office/drawing/2014/main" id="{527F9FCA-7C64-4A90-B683-267FEE552F8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576" name="Text Box 15">
          <a:extLst>
            <a:ext uri="{FF2B5EF4-FFF2-40B4-BE49-F238E27FC236}">
              <a16:creationId xmlns:a16="http://schemas.microsoft.com/office/drawing/2014/main" id="{0A78C2D2-8B3B-46D2-8F3B-C0E1D2547C6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577" name="Text Box 16">
          <a:extLst>
            <a:ext uri="{FF2B5EF4-FFF2-40B4-BE49-F238E27FC236}">
              <a16:creationId xmlns:a16="http://schemas.microsoft.com/office/drawing/2014/main" id="{0AB09193-94D9-4E8F-8AB8-641C70E2D6C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578" name="Text Box 13">
          <a:extLst>
            <a:ext uri="{FF2B5EF4-FFF2-40B4-BE49-F238E27FC236}">
              <a16:creationId xmlns:a16="http://schemas.microsoft.com/office/drawing/2014/main" id="{DF139D69-9855-499B-87C5-AEA343D6D7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579" name="Text Box 14">
          <a:extLst>
            <a:ext uri="{FF2B5EF4-FFF2-40B4-BE49-F238E27FC236}">
              <a16:creationId xmlns:a16="http://schemas.microsoft.com/office/drawing/2014/main" id="{68E19715-0129-4482-8A58-60445B753F1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580" name="Text Box 15">
          <a:extLst>
            <a:ext uri="{FF2B5EF4-FFF2-40B4-BE49-F238E27FC236}">
              <a16:creationId xmlns:a16="http://schemas.microsoft.com/office/drawing/2014/main" id="{29085370-8075-4F12-9DB5-950215F2FC3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581" name="Text Box 16">
          <a:extLst>
            <a:ext uri="{FF2B5EF4-FFF2-40B4-BE49-F238E27FC236}">
              <a16:creationId xmlns:a16="http://schemas.microsoft.com/office/drawing/2014/main" id="{2D38CC0A-69B1-4B28-B062-11588E79545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582" name="Text Box 13">
          <a:extLst>
            <a:ext uri="{FF2B5EF4-FFF2-40B4-BE49-F238E27FC236}">
              <a16:creationId xmlns:a16="http://schemas.microsoft.com/office/drawing/2014/main" id="{09CEBC0B-597E-4F98-A86D-C12A0BDFAA4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583" name="Text Box 14">
          <a:extLst>
            <a:ext uri="{FF2B5EF4-FFF2-40B4-BE49-F238E27FC236}">
              <a16:creationId xmlns:a16="http://schemas.microsoft.com/office/drawing/2014/main" id="{F7B07123-DC4D-476C-8FAB-06772B0B76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584" name="Text Box 15">
          <a:extLst>
            <a:ext uri="{FF2B5EF4-FFF2-40B4-BE49-F238E27FC236}">
              <a16:creationId xmlns:a16="http://schemas.microsoft.com/office/drawing/2014/main" id="{1C0898BB-B0D7-4962-81CE-CB1BA011759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585" name="Text Box 16">
          <a:extLst>
            <a:ext uri="{FF2B5EF4-FFF2-40B4-BE49-F238E27FC236}">
              <a16:creationId xmlns:a16="http://schemas.microsoft.com/office/drawing/2014/main" id="{A9C5835E-6C0A-4B0A-836C-366E488720E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586" name="Text Box 13">
          <a:extLst>
            <a:ext uri="{FF2B5EF4-FFF2-40B4-BE49-F238E27FC236}">
              <a16:creationId xmlns:a16="http://schemas.microsoft.com/office/drawing/2014/main" id="{B2A2AF57-40BA-4A23-8FA0-A66C4E3D455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587" name="Text Box 14">
          <a:extLst>
            <a:ext uri="{FF2B5EF4-FFF2-40B4-BE49-F238E27FC236}">
              <a16:creationId xmlns:a16="http://schemas.microsoft.com/office/drawing/2014/main" id="{945578A3-C4F3-4164-8CC3-9B68A364600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588" name="Text Box 15">
          <a:extLst>
            <a:ext uri="{FF2B5EF4-FFF2-40B4-BE49-F238E27FC236}">
              <a16:creationId xmlns:a16="http://schemas.microsoft.com/office/drawing/2014/main" id="{D541E111-16FC-4AAE-A02F-47E17BB7A59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589" name="Text Box 16">
          <a:extLst>
            <a:ext uri="{FF2B5EF4-FFF2-40B4-BE49-F238E27FC236}">
              <a16:creationId xmlns:a16="http://schemas.microsoft.com/office/drawing/2014/main" id="{DF2437D7-E981-4B25-B569-626D3D87118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590" name="Text Box 13">
          <a:extLst>
            <a:ext uri="{FF2B5EF4-FFF2-40B4-BE49-F238E27FC236}">
              <a16:creationId xmlns:a16="http://schemas.microsoft.com/office/drawing/2014/main" id="{DFEB155D-77D3-430A-BF4E-25B5A71BC45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591" name="Text Box 14">
          <a:extLst>
            <a:ext uri="{FF2B5EF4-FFF2-40B4-BE49-F238E27FC236}">
              <a16:creationId xmlns:a16="http://schemas.microsoft.com/office/drawing/2014/main" id="{44D98EA1-A4CA-49C1-A916-770F22F6932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592" name="Text Box 15">
          <a:extLst>
            <a:ext uri="{FF2B5EF4-FFF2-40B4-BE49-F238E27FC236}">
              <a16:creationId xmlns:a16="http://schemas.microsoft.com/office/drawing/2014/main" id="{0E05E477-730E-46CA-9F19-D0CDE4FEE4F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593" name="Text Box 16">
          <a:extLst>
            <a:ext uri="{FF2B5EF4-FFF2-40B4-BE49-F238E27FC236}">
              <a16:creationId xmlns:a16="http://schemas.microsoft.com/office/drawing/2014/main" id="{9236C82E-A55C-4894-A17C-CC4067196E7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594" name="Text Box 13">
          <a:extLst>
            <a:ext uri="{FF2B5EF4-FFF2-40B4-BE49-F238E27FC236}">
              <a16:creationId xmlns:a16="http://schemas.microsoft.com/office/drawing/2014/main" id="{A58E8022-BDC3-4451-9DCD-63B7FCB0692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595" name="Text Box 14">
          <a:extLst>
            <a:ext uri="{FF2B5EF4-FFF2-40B4-BE49-F238E27FC236}">
              <a16:creationId xmlns:a16="http://schemas.microsoft.com/office/drawing/2014/main" id="{34031E98-7DB3-4CBF-BB86-839B41F4276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596" name="Text Box 15">
          <a:extLst>
            <a:ext uri="{FF2B5EF4-FFF2-40B4-BE49-F238E27FC236}">
              <a16:creationId xmlns:a16="http://schemas.microsoft.com/office/drawing/2014/main" id="{B19FC569-9E97-4380-9F1C-0FBD4F51EA4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597" name="Text Box 16">
          <a:extLst>
            <a:ext uri="{FF2B5EF4-FFF2-40B4-BE49-F238E27FC236}">
              <a16:creationId xmlns:a16="http://schemas.microsoft.com/office/drawing/2014/main" id="{A3B15D33-D2B0-451F-B811-8163E97BFA1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598" name="Text Box 13">
          <a:extLst>
            <a:ext uri="{FF2B5EF4-FFF2-40B4-BE49-F238E27FC236}">
              <a16:creationId xmlns:a16="http://schemas.microsoft.com/office/drawing/2014/main" id="{0F94179C-5289-4699-A6E8-DBEA8A8D400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599" name="Text Box 14">
          <a:extLst>
            <a:ext uri="{FF2B5EF4-FFF2-40B4-BE49-F238E27FC236}">
              <a16:creationId xmlns:a16="http://schemas.microsoft.com/office/drawing/2014/main" id="{20D33982-7D32-4E8F-A26E-329E3EE9BD5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600" name="Text Box 15">
          <a:extLst>
            <a:ext uri="{FF2B5EF4-FFF2-40B4-BE49-F238E27FC236}">
              <a16:creationId xmlns:a16="http://schemas.microsoft.com/office/drawing/2014/main" id="{5ACD1C24-549F-41B8-A736-53D1F9A34BF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601" name="Text Box 16">
          <a:extLst>
            <a:ext uri="{FF2B5EF4-FFF2-40B4-BE49-F238E27FC236}">
              <a16:creationId xmlns:a16="http://schemas.microsoft.com/office/drawing/2014/main" id="{D8817B58-C51C-4CB5-A810-1A9086C4824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602" name="Text Box 13">
          <a:extLst>
            <a:ext uri="{FF2B5EF4-FFF2-40B4-BE49-F238E27FC236}">
              <a16:creationId xmlns:a16="http://schemas.microsoft.com/office/drawing/2014/main" id="{49549D1B-6852-4E49-8723-BDE0F1D670A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603" name="Text Box 14">
          <a:extLst>
            <a:ext uri="{FF2B5EF4-FFF2-40B4-BE49-F238E27FC236}">
              <a16:creationId xmlns:a16="http://schemas.microsoft.com/office/drawing/2014/main" id="{7F6DC6C6-3A07-442E-8B73-A82ECB5F5A3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604" name="Text Box 15">
          <a:extLst>
            <a:ext uri="{FF2B5EF4-FFF2-40B4-BE49-F238E27FC236}">
              <a16:creationId xmlns:a16="http://schemas.microsoft.com/office/drawing/2014/main" id="{D76021FC-3912-4E0E-8496-C45C89D6881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605" name="Text Box 16">
          <a:extLst>
            <a:ext uri="{FF2B5EF4-FFF2-40B4-BE49-F238E27FC236}">
              <a16:creationId xmlns:a16="http://schemas.microsoft.com/office/drawing/2014/main" id="{E60BB4F1-22D1-4602-B85F-5DAC4787F35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606" name="Text Box 13">
          <a:extLst>
            <a:ext uri="{FF2B5EF4-FFF2-40B4-BE49-F238E27FC236}">
              <a16:creationId xmlns:a16="http://schemas.microsoft.com/office/drawing/2014/main" id="{7F0D5260-BB4B-4FB9-9F12-FB18574A91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607" name="Text Box 14">
          <a:extLst>
            <a:ext uri="{FF2B5EF4-FFF2-40B4-BE49-F238E27FC236}">
              <a16:creationId xmlns:a16="http://schemas.microsoft.com/office/drawing/2014/main" id="{47651277-2157-4E82-BC00-92A91CCD4F2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608" name="Text Box 15">
          <a:extLst>
            <a:ext uri="{FF2B5EF4-FFF2-40B4-BE49-F238E27FC236}">
              <a16:creationId xmlns:a16="http://schemas.microsoft.com/office/drawing/2014/main" id="{3CB8C192-F79A-4A65-B24D-668F49540C8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609" name="Text Box 16">
          <a:extLst>
            <a:ext uri="{FF2B5EF4-FFF2-40B4-BE49-F238E27FC236}">
              <a16:creationId xmlns:a16="http://schemas.microsoft.com/office/drawing/2014/main" id="{3D87B78F-E0FD-4204-99E7-356BBC44BC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610" name="Text Box 13">
          <a:extLst>
            <a:ext uri="{FF2B5EF4-FFF2-40B4-BE49-F238E27FC236}">
              <a16:creationId xmlns:a16="http://schemas.microsoft.com/office/drawing/2014/main" id="{71381248-2D06-48BC-96DE-FB1DF083384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611" name="Text Box 14">
          <a:extLst>
            <a:ext uri="{FF2B5EF4-FFF2-40B4-BE49-F238E27FC236}">
              <a16:creationId xmlns:a16="http://schemas.microsoft.com/office/drawing/2014/main" id="{802A1F68-544D-4443-BD6B-4757C1D5C9B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612" name="Text Box 15">
          <a:extLst>
            <a:ext uri="{FF2B5EF4-FFF2-40B4-BE49-F238E27FC236}">
              <a16:creationId xmlns:a16="http://schemas.microsoft.com/office/drawing/2014/main" id="{D1FAA6EB-42BB-4E7E-A5E8-419515FEA1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613" name="Text Box 16">
          <a:extLst>
            <a:ext uri="{FF2B5EF4-FFF2-40B4-BE49-F238E27FC236}">
              <a16:creationId xmlns:a16="http://schemas.microsoft.com/office/drawing/2014/main" id="{A26B460A-6741-4B6E-AC80-B282648E71E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614" name="Text Box 13">
          <a:extLst>
            <a:ext uri="{FF2B5EF4-FFF2-40B4-BE49-F238E27FC236}">
              <a16:creationId xmlns:a16="http://schemas.microsoft.com/office/drawing/2014/main" id="{28628FE6-9D22-40D8-A575-CF47133C000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615" name="Text Box 14">
          <a:extLst>
            <a:ext uri="{FF2B5EF4-FFF2-40B4-BE49-F238E27FC236}">
              <a16:creationId xmlns:a16="http://schemas.microsoft.com/office/drawing/2014/main" id="{771FE540-B11B-4D1F-972A-68757F90D10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616" name="Text Box 15">
          <a:extLst>
            <a:ext uri="{FF2B5EF4-FFF2-40B4-BE49-F238E27FC236}">
              <a16:creationId xmlns:a16="http://schemas.microsoft.com/office/drawing/2014/main" id="{019155D2-E665-48E9-8B24-C28CE14460F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617" name="Text Box 16">
          <a:extLst>
            <a:ext uri="{FF2B5EF4-FFF2-40B4-BE49-F238E27FC236}">
              <a16:creationId xmlns:a16="http://schemas.microsoft.com/office/drawing/2014/main" id="{35F93BCD-1540-4D98-B692-EBE1B2E6314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618" name="Text Box 13">
          <a:extLst>
            <a:ext uri="{FF2B5EF4-FFF2-40B4-BE49-F238E27FC236}">
              <a16:creationId xmlns:a16="http://schemas.microsoft.com/office/drawing/2014/main" id="{2B29965E-3C4C-4E56-885F-48EC18000E3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619" name="Text Box 14">
          <a:extLst>
            <a:ext uri="{FF2B5EF4-FFF2-40B4-BE49-F238E27FC236}">
              <a16:creationId xmlns:a16="http://schemas.microsoft.com/office/drawing/2014/main" id="{8A4E7D7E-0904-42CB-A6B4-CA05E727C37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620" name="Text Box 15">
          <a:extLst>
            <a:ext uri="{FF2B5EF4-FFF2-40B4-BE49-F238E27FC236}">
              <a16:creationId xmlns:a16="http://schemas.microsoft.com/office/drawing/2014/main" id="{F393426A-BE90-4A2E-826A-B6F51781FDD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621" name="Text Box 16">
          <a:extLst>
            <a:ext uri="{FF2B5EF4-FFF2-40B4-BE49-F238E27FC236}">
              <a16:creationId xmlns:a16="http://schemas.microsoft.com/office/drawing/2014/main" id="{3AF69D14-55B7-4627-AB6B-8D4FA3DE71C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622" name="Text Box 13">
          <a:extLst>
            <a:ext uri="{FF2B5EF4-FFF2-40B4-BE49-F238E27FC236}">
              <a16:creationId xmlns:a16="http://schemas.microsoft.com/office/drawing/2014/main" id="{7EA39A69-B2D5-4FFE-A343-862948B284C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623" name="Text Box 14">
          <a:extLst>
            <a:ext uri="{FF2B5EF4-FFF2-40B4-BE49-F238E27FC236}">
              <a16:creationId xmlns:a16="http://schemas.microsoft.com/office/drawing/2014/main" id="{43BF3200-8F20-43CA-835B-DB961D52213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624" name="Text Box 15">
          <a:extLst>
            <a:ext uri="{FF2B5EF4-FFF2-40B4-BE49-F238E27FC236}">
              <a16:creationId xmlns:a16="http://schemas.microsoft.com/office/drawing/2014/main" id="{5AF0761A-63AA-4005-B0FF-91DDB2F37B5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625" name="Text Box 16">
          <a:extLst>
            <a:ext uri="{FF2B5EF4-FFF2-40B4-BE49-F238E27FC236}">
              <a16:creationId xmlns:a16="http://schemas.microsoft.com/office/drawing/2014/main" id="{957F2D43-B755-4889-A29F-6B3F6B5F6A3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626" name="Text Box 13">
          <a:extLst>
            <a:ext uri="{FF2B5EF4-FFF2-40B4-BE49-F238E27FC236}">
              <a16:creationId xmlns:a16="http://schemas.microsoft.com/office/drawing/2014/main" id="{FD581759-AC48-4B06-9E06-01630CA6F1E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627" name="Text Box 14">
          <a:extLst>
            <a:ext uri="{FF2B5EF4-FFF2-40B4-BE49-F238E27FC236}">
              <a16:creationId xmlns:a16="http://schemas.microsoft.com/office/drawing/2014/main" id="{CC9AE660-E8F6-453D-8742-748014BA286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628" name="Text Box 15">
          <a:extLst>
            <a:ext uri="{FF2B5EF4-FFF2-40B4-BE49-F238E27FC236}">
              <a16:creationId xmlns:a16="http://schemas.microsoft.com/office/drawing/2014/main" id="{0DBB5355-DBEB-43FA-A104-EC825FAA174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629" name="Text Box 16">
          <a:extLst>
            <a:ext uri="{FF2B5EF4-FFF2-40B4-BE49-F238E27FC236}">
              <a16:creationId xmlns:a16="http://schemas.microsoft.com/office/drawing/2014/main" id="{8DEDE72E-A293-4F30-9B50-14F109F9B57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630" name="Text Box 13">
          <a:extLst>
            <a:ext uri="{FF2B5EF4-FFF2-40B4-BE49-F238E27FC236}">
              <a16:creationId xmlns:a16="http://schemas.microsoft.com/office/drawing/2014/main" id="{B763EAD4-B03F-4EB1-AD55-0B50A2BF3FF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631" name="Text Box 14">
          <a:extLst>
            <a:ext uri="{FF2B5EF4-FFF2-40B4-BE49-F238E27FC236}">
              <a16:creationId xmlns:a16="http://schemas.microsoft.com/office/drawing/2014/main" id="{EA27419E-0E3A-4E51-B202-DD15E337E73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632" name="Text Box 15">
          <a:extLst>
            <a:ext uri="{FF2B5EF4-FFF2-40B4-BE49-F238E27FC236}">
              <a16:creationId xmlns:a16="http://schemas.microsoft.com/office/drawing/2014/main" id="{F6F174B7-9FDC-4888-993D-79B3E92A3E7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633" name="Text Box 16">
          <a:extLst>
            <a:ext uri="{FF2B5EF4-FFF2-40B4-BE49-F238E27FC236}">
              <a16:creationId xmlns:a16="http://schemas.microsoft.com/office/drawing/2014/main" id="{68D1CCFF-F96D-4132-96D4-5335304A4BE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634" name="Text Box 13">
          <a:extLst>
            <a:ext uri="{FF2B5EF4-FFF2-40B4-BE49-F238E27FC236}">
              <a16:creationId xmlns:a16="http://schemas.microsoft.com/office/drawing/2014/main" id="{7E3EAD23-3E30-4F46-9A09-23268F201B0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635" name="Text Box 14">
          <a:extLst>
            <a:ext uri="{FF2B5EF4-FFF2-40B4-BE49-F238E27FC236}">
              <a16:creationId xmlns:a16="http://schemas.microsoft.com/office/drawing/2014/main" id="{B9569648-9295-4178-8B67-49A435D56E9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636" name="Text Box 15">
          <a:extLst>
            <a:ext uri="{FF2B5EF4-FFF2-40B4-BE49-F238E27FC236}">
              <a16:creationId xmlns:a16="http://schemas.microsoft.com/office/drawing/2014/main" id="{1DADA706-3895-42DF-8772-87F662065BE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637" name="Text Box 16">
          <a:extLst>
            <a:ext uri="{FF2B5EF4-FFF2-40B4-BE49-F238E27FC236}">
              <a16:creationId xmlns:a16="http://schemas.microsoft.com/office/drawing/2014/main" id="{070A9C07-9F2E-4748-90F6-E3BC938435B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638" name="Text Box 13">
          <a:extLst>
            <a:ext uri="{FF2B5EF4-FFF2-40B4-BE49-F238E27FC236}">
              <a16:creationId xmlns:a16="http://schemas.microsoft.com/office/drawing/2014/main" id="{6FA7136B-B8CD-437E-ABE5-14D5A9D9CB0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639" name="Text Box 14">
          <a:extLst>
            <a:ext uri="{FF2B5EF4-FFF2-40B4-BE49-F238E27FC236}">
              <a16:creationId xmlns:a16="http://schemas.microsoft.com/office/drawing/2014/main" id="{71CF8435-FDEC-4712-A020-B000ACB8C6A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640" name="Text Box 15">
          <a:extLst>
            <a:ext uri="{FF2B5EF4-FFF2-40B4-BE49-F238E27FC236}">
              <a16:creationId xmlns:a16="http://schemas.microsoft.com/office/drawing/2014/main" id="{EAAE1165-1BAE-414D-83D6-8C379DF9B79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641" name="Text Box 16">
          <a:extLst>
            <a:ext uri="{FF2B5EF4-FFF2-40B4-BE49-F238E27FC236}">
              <a16:creationId xmlns:a16="http://schemas.microsoft.com/office/drawing/2014/main" id="{1096176E-8E32-4EA0-98FD-D091785C297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642" name="Text Box 13">
          <a:extLst>
            <a:ext uri="{FF2B5EF4-FFF2-40B4-BE49-F238E27FC236}">
              <a16:creationId xmlns:a16="http://schemas.microsoft.com/office/drawing/2014/main" id="{96B3C234-3112-4D90-A131-2037D23AA0F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643" name="Text Box 14">
          <a:extLst>
            <a:ext uri="{FF2B5EF4-FFF2-40B4-BE49-F238E27FC236}">
              <a16:creationId xmlns:a16="http://schemas.microsoft.com/office/drawing/2014/main" id="{D5397FF6-C075-433D-B6CB-AFA4B4B2D1F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644" name="Text Box 15">
          <a:extLst>
            <a:ext uri="{FF2B5EF4-FFF2-40B4-BE49-F238E27FC236}">
              <a16:creationId xmlns:a16="http://schemas.microsoft.com/office/drawing/2014/main" id="{DC4023B4-957E-4978-88C5-0D3B33FF60A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645" name="Text Box 16">
          <a:extLst>
            <a:ext uri="{FF2B5EF4-FFF2-40B4-BE49-F238E27FC236}">
              <a16:creationId xmlns:a16="http://schemas.microsoft.com/office/drawing/2014/main" id="{793F2CB0-32EE-41AF-90D6-F62A8ED0CE7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646" name="Text Box 13">
          <a:extLst>
            <a:ext uri="{FF2B5EF4-FFF2-40B4-BE49-F238E27FC236}">
              <a16:creationId xmlns:a16="http://schemas.microsoft.com/office/drawing/2014/main" id="{712E07FC-A815-43E4-89DF-5F6756677EC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647" name="Text Box 14">
          <a:extLst>
            <a:ext uri="{FF2B5EF4-FFF2-40B4-BE49-F238E27FC236}">
              <a16:creationId xmlns:a16="http://schemas.microsoft.com/office/drawing/2014/main" id="{7D49DCAF-6DDF-40C9-889E-EA328AA73D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648" name="Text Box 15">
          <a:extLst>
            <a:ext uri="{FF2B5EF4-FFF2-40B4-BE49-F238E27FC236}">
              <a16:creationId xmlns:a16="http://schemas.microsoft.com/office/drawing/2014/main" id="{9FA0C41A-D7BB-41F4-89CC-4F6D727BC58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649" name="Text Box 16">
          <a:extLst>
            <a:ext uri="{FF2B5EF4-FFF2-40B4-BE49-F238E27FC236}">
              <a16:creationId xmlns:a16="http://schemas.microsoft.com/office/drawing/2014/main" id="{F3230EF0-BF91-40A2-A79C-598D17E77FC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650" name="Text Box 13">
          <a:extLst>
            <a:ext uri="{FF2B5EF4-FFF2-40B4-BE49-F238E27FC236}">
              <a16:creationId xmlns:a16="http://schemas.microsoft.com/office/drawing/2014/main" id="{0AA58C75-EE26-4CFE-A63E-8532A6DA71F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651" name="Text Box 14">
          <a:extLst>
            <a:ext uri="{FF2B5EF4-FFF2-40B4-BE49-F238E27FC236}">
              <a16:creationId xmlns:a16="http://schemas.microsoft.com/office/drawing/2014/main" id="{5C9337A8-33FF-4F59-AE75-9561A38611C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652" name="Text Box 15">
          <a:extLst>
            <a:ext uri="{FF2B5EF4-FFF2-40B4-BE49-F238E27FC236}">
              <a16:creationId xmlns:a16="http://schemas.microsoft.com/office/drawing/2014/main" id="{4A4FA267-4E46-406C-84CD-78D5138D27A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653" name="Text Box 16">
          <a:extLst>
            <a:ext uri="{FF2B5EF4-FFF2-40B4-BE49-F238E27FC236}">
              <a16:creationId xmlns:a16="http://schemas.microsoft.com/office/drawing/2014/main" id="{BBD4676E-4872-48DD-939F-623BA03C950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654" name="Text Box 13">
          <a:extLst>
            <a:ext uri="{FF2B5EF4-FFF2-40B4-BE49-F238E27FC236}">
              <a16:creationId xmlns:a16="http://schemas.microsoft.com/office/drawing/2014/main" id="{5ABB4203-E49D-4B34-96F0-52B4F85D921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655" name="Text Box 14">
          <a:extLst>
            <a:ext uri="{FF2B5EF4-FFF2-40B4-BE49-F238E27FC236}">
              <a16:creationId xmlns:a16="http://schemas.microsoft.com/office/drawing/2014/main" id="{49F27CF7-999C-4DF4-90F2-BAE30FA8A50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656" name="Text Box 15">
          <a:extLst>
            <a:ext uri="{FF2B5EF4-FFF2-40B4-BE49-F238E27FC236}">
              <a16:creationId xmlns:a16="http://schemas.microsoft.com/office/drawing/2014/main" id="{0DA74C74-9AFD-4874-82B7-5BBA0D8A647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657" name="Text Box 16">
          <a:extLst>
            <a:ext uri="{FF2B5EF4-FFF2-40B4-BE49-F238E27FC236}">
              <a16:creationId xmlns:a16="http://schemas.microsoft.com/office/drawing/2014/main" id="{E284B239-B4DC-468E-B6B1-5CEB3931FA6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658" name="Text Box 13">
          <a:extLst>
            <a:ext uri="{FF2B5EF4-FFF2-40B4-BE49-F238E27FC236}">
              <a16:creationId xmlns:a16="http://schemas.microsoft.com/office/drawing/2014/main" id="{0F22756F-A3E0-49A4-9680-4C6F800E70A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659" name="Text Box 14">
          <a:extLst>
            <a:ext uri="{FF2B5EF4-FFF2-40B4-BE49-F238E27FC236}">
              <a16:creationId xmlns:a16="http://schemas.microsoft.com/office/drawing/2014/main" id="{9C443463-6027-411A-9767-8CE17A26C44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660" name="Text Box 15">
          <a:extLst>
            <a:ext uri="{FF2B5EF4-FFF2-40B4-BE49-F238E27FC236}">
              <a16:creationId xmlns:a16="http://schemas.microsoft.com/office/drawing/2014/main" id="{34ED85F0-FA14-411F-AD0B-2FECBD9ED6D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661" name="Text Box 16">
          <a:extLst>
            <a:ext uri="{FF2B5EF4-FFF2-40B4-BE49-F238E27FC236}">
              <a16:creationId xmlns:a16="http://schemas.microsoft.com/office/drawing/2014/main" id="{C3747578-ED50-47FB-AF9E-1342967D72A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662" name="Text Box 13">
          <a:extLst>
            <a:ext uri="{FF2B5EF4-FFF2-40B4-BE49-F238E27FC236}">
              <a16:creationId xmlns:a16="http://schemas.microsoft.com/office/drawing/2014/main" id="{891779CF-9BF7-4C5B-B1E1-DD9CF8991FA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663" name="Text Box 14">
          <a:extLst>
            <a:ext uri="{FF2B5EF4-FFF2-40B4-BE49-F238E27FC236}">
              <a16:creationId xmlns:a16="http://schemas.microsoft.com/office/drawing/2014/main" id="{606DF13B-BD18-4DDC-8A9A-8C13857187A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664" name="Text Box 15">
          <a:extLst>
            <a:ext uri="{FF2B5EF4-FFF2-40B4-BE49-F238E27FC236}">
              <a16:creationId xmlns:a16="http://schemas.microsoft.com/office/drawing/2014/main" id="{4E818310-8413-442B-BD53-361889B66E2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665" name="Text Box 16">
          <a:extLst>
            <a:ext uri="{FF2B5EF4-FFF2-40B4-BE49-F238E27FC236}">
              <a16:creationId xmlns:a16="http://schemas.microsoft.com/office/drawing/2014/main" id="{4B7D5DF2-B7C3-4F2D-8BCE-60713E701E3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666" name="Text Box 13">
          <a:extLst>
            <a:ext uri="{FF2B5EF4-FFF2-40B4-BE49-F238E27FC236}">
              <a16:creationId xmlns:a16="http://schemas.microsoft.com/office/drawing/2014/main" id="{A7C120E4-D409-44E6-9B7D-A66E96EFB5C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667" name="Text Box 14">
          <a:extLst>
            <a:ext uri="{FF2B5EF4-FFF2-40B4-BE49-F238E27FC236}">
              <a16:creationId xmlns:a16="http://schemas.microsoft.com/office/drawing/2014/main" id="{693BDD56-3B1F-46C9-9C60-703F51148DA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668" name="Text Box 15">
          <a:extLst>
            <a:ext uri="{FF2B5EF4-FFF2-40B4-BE49-F238E27FC236}">
              <a16:creationId xmlns:a16="http://schemas.microsoft.com/office/drawing/2014/main" id="{A231D523-0BF9-4DD2-B9F0-15A43F18AA2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669" name="Text Box 16">
          <a:extLst>
            <a:ext uri="{FF2B5EF4-FFF2-40B4-BE49-F238E27FC236}">
              <a16:creationId xmlns:a16="http://schemas.microsoft.com/office/drawing/2014/main" id="{0645F19A-210C-486D-A60F-4576E1DFA83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670" name="Text Box 13">
          <a:extLst>
            <a:ext uri="{FF2B5EF4-FFF2-40B4-BE49-F238E27FC236}">
              <a16:creationId xmlns:a16="http://schemas.microsoft.com/office/drawing/2014/main" id="{F95B80AC-AE2E-446B-A205-18EBFD4F8B4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671" name="Text Box 14">
          <a:extLst>
            <a:ext uri="{FF2B5EF4-FFF2-40B4-BE49-F238E27FC236}">
              <a16:creationId xmlns:a16="http://schemas.microsoft.com/office/drawing/2014/main" id="{AD0E236E-F99C-4A63-8D3C-25CAC2947D9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672" name="Text Box 15">
          <a:extLst>
            <a:ext uri="{FF2B5EF4-FFF2-40B4-BE49-F238E27FC236}">
              <a16:creationId xmlns:a16="http://schemas.microsoft.com/office/drawing/2014/main" id="{6C2B3D81-E428-4BAF-AD06-B77F83F86B1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673" name="Text Box 16">
          <a:extLst>
            <a:ext uri="{FF2B5EF4-FFF2-40B4-BE49-F238E27FC236}">
              <a16:creationId xmlns:a16="http://schemas.microsoft.com/office/drawing/2014/main" id="{4E319E53-1C35-433B-882C-D56CE2F78AB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674" name="Text Box 13">
          <a:extLst>
            <a:ext uri="{FF2B5EF4-FFF2-40B4-BE49-F238E27FC236}">
              <a16:creationId xmlns:a16="http://schemas.microsoft.com/office/drawing/2014/main" id="{BA848007-C945-4A12-8376-8082FF3C26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675" name="Text Box 14">
          <a:extLst>
            <a:ext uri="{FF2B5EF4-FFF2-40B4-BE49-F238E27FC236}">
              <a16:creationId xmlns:a16="http://schemas.microsoft.com/office/drawing/2014/main" id="{AFCB6DD3-C4B7-4EBA-AE5B-C1DE1CEE6C8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676" name="Text Box 15">
          <a:extLst>
            <a:ext uri="{FF2B5EF4-FFF2-40B4-BE49-F238E27FC236}">
              <a16:creationId xmlns:a16="http://schemas.microsoft.com/office/drawing/2014/main" id="{22BDB1EB-07D8-4D97-8C68-DECF760EC13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677" name="Text Box 16">
          <a:extLst>
            <a:ext uri="{FF2B5EF4-FFF2-40B4-BE49-F238E27FC236}">
              <a16:creationId xmlns:a16="http://schemas.microsoft.com/office/drawing/2014/main" id="{9F66BB18-F801-4C90-B46C-F5CC1ACDCBC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678" name="Text Box 13">
          <a:extLst>
            <a:ext uri="{FF2B5EF4-FFF2-40B4-BE49-F238E27FC236}">
              <a16:creationId xmlns:a16="http://schemas.microsoft.com/office/drawing/2014/main" id="{C7D11229-DF0A-41AE-A367-A308DA4F02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679" name="Text Box 14">
          <a:extLst>
            <a:ext uri="{FF2B5EF4-FFF2-40B4-BE49-F238E27FC236}">
              <a16:creationId xmlns:a16="http://schemas.microsoft.com/office/drawing/2014/main" id="{2EDC34B1-D2B8-4A6C-8148-C638DEE03F7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680" name="Text Box 15">
          <a:extLst>
            <a:ext uri="{FF2B5EF4-FFF2-40B4-BE49-F238E27FC236}">
              <a16:creationId xmlns:a16="http://schemas.microsoft.com/office/drawing/2014/main" id="{40D6367F-E316-4E80-A390-72E9083F334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681" name="Text Box 16">
          <a:extLst>
            <a:ext uri="{FF2B5EF4-FFF2-40B4-BE49-F238E27FC236}">
              <a16:creationId xmlns:a16="http://schemas.microsoft.com/office/drawing/2014/main" id="{EBA300F0-B265-4618-B6D2-1B1D1E24A8B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682" name="Text Box 13">
          <a:extLst>
            <a:ext uri="{FF2B5EF4-FFF2-40B4-BE49-F238E27FC236}">
              <a16:creationId xmlns:a16="http://schemas.microsoft.com/office/drawing/2014/main" id="{B72AE1EA-A250-4A97-87E6-ABC4748884E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683" name="Text Box 14">
          <a:extLst>
            <a:ext uri="{FF2B5EF4-FFF2-40B4-BE49-F238E27FC236}">
              <a16:creationId xmlns:a16="http://schemas.microsoft.com/office/drawing/2014/main" id="{C9C41A79-8D8F-4C61-9719-DBD07EE8EAB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684" name="Text Box 15">
          <a:extLst>
            <a:ext uri="{FF2B5EF4-FFF2-40B4-BE49-F238E27FC236}">
              <a16:creationId xmlns:a16="http://schemas.microsoft.com/office/drawing/2014/main" id="{18222062-A7A2-4ED5-BF92-09EBC9CF0D1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685" name="Text Box 16">
          <a:extLst>
            <a:ext uri="{FF2B5EF4-FFF2-40B4-BE49-F238E27FC236}">
              <a16:creationId xmlns:a16="http://schemas.microsoft.com/office/drawing/2014/main" id="{A1B78678-F145-41A0-B237-184F57FB19E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686" name="Text Box 13">
          <a:extLst>
            <a:ext uri="{FF2B5EF4-FFF2-40B4-BE49-F238E27FC236}">
              <a16:creationId xmlns:a16="http://schemas.microsoft.com/office/drawing/2014/main" id="{05ED84FC-FD5A-4D9A-8E07-D0740CD4DAD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687" name="Text Box 14">
          <a:extLst>
            <a:ext uri="{FF2B5EF4-FFF2-40B4-BE49-F238E27FC236}">
              <a16:creationId xmlns:a16="http://schemas.microsoft.com/office/drawing/2014/main" id="{F5CE5353-54F3-4549-9DAA-D0974DC817A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688" name="Text Box 15">
          <a:extLst>
            <a:ext uri="{FF2B5EF4-FFF2-40B4-BE49-F238E27FC236}">
              <a16:creationId xmlns:a16="http://schemas.microsoft.com/office/drawing/2014/main" id="{5C2618F1-92B1-4381-952A-081CE77A8AB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689" name="Text Box 16">
          <a:extLst>
            <a:ext uri="{FF2B5EF4-FFF2-40B4-BE49-F238E27FC236}">
              <a16:creationId xmlns:a16="http://schemas.microsoft.com/office/drawing/2014/main" id="{14C648D4-BF49-4162-AEE3-97F5AC9243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690" name="Text Box 13">
          <a:extLst>
            <a:ext uri="{FF2B5EF4-FFF2-40B4-BE49-F238E27FC236}">
              <a16:creationId xmlns:a16="http://schemas.microsoft.com/office/drawing/2014/main" id="{3EFBC136-A4B9-4444-86FD-FDC2B946D21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691" name="Text Box 14">
          <a:extLst>
            <a:ext uri="{FF2B5EF4-FFF2-40B4-BE49-F238E27FC236}">
              <a16:creationId xmlns:a16="http://schemas.microsoft.com/office/drawing/2014/main" id="{841BEF08-C77C-420B-B7F4-54569D0D6A8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692" name="Text Box 15">
          <a:extLst>
            <a:ext uri="{FF2B5EF4-FFF2-40B4-BE49-F238E27FC236}">
              <a16:creationId xmlns:a16="http://schemas.microsoft.com/office/drawing/2014/main" id="{AD31A5E0-4946-400A-AD07-0A7D2D831F1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693" name="Text Box 16">
          <a:extLst>
            <a:ext uri="{FF2B5EF4-FFF2-40B4-BE49-F238E27FC236}">
              <a16:creationId xmlns:a16="http://schemas.microsoft.com/office/drawing/2014/main" id="{8B00EE8D-DD29-4D63-BB85-A9E2104AA3B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694" name="Text Box 13">
          <a:extLst>
            <a:ext uri="{FF2B5EF4-FFF2-40B4-BE49-F238E27FC236}">
              <a16:creationId xmlns:a16="http://schemas.microsoft.com/office/drawing/2014/main" id="{750355DD-9491-4A91-895D-027A1547BD4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695" name="Text Box 14">
          <a:extLst>
            <a:ext uri="{FF2B5EF4-FFF2-40B4-BE49-F238E27FC236}">
              <a16:creationId xmlns:a16="http://schemas.microsoft.com/office/drawing/2014/main" id="{3D4A3963-E0B4-4C77-8EDD-B1FBA2BEAD8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696" name="Text Box 15">
          <a:extLst>
            <a:ext uri="{FF2B5EF4-FFF2-40B4-BE49-F238E27FC236}">
              <a16:creationId xmlns:a16="http://schemas.microsoft.com/office/drawing/2014/main" id="{049F9137-0F94-4225-9A5E-E1AB9BB89CE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697" name="Text Box 16">
          <a:extLst>
            <a:ext uri="{FF2B5EF4-FFF2-40B4-BE49-F238E27FC236}">
              <a16:creationId xmlns:a16="http://schemas.microsoft.com/office/drawing/2014/main" id="{4FBB726E-CDB7-43D9-B81B-B8CC6A930DD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698" name="Text Box 13">
          <a:extLst>
            <a:ext uri="{FF2B5EF4-FFF2-40B4-BE49-F238E27FC236}">
              <a16:creationId xmlns:a16="http://schemas.microsoft.com/office/drawing/2014/main" id="{1DDD53D3-B790-41DF-B0DC-C6D538F519F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699" name="Text Box 14">
          <a:extLst>
            <a:ext uri="{FF2B5EF4-FFF2-40B4-BE49-F238E27FC236}">
              <a16:creationId xmlns:a16="http://schemas.microsoft.com/office/drawing/2014/main" id="{17384884-257C-4D23-8A9B-951B3F7542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700" name="Text Box 15">
          <a:extLst>
            <a:ext uri="{FF2B5EF4-FFF2-40B4-BE49-F238E27FC236}">
              <a16:creationId xmlns:a16="http://schemas.microsoft.com/office/drawing/2014/main" id="{29CA2B09-4FC5-44CF-83AF-D3F0DCA8113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701" name="Text Box 16">
          <a:extLst>
            <a:ext uri="{FF2B5EF4-FFF2-40B4-BE49-F238E27FC236}">
              <a16:creationId xmlns:a16="http://schemas.microsoft.com/office/drawing/2014/main" id="{6EBAB21E-4568-4B73-89E6-5AECD74AA1F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702" name="Text Box 13">
          <a:extLst>
            <a:ext uri="{FF2B5EF4-FFF2-40B4-BE49-F238E27FC236}">
              <a16:creationId xmlns:a16="http://schemas.microsoft.com/office/drawing/2014/main" id="{9F27C454-702D-4E5D-8B7B-4CC82EAA077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703" name="Text Box 14">
          <a:extLst>
            <a:ext uri="{FF2B5EF4-FFF2-40B4-BE49-F238E27FC236}">
              <a16:creationId xmlns:a16="http://schemas.microsoft.com/office/drawing/2014/main" id="{DD834843-AD19-4D89-B5DE-1E47EE87214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704" name="Text Box 15">
          <a:extLst>
            <a:ext uri="{FF2B5EF4-FFF2-40B4-BE49-F238E27FC236}">
              <a16:creationId xmlns:a16="http://schemas.microsoft.com/office/drawing/2014/main" id="{F7F2C575-1AD3-4EF6-AF6A-253AEDAC8DE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705" name="Text Box 16">
          <a:extLst>
            <a:ext uri="{FF2B5EF4-FFF2-40B4-BE49-F238E27FC236}">
              <a16:creationId xmlns:a16="http://schemas.microsoft.com/office/drawing/2014/main" id="{FDFD83B7-0AA3-4B2E-9CB3-D3BBE2C8463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706" name="Text Box 13">
          <a:extLst>
            <a:ext uri="{FF2B5EF4-FFF2-40B4-BE49-F238E27FC236}">
              <a16:creationId xmlns:a16="http://schemas.microsoft.com/office/drawing/2014/main" id="{2774BF43-F4D8-4EF4-93C2-77E53204301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707" name="Text Box 14">
          <a:extLst>
            <a:ext uri="{FF2B5EF4-FFF2-40B4-BE49-F238E27FC236}">
              <a16:creationId xmlns:a16="http://schemas.microsoft.com/office/drawing/2014/main" id="{197C4129-6DFC-4189-B422-F892D3E3B2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708" name="Text Box 15">
          <a:extLst>
            <a:ext uri="{FF2B5EF4-FFF2-40B4-BE49-F238E27FC236}">
              <a16:creationId xmlns:a16="http://schemas.microsoft.com/office/drawing/2014/main" id="{C7A2E3CE-3EA1-427A-93E1-6605ABAB410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709" name="Text Box 16">
          <a:extLst>
            <a:ext uri="{FF2B5EF4-FFF2-40B4-BE49-F238E27FC236}">
              <a16:creationId xmlns:a16="http://schemas.microsoft.com/office/drawing/2014/main" id="{DB959F03-D416-462A-A492-C23D08AF970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710" name="Text Box 13">
          <a:extLst>
            <a:ext uri="{FF2B5EF4-FFF2-40B4-BE49-F238E27FC236}">
              <a16:creationId xmlns:a16="http://schemas.microsoft.com/office/drawing/2014/main" id="{461EF6B5-7A1D-4C4F-AE46-D191A160F35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711" name="Text Box 14">
          <a:extLst>
            <a:ext uri="{FF2B5EF4-FFF2-40B4-BE49-F238E27FC236}">
              <a16:creationId xmlns:a16="http://schemas.microsoft.com/office/drawing/2014/main" id="{A5F9D21A-E3F6-4F8A-BD00-BF8D1C3809B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712" name="Text Box 15">
          <a:extLst>
            <a:ext uri="{FF2B5EF4-FFF2-40B4-BE49-F238E27FC236}">
              <a16:creationId xmlns:a16="http://schemas.microsoft.com/office/drawing/2014/main" id="{C974BBCE-273C-45A0-AFC3-5EFBC362B4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713" name="Text Box 16">
          <a:extLst>
            <a:ext uri="{FF2B5EF4-FFF2-40B4-BE49-F238E27FC236}">
              <a16:creationId xmlns:a16="http://schemas.microsoft.com/office/drawing/2014/main" id="{695E04FF-FE5D-4C59-8F5B-8467AE7F5D4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714" name="Text Box 13">
          <a:extLst>
            <a:ext uri="{FF2B5EF4-FFF2-40B4-BE49-F238E27FC236}">
              <a16:creationId xmlns:a16="http://schemas.microsoft.com/office/drawing/2014/main" id="{63243FED-4A63-4CF5-B00C-32C092885D0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715" name="Text Box 14">
          <a:extLst>
            <a:ext uri="{FF2B5EF4-FFF2-40B4-BE49-F238E27FC236}">
              <a16:creationId xmlns:a16="http://schemas.microsoft.com/office/drawing/2014/main" id="{12D4A304-886A-41F1-A74E-95B96F193FD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716" name="Text Box 15">
          <a:extLst>
            <a:ext uri="{FF2B5EF4-FFF2-40B4-BE49-F238E27FC236}">
              <a16:creationId xmlns:a16="http://schemas.microsoft.com/office/drawing/2014/main" id="{0B7803C2-0780-459D-8CA4-1D1A88B38A3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717" name="Text Box 16">
          <a:extLst>
            <a:ext uri="{FF2B5EF4-FFF2-40B4-BE49-F238E27FC236}">
              <a16:creationId xmlns:a16="http://schemas.microsoft.com/office/drawing/2014/main" id="{A88902A9-F19B-4EB1-9F79-C1A7C2E1A78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718" name="Text Box 13">
          <a:extLst>
            <a:ext uri="{FF2B5EF4-FFF2-40B4-BE49-F238E27FC236}">
              <a16:creationId xmlns:a16="http://schemas.microsoft.com/office/drawing/2014/main" id="{60981FF4-3176-4BB2-93CB-97B78F864B7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719" name="Text Box 14">
          <a:extLst>
            <a:ext uri="{FF2B5EF4-FFF2-40B4-BE49-F238E27FC236}">
              <a16:creationId xmlns:a16="http://schemas.microsoft.com/office/drawing/2014/main" id="{84820E8A-E6AB-4706-A762-54A21C6E5C2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720" name="Text Box 15">
          <a:extLst>
            <a:ext uri="{FF2B5EF4-FFF2-40B4-BE49-F238E27FC236}">
              <a16:creationId xmlns:a16="http://schemas.microsoft.com/office/drawing/2014/main" id="{A6855B95-BC5B-488C-96B4-7D6A0B7B460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721" name="Text Box 16">
          <a:extLst>
            <a:ext uri="{FF2B5EF4-FFF2-40B4-BE49-F238E27FC236}">
              <a16:creationId xmlns:a16="http://schemas.microsoft.com/office/drawing/2014/main" id="{741188C1-7D65-4A71-8540-180DAC29A7D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722" name="Text Box 13">
          <a:extLst>
            <a:ext uri="{FF2B5EF4-FFF2-40B4-BE49-F238E27FC236}">
              <a16:creationId xmlns:a16="http://schemas.microsoft.com/office/drawing/2014/main" id="{64571167-8A17-4C27-901A-ADB012F3F90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723" name="Text Box 14">
          <a:extLst>
            <a:ext uri="{FF2B5EF4-FFF2-40B4-BE49-F238E27FC236}">
              <a16:creationId xmlns:a16="http://schemas.microsoft.com/office/drawing/2014/main" id="{D707D7A5-B72C-4EE8-9CE8-453BCFC5970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724" name="Text Box 15">
          <a:extLst>
            <a:ext uri="{FF2B5EF4-FFF2-40B4-BE49-F238E27FC236}">
              <a16:creationId xmlns:a16="http://schemas.microsoft.com/office/drawing/2014/main" id="{F4CF2994-39E6-45A8-A911-A8280E3AC0F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725" name="Text Box 16">
          <a:extLst>
            <a:ext uri="{FF2B5EF4-FFF2-40B4-BE49-F238E27FC236}">
              <a16:creationId xmlns:a16="http://schemas.microsoft.com/office/drawing/2014/main" id="{1388A51C-12B3-4004-AC54-2A0B504FFED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726" name="Text Box 13">
          <a:extLst>
            <a:ext uri="{FF2B5EF4-FFF2-40B4-BE49-F238E27FC236}">
              <a16:creationId xmlns:a16="http://schemas.microsoft.com/office/drawing/2014/main" id="{89D705A6-F98B-400F-A747-9BE73D9F04B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727" name="Text Box 14">
          <a:extLst>
            <a:ext uri="{FF2B5EF4-FFF2-40B4-BE49-F238E27FC236}">
              <a16:creationId xmlns:a16="http://schemas.microsoft.com/office/drawing/2014/main" id="{94C28DBC-F6A5-4316-A3F3-830A51C02EC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728" name="Text Box 15">
          <a:extLst>
            <a:ext uri="{FF2B5EF4-FFF2-40B4-BE49-F238E27FC236}">
              <a16:creationId xmlns:a16="http://schemas.microsoft.com/office/drawing/2014/main" id="{0987BEC2-92D5-43C6-B054-D7223AEA544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729" name="Text Box 16">
          <a:extLst>
            <a:ext uri="{FF2B5EF4-FFF2-40B4-BE49-F238E27FC236}">
              <a16:creationId xmlns:a16="http://schemas.microsoft.com/office/drawing/2014/main" id="{C396C371-1260-423F-A05C-821C8BC04BF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730" name="Text Box 13">
          <a:extLst>
            <a:ext uri="{FF2B5EF4-FFF2-40B4-BE49-F238E27FC236}">
              <a16:creationId xmlns:a16="http://schemas.microsoft.com/office/drawing/2014/main" id="{14FCF407-3FB4-41A3-AB7A-5862D3E5698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731" name="Text Box 14">
          <a:extLst>
            <a:ext uri="{FF2B5EF4-FFF2-40B4-BE49-F238E27FC236}">
              <a16:creationId xmlns:a16="http://schemas.microsoft.com/office/drawing/2014/main" id="{074B1118-7BEA-4045-AAAC-0C7059CCFF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732" name="Text Box 15">
          <a:extLst>
            <a:ext uri="{FF2B5EF4-FFF2-40B4-BE49-F238E27FC236}">
              <a16:creationId xmlns:a16="http://schemas.microsoft.com/office/drawing/2014/main" id="{F2CB3214-9E09-4955-AE9F-876D450F77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733" name="Text Box 16">
          <a:extLst>
            <a:ext uri="{FF2B5EF4-FFF2-40B4-BE49-F238E27FC236}">
              <a16:creationId xmlns:a16="http://schemas.microsoft.com/office/drawing/2014/main" id="{58244251-2491-41D4-A5A7-5C41A907BA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734" name="Text Box 13">
          <a:extLst>
            <a:ext uri="{FF2B5EF4-FFF2-40B4-BE49-F238E27FC236}">
              <a16:creationId xmlns:a16="http://schemas.microsoft.com/office/drawing/2014/main" id="{D18C315A-213F-4494-A291-B79EF9A39E0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735" name="Text Box 14">
          <a:extLst>
            <a:ext uri="{FF2B5EF4-FFF2-40B4-BE49-F238E27FC236}">
              <a16:creationId xmlns:a16="http://schemas.microsoft.com/office/drawing/2014/main" id="{26AA8015-F54B-420F-A839-507284E7C7D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736" name="Text Box 15">
          <a:extLst>
            <a:ext uri="{FF2B5EF4-FFF2-40B4-BE49-F238E27FC236}">
              <a16:creationId xmlns:a16="http://schemas.microsoft.com/office/drawing/2014/main" id="{43496830-94F7-4D25-9B8A-ED5679D4631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737" name="Text Box 16">
          <a:extLst>
            <a:ext uri="{FF2B5EF4-FFF2-40B4-BE49-F238E27FC236}">
              <a16:creationId xmlns:a16="http://schemas.microsoft.com/office/drawing/2014/main" id="{46A77189-8B7B-433E-8B17-265BE1C081D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738" name="Text Box 13">
          <a:extLst>
            <a:ext uri="{FF2B5EF4-FFF2-40B4-BE49-F238E27FC236}">
              <a16:creationId xmlns:a16="http://schemas.microsoft.com/office/drawing/2014/main" id="{B1CDC465-75A1-42C0-A0A6-E9FCEFF812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739" name="Text Box 14">
          <a:extLst>
            <a:ext uri="{FF2B5EF4-FFF2-40B4-BE49-F238E27FC236}">
              <a16:creationId xmlns:a16="http://schemas.microsoft.com/office/drawing/2014/main" id="{DC47F1E7-084E-44A2-93A7-296D2C0155C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740" name="Text Box 15">
          <a:extLst>
            <a:ext uri="{FF2B5EF4-FFF2-40B4-BE49-F238E27FC236}">
              <a16:creationId xmlns:a16="http://schemas.microsoft.com/office/drawing/2014/main" id="{2DA7312B-D516-4218-9DAB-6B8D3E7D777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741" name="Text Box 16">
          <a:extLst>
            <a:ext uri="{FF2B5EF4-FFF2-40B4-BE49-F238E27FC236}">
              <a16:creationId xmlns:a16="http://schemas.microsoft.com/office/drawing/2014/main" id="{D4CA739F-6081-4381-A990-3D5D8E5132B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742" name="Text Box 13">
          <a:extLst>
            <a:ext uri="{FF2B5EF4-FFF2-40B4-BE49-F238E27FC236}">
              <a16:creationId xmlns:a16="http://schemas.microsoft.com/office/drawing/2014/main" id="{FE2ADF09-F14D-483C-890B-69677288FBD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743" name="Text Box 14">
          <a:extLst>
            <a:ext uri="{FF2B5EF4-FFF2-40B4-BE49-F238E27FC236}">
              <a16:creationId xmlns:a16="http://schemas.microsoft.com/office/drawing/2014/main" id="{03B606D9-81C2-439A-BE5A-8E388CB6DF3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744" name="Text Box 15">
          <a:extLst>
            <a:ext uri="{FF2B5EF4-FFF2-40B4-BE49-F238E27FC236}">
              <a16:creationId xmlns:a16="http://schemas.microsoft.com/office/drawing/2014/main" id="{87ECECF2-01A6-4E0D-87D8-478820725C9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745" name="Text Box 16">
          <a:extLst>
            <a:ext uri="{FF2B5EF4-FFF2-40B4-BE49-F238E27FC236}">
              <a16:creationId xmlns:a16="http://schemas.microsoft.com/office/drawing/2014/main" id="{96DB26E6-2679-4E0E-AD6E-01AFDA6DE3C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746" name="Text Box 13">
          <a:extLst>
            <a:ext uri="{FF2B5EF4-FFF2-40B4-BE49-F238E27FC236}">
              <a16:creationId xmlns:a16="http://schemas.microsoft.com/office/drawing/2014/main" id="{40AD5867-E1E5-4D3A-8A1C-23C9AC62AFD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747" name="Text Box 14">
          <a:extLst>
            <a:ext uri="{FF2B5EF4-FFF2-40B4-BE49-F238E27FC236}">
              <a16:creationId xmlns:a16="http://schemas.microsoft.com/office/drawing/2014/main" id="{3D534225-D0FB-4246-AA7A-EBD55831C39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748" name="Text Box 15">
          <a:extLst>
            <a:ext uri="{FF2B5EF4-FFF2-40B4-BE49-F238E27FC236}">
              <a16:creationId xmlns:a16="http://schemas.microsoft.com/office/drawing/2014/main" id="{16026B17-33A5-43EA-B637-49124987875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749" name="Text Box 16">
          <a:extLst>
            <a:ext uri="{FF2B5EF4-FFF2-40B4-BE49-F238E27FC236}">
              <a16:creationId xmlns:a16="http://schemas.microsoft.com/office/drawing/2014/main" id="{1CBC2945-B02C-43D4-A1DE-3A888D48F9B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750" name="Text Box 13">
          <a:extLst>
            <a:ext uri="{FF2B5EF4-FFF2-40B4-BE49-F238E27FC236}">
              <a16:creationId xmlns:a16="http://schemas.microsoft.com/office/drawing/2014/main" id="{92AEBF82-B284-49C2-8543-147A226E92B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751" name="Text Box 14">
          <a:extLst>
            <a:ext uri="{FF2B5EF4-FFF2-40B4-BE49-F238E27FC236}">
              <a16:creationId xmlns:a16="http://schemas.microsoft.com/office/drawing/2014/main" id="{42DEBB8B-E400-4258-AAF4-67C5330FE79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752" name="Text Box 15">
          <a:extLst>
            <a:ext uri="{FF2B5EF4-FFF2-40B4-BE49-F238E27FC236}">
              <a16:creationId xmlns:a16="http://schemas.microsoft.com/office/drawing/2014/main" id="{DF85F852-227F-45EC-96E9-25FA58B43FB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753" name="Text Box 16">
          <a:extLst>
            <a:ext uri="{FF2B5EF4-FFF2-40B4-BE49-F238E27FC236}">
              <a16:creationId xmlns:a16="http://schemas.microsoft.com/office/drawing/2014/main" id="{44C9C89E-EE63-4A11-B198-1317E55E559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754" name="Text Box 13">
          <a:extLst>
            <a:ext uri="{FF2B5EF4-FFF2-40B4-BE49-F238E27FC236}">
              <a16:creationId xmlns:a16="http://schemas.microsoft.com/office/drawing/2014/main" id="{538E2CEC-FF14-4477-ADDC-D7130169163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755" name="Text Box 14">
          <a:extLst>
            <a:ext uri="{FF2B5EF4-FFF2-40B4-BE49-F238E27FC236}">
              <a16:creationId xmlns:a16="http://schemas.microsoft.com/office/drawing/2014/main" id="{77C83399-6197-497A-965A-016B66FBC08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756" name="Text Box 15">
          <a:extLst>
            <a:ext uri="{FF2B5EF4-FFF2-40B4-BE49-F238E27FC236}">
              <a16:creationId xmlns:a16="http://schemas.microsoft.com/office/drawing/2014/main" id="{DF474B2D-0167-4A74-B657-B4F3514DC4E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757" name="Text Box 16">
          <a:extLst>
            <a:ext uri="{FF2B5EF4-FFF2-40B4-BE49-F238E27FC236}">
              <a16:creationId xmlns:a16="http://schemas.microsoft.com/office/drawing/2014/main" id="{43E64A0C-A03C-4B11-8D3B-FB0730D1121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758" name="Text Box 13">
          <a:extLst>
            <a:ext uri="{FF2B5EF4-FFF2-40B4-BE49-F238E27FC236}">
              <a16:creationId xmlns:a16="http://schemas.microsoft.com/office/drawing/2014/main" id="{8EE82FD2-06FB-4D2D-A963-BCCE223D55C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759" name="Text Box 14">
          <a:extLst>
            <a:ext uri="{FF2B5EF4-FFF2-40B4-BE49-F238E27FC236}">
              <a16:creationId xmlns:a16="http://schemas.microsoft.com/office/drawing/2014/main" id="{AC656541-68ED-4028-9ABA-372B53B6936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760" name="Text Box 15">
          <a:extLst>
            <a:ext uri="{FF2B5EF4-FFF2-40B4-BE49-F238E27FC236}">
              <a16:creationId xmlns:a16="http://schemas.microsoft.com/office/drawing/2014/main" id="{B98838E5-6BA2-47FF-B863-5123C3CDC5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761" name="Text Box 16">
          <a:extLst>
            <a:ext uri="{FF2B5EF4-FFF2-40B4-BE49-F238E27FC236}">
              <a16:creationId xmlns:a16="http://schemas.microsoft.com/office/drawing/2014/main" id="{6724F1D5-B7D9-4168-A162-D6B18E8225D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762" name="Text Box 13">
          <a:extLst>
            <a:ext uri="{FF2B5EF4-FFF2-40B4-BE49-F238E27FC236}">
              <a16:creationId xmlns:a16="http://schemas.microsoft.com/office/drawing/2014/main" id="{766EAD45-6D6E-4E1D-B35E-2E39EFBBA62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763" name="Text Box 14">
          <a:extLst>
            <a:ext uri="{FF2B5EF4-FFF2-40B4-BE49-F238E27FC236}">
              <a16:creationId xmlns:a16="http://schemas.microsoft.com/office/drawing/2014/main" id="{D3BFEE36-78D9-4C97-A69C-1AD65B90625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764" name="Text Box 15">
          <a:extLst>
            <a:ext uri="{FF2B5EF4-FFF2-40B4-BE49-F238E27FC236}">
              <a16:creationId xmlns:a16="http://schemas.microsoft.com/office/drawing/2014/main" id="{3F3D8BD8-AD84-4C2F-9433-31B49220EC5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765" name="Text Box 16">
          <a:extLst>
            <a:ext uri="{FF2B5EF4-FFF2-40B4-BE49-F238E27FC236}">
              <a16:creationId xmlns:a16="http://schemas.microsoft.com/office/drawing/2014/main" id="{E5C462BA-94AB-4A14-962D-4323C9B95B9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766" name="Text Box 13">
          <a:extLst>
            <a:ext uri="{FF2B5EF4-FFF2-40B4-BE49-F238E27FC236}">
              <a16:creationId xmlns:a16="http://schemas.microsoft.com/office/drawing/2014/main" id="{1202B6BA-7ED5-49FC-99F5-3451638F743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767" name="Text Box 14">
          <a:extLst>
            <a:ext uri="{FF2B5EF4-FFF2-40B4-BE49-F238E27FC236}">
              <a16:creationId xmlns:a16="http://schemas.microsoft.com/office/drawing/2014/main" id="{E46F366C-A707-49C2-8E46-C6B3B25874A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768" name="Text Box 15">
          <a:extLst>
            <a:ext uri="{FF2B5EF4-FFF2-40B4-BE49-F238E27FC236}">
              <a16:creationId xmlns:a16="http://schemas.microsoft.com/office/drawing/2014/main" id="{D32920B9-736A-4A88-B44F-51986653D50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769" name="Text Box 16">
          <a:extLst>
            <a:ext uri="{FF2B5EF4-FFF2-40B4-BE49-F238E27FC236}">
              <a16:creationId xmlns:a16="http://schemas.microsoft.com/office/drawing/2014/main" id="{B4EDF350-DFB0-41E5-BFDC-C01E625C5A5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770" name="Text Box 13">
          <a:extLst>
            <a:ext uri="{FF2B5EF4-FFF2-40B4-BE49-F238E27FC236}">
              <a16:creationId xmlns:a16="http://schemas.microsoft.com/office/drawing/2014/main" id="{5D81F890-CBF8-40F9-B71B-9A593128E86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771" name="Text Box 14">
          <a:extLst>
            <a:ext uri="{FF2B5EF4-FFF2-40B4-BE49-F238E27FC236}">
              <a16:creationId xmlns:a16="http://schemas.microsoft.com/office/drawing/2014/main" id="{ED5907D0-C36E-4F93-9DDA-9B9C1D47C98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772" name="Text Box 15">
          <a:extLst>
            <a:ext uri="{FF2B5EF4-FFF2-40B4-BE49-F238E27FC236}">
              <a16:creationId xmlns:a16="http://schemas.microsoft.com/office/drawing/2014/main" id="{CC9EB73D-69D4-45B4-8631-C3D48197728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773" name="Text Box 16">
          <a:extLst>
            <a:ext uri="{FF2B5EF4-FFF2-40B4-BE49-F238E27FC236}">
              <a16:creationId xmlns:a16="http://schemas.microsoft.com/office/drawing/2014/main" id="{1410771C-373C-4426-95BC-09D1697A9C9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774" name="Text Box 13">
          <a:extLst>
            <a:ext uri="{FF2B5EF4-FFF2-40B4-BE49-F238E27FC236}">
              <a16:creationId xmlns:a16="http://schemas.microsoft.com/office/drawing/2014/main" id="{E70C7183-A9E8-454B-B58C-44B69AE22C4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775" name="Text Box 14">
          <a:extLst>
            <a:ext uri="{FF2B5EF4-FFF2-40B4-BE49-F238E27FC236}">
              <a16:creationId xmlns:a16="http://schemas.microsoft.com/office/drawing/2014/main" id="{C49349E4-644C-4977-8B7F-85E4CD069B4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776" name="Text Box 15">
          <a:extLst>
            <a:ext uri="{FF2B5EF4-FFF2-40B4-BE49-F238E27FC236}">
              <a16:creationId xmlns:a16="http://schemas.microsoft.com/office/drawing/2014/main" id="{A1C377A5-5AE1-4809-95A9-9455F43BFE3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777" name="Text Box 16">
          <a:extLst>
            <a:ext uri="{FF2B5EF4-FFF2-40B4-BE49-F238E27FC236}">
              <a16:creationId xmlns:a16="http://schemas.microsoft.com/office/drawing/2014/main" id="{4D6F2A9F-F349-4708-9F7F-946584D4365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778" name="Text Box 13">
          <a:extLst>
            <a:ext uri="{FF2B5EF4-FFF2-40B4-BE49-F238E27FC236}">
              <a16:creationId xmlns:a16="http://schemas.microsoft.com/office/drawing/2014/main" id="{B7E2CA40-EB8D-4CE6-A70F-5882900EFC2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779" name="Text Box 14">
          <a:extLst>
            <a:ext uri="{FF2B5EF4-FFF2-40B4-BE49-F238E27FC236}">
              <a16:creationId xmlns:a16="http://schemas.microsoft.com/office/drawing/2014/main" id="{BBF6E0D0-5AAA-4DF4-954A-9D3A47A7B1F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780" name="Text Box 15">
          <a:extLst>
            <a:ext uri="{FF2B5EF4-FFF2-40B4-BE49-F238E27FC236}">
              <a16:creationId xmlns:a16="http://schemas.microsoft.com/office/drawing/2014/main" id="{9CBBFE28-8B93-4B28-8835-058C964D362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781" name="Text Box 16">
          <a:extLst>
            <a:ext uri="{FF2B5EF4-FFF2-40B4-BE49-F238E27FC236}">
              <a16:creationId xmlns:a16="http://schemas.microsoft.com/office/drawing/2014/main" id="{537A1300-487E-4330-BD43-4627A55A52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782" name="Text Box 13">
          <a:extLst>
            <a:ext uri="{FF2B5EF4-FFF2-40B4-BE49-F238E27FC236}">
              <a16:creationId xmlns:a16="http://schemas.microsoft.com/office/drawing/2014/main" id="{75F0E4C2-75C2-4EAA-AAED-7CE9799903F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783" name="Text Box 14">
          <a:extLst>
            <a:ext uri="{FF2B5EF4-FFF2-40B4-BE49-F238E27FC236}">
              <a16:creationId xmlns:a16="http://schemas.microsoft.com/office/drawing/2014/main" id="{1C04D2E9-0114-4948-BCE0-85AC4BAD218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784" name="Text Box 15">
          <a:extLst>
            <a:ext uri="{FF2B5EF4-FFF2-40B4-BE49-F238E27FC236}">
              <a16:creationId xmlns:a16="http://schemas.microsoft.com/office/drawing/2014/main" id="{156C530F-B6EC-4838-A4B5-35BFA2DDEF4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785" name="Text Box 16">
          <a:extLst>
            <a:ext uri="{FF2B5EF4-FFF2-40B4-BE49-F238E27FC236}">
              <a16:creationId xmlns:a16="http://schemas.microsoft.com/office/drawing/2014/main" id="{B5A3410A-9D75-4B3F-BEB2-CE1BBE029CE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786" name="Text Box 13">
          <a:extLst>
            <a:ext uri="{FF2B5EF4-FFF2-40B4-BE49-F238E27FC236}">
              <a16:creationId xmlns:a16="http://schemas.microsoft.com/office/drawing/2014/main" id="{3EB4D9BC-82B8-44D8-AACB-78035F6DD00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787" name="Text Box 14">
          <a:extLst>
            <a:ext uri="{FF2B5EF4-FFF2-40B4-BE49-F238E27FC236}">
              <a16:creationId xmlns:a16="http://schemas.microsoft.com/office/drawing/2014/main" id="{F9B17022-8D7E-46B3-A58E-E9FA2055067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788" name="Text Box 15">
          <a:extLst>
            <a:ext uri="{FF2B5EF4-FFF2-40B4-BE49-F238E27FC236}">
              <a16:creationId xmlns:a16="http://schemas.microsoft.com/office/drawing/2014/main" id="{94EDFC5D-55CD-4388-8FB3-DBA5F1B073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789" name="Text Box 16">
          <a:extLst>
            <a:ext uri="{FF2B5EF4-FFF2-40B4-BE49-F238E27FC236}">
              <a16:creationId xmlns:a16="http://schemas.microsoft.com/office/drawing/2014/main" id="{2ED0C2DD-52AA-4830-8D90-A3F3060FEAE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790" name="Text Box 13">
          <a:extLst>
            <a:ext uri="{FF2B5EF4-FFF2-40B4-BE49-F238E27FC236}">
              <a16:creationId xmlns:a16="http://schemas.microsoft.com/office/drawing/2014/main" id="{C50A9C7D-0E88-45A2-8398-0DBB41B994C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791" name="Text Box 14">
          <a:extLst>
            <a:ext uri="{FF2B5EF4-FFF2-40B4-BE49-F238E27FC236}">
              <a16:creationId xmlns:a16="http://schemas.microsoft.com/office/drawing/2014/main" id="{3DC1D12C-B694-49C1-9698-73A95BE2193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792" name="Text Box 15">
          <a:extLst>
            <a:ext uri="{FF2B5EF4-FFF2-40B4-BE49-F238E27FC236}">
              <a16:creationId xmlns:a16="http://schemas.microsoft.com/office/drawing/2014/main" id="{88483946-AA3B-4DC6-90C0-766793388AB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793" name="Text Box 16">
          <a:extLst>
            <a:ext uri="{FF2B5EF4-FFF2-40B4-BE49-F238E27FC236}">
              <a16:creationId xmlns:a16="http://schemas.microsoft.com/office/drawing/2014/main" id="{B8A23A40-5FEB-4842-AD40-D9D3841F275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794" name="Text Box 13">
          <a:extLst>
            <a:ext uri="{FF2B5EF4-FFF2-40B4-BE49-F238E27FC236}">
              <a16:creationId xmlns:a16="http://schemas.microsoft.com/office/drawing/2014/main" id="{A3EC7934-6A45-48D5-963F-F1D08347FFF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795" name="Text Box 14">
          <a:extLst>
            <a:ext uri="{FF2B5EF4-FFF2-40B4-BE49-F238E27FC236}">
              <a16:creationId xmlns:a16="http://schemas.microsoft.com/office/drawing/2014/main" id="{F563FC86-20E8-4DC4-B6E3-499E45D2FC7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796" name="Text Box 15">
          <a:extLst>
            <a:ext uri="{FF2B5EF4-FFF2-40B4-BE49-F238E27FC236}">
              <a16:creationId xmlns:a16="http://schemas.microsoft.com/office/drawing/2014/main" id="{099D5DD7-E2BE-4283-A724-825E0647236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797" name="Text Box 16">
          <a:extLst>
            <a:ext uri="{FF2B5EF4-FFF2-40B4-BE49-F238E27FC236}">
              <a16:creationId xmlns:a16="http://schemas.microsoft.com/office/drawing/2014/main" id="{5438D6DE-8AF6-419D-9C1C-DCD301340AB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798" name="Text Box 13">
          <a:extLst>
            <a:ext uri="{FF2B5EF4-FFF2-40B4-BE49-F238E27FC236}">
              <a16:creationId xmlns:a16="http://schemas.microsoft.com/office/drawing/2014/main" id="{22F8621A-B82F-4D2D-AE4D-FC91E693115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799" name="Text Box 14">
          <a:extLst>
            <a:ext uri="{FF2B5EF4-FFF2-40B4-BE49-F238E27FC236}">
              <a16:creationId xmlns:a16="http://schemas.microsoft.com/office/drawing/2014/main" id="{30D5B577-F323-4398-92A9-79C9306EBEC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800" name="Text Box 15">
          <a:extLst>
            <a:ext uri="{FF2B5EF4-FFF2-40B4-BE49-F238E27FC236}">
              <a16:creationId xmlns:a16="http://schemas.microsoft.com/office/drawing/2014/main" id="{9B86783D-C810-421F-9DB8-41FBEAFDA7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801" name="Text Box 16">
          <a:extLst>
            <a:ext uri="{FF2B5EF4-FFF2-40B4-BE49-F238E27FC236}">
              <a16:creationId xmlns:a16="http://schemas.microsoft.com/office/drawing/2014/main" id="{92386F30-1F1F-4D71-9B04-983BEE7C432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802" name="Text Box 13">
          <a:extLst>
            <a:ext uri="{FF2B5EF4-FFF2-40B4-BE49-F238E27FC236}">
              <a16:creationId xmlns:a16="http://schemas.microsoft.com/office/drawing/2014/main" id="{73B45803-03A3-4C89-9C50-FFB3098D33B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803" name="Text Box 14">
          <a:extLst>
            <a:ext uri="{FF2B5EF4-FFF2-40B4-BE49-F238E27FC236}">
              <a16:creationId xmlns:a16="http://schemas.microsoft.com/office/drawing/2014/main" id="{212F922C-2962-4012-B238-B5671D4F75E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804" name="Text Box 15">
          <a:extLst>
            <a:ext uri="{FF2B5EF4-FFF2-40B4-BE49-F238E27FC236}">
              <a16:creationId xmlns:a16="http://schemas.microsoft.com/office/drawing/2014/main" id="{8F23EC9A-5A10-4440-9432-59A858E0421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805" name="Text Box 16">
          <a:extLst>
            <a:ext uri="{FF2B5EF4-FFF2-40B4-BE49-F238E27FC236}">
              <a16:creationId xmlns:a16="http://schemas.microsoft.com/office/drawing/2014/main" id="{F4F4F5ED-F12B-4281-AF68-FD781A95988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806" name="Text Box 13">
          <a:extLst>
            <a:ext uri="{FF2B5EF4-FFF2-40B4-BE49-F238E27FC236}">
              <a16:creationId xmlns:a16="http://schemas.microsoft.com/office/drawing/2014/main" id="{4107285D-3EED-4D0B-BA09-3ADF26D14D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807" name="Text Box 14">
          <a:extLst>
            <a:ext uri="{FF2B5EF4-FFF2-40B4-BE49-F238E27FC236}">
              <a16:creationId xmlns:a16="http://schemas.microsoft.com/office/drawing/2014/main" id="{E3F7631B-ECA5-42DE-BB07-4C58385EFC0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808" name="Text Box 15">
          <a:extLst>
            <a:ext uri="{FF2B5EF4-FFF2-40B4-BE49-F238E27FC236}">
              <a16:creationId xmlns:a16="http://schemas.microsoft.com/office/drawing/2014/main" id="{41977C59-1CA1-4650-AB1E-E8AFC1B1790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809" name="Text Box 16">
          <a:extLst>
            <a:ext uri="{FF2B5EF4-FFF2-40B4-BE49-F238E27FC236}">
              <a16:creationId xmlns:a16="http://schemas.microsoft.com/office/drawing/2014/main" id="{797191B9-959A-4890-B2F7-A207E4EFDD3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810" name="Text Box 13">
          <a:extLst>
            <a:ext uri="{FF2B5EF4-FFF2-40B4-BE49-F238E27FC236}">
              <a16:creationId xmlns:a16="http://schemas.microsoft.com/office/drawing/2014/main" id="{DF482F77-2BFE-4F33-B8FB-B5DD59A6AEE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811" name="Text Box 14">
          <a:extLst>
            <a:ext uri="{FF2B5EF4-FFF2-40B4-BE49-F238E27FC236}">
              <a16:creationId xmlns:a16="http://schemas.microsoft.com/office/drawing/2014/main" id="{F37DF147-2134-4D2A-B775-7B9B2F55ECB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812" name="Text Box 15">
          <a:extLst>
            <a:ext uri="{FF2B5EF4-FFF2-40B4-BE49-F238E27FC236}">
              <a16:creationId xmlns:a16="http://schemas.microsoft.com/office/drawing/2014/main" id="{E5AEFDC8-4596-412A-9FC8-404EC3C4D70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813" name="Text Box 16">
          <a:extLst>
            <a:ext uri="{FF2B5EF4-FFF2-40B4-BE49-F238E27FC236}">
              <a16:creationId xmlns:a16="http://schemas.microsoft.com/office/drawing/2014/main" id="{B3CC68C6-6377-4205-BF9B-C6FEDAC1C09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814" name="Text Box 13">
          <a:extLst>
            <a:ext uri="{FF2B5EF4-FFF2-40B4-BE49-F238E27FC236}">
              <a16:creationId xmlns:a16="http://schemas.microsoft.com/office/drawing/2014/main" id="{67644931-6B9C-46B1-8FF3-F564DA8053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815" name="Text Box 14">
          <a:extLst>
            <a:ext uri="{FF2B5EF4-FFF2-40B4-BE49-F238E27FC236}">
              <a16:creationId xmlns:a16="http://schemas.microsoft.com/office/drawing/2014/main" id="{16BBE929-03A5-42F7-925A-DC438F0BC7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816" name="Text Box 15">
          <a:extLst>
            <a:ext uri="{FF2B5EF4-FFF2-40B4-BE49-F238E27FC236}">
              <a16:creationId xmlns:a16="http://schemas.microsoft.com/office/drawing/2014/main" id="{9E92D21D-AE04-408B-8F45-0181381C768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817" name="Text Box 16">
          <a:extLst>
            <a:ext uri="{FF2B5EF4-FFF2-40B4-BE49-F238E27FC236}">
              <a16:creationId xmlns:a16="http://schemas.microsoft.com/office/drawing/2014/main" id="{176A864E-28B5-47FA-954A-8E663598A3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818" name="Text Box 13">
          <a:extLst>
            <a:ext uri="{FF2B5EF4-FFF2-40B4-BE49-F238E27FC236}">
              <a16:creationId xmlns:a16="http://schemas.microsoft.com/office/drawing/2014/main" id="{6A663DFC-38E4-4C00-9BC1-588580364E4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819" name="Text Box 14">
          <a:extLst>
            <a:ext uri="{FF2B5EF4-FFF2-40B4-BE49-F238E27FC236}">
              <a16:creationId xmlns:a16="http://schemas.microsoft.com/office/drawing/2014/main" id="{DFE119AE-BD96-4614-A0DF-934D7B4F4EE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820" name="Text Box 15">
          <a:extLst>
            <a:ext uri="{FF2B5EF4-FFF2-40B4-BE49-F238E27FC236}">
              <a16:creationId xmlns:a16="http://schemas.microsoft.com/office/drawing/2014/main" id="{D5CD10EF-F0B0-4387-9BDA-516F415082C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821" name="Text Box 16">
          <a:extLst>
            <a:ext uri="{FF2B5EF4-FFF2-40B4-BE49-F238E27FC236}">
              <a16:creationId xmlns:a16="http://schemas.microsoft.com/office/drawing/2014/main" id="{9A474F10-DA38-42CD-B88F-EA062299408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822" name="Text Box 13">
          <a:extLst>
            <a:ext uri="{FF2B5EF4-FFF2-40B4-BE49-F238E27FC236}">
              <a16:creationId xmlns:a16="http://schemas.microsoft.com/office/drawing/2014/main" id="{7D36011E-887A-4647-BDFA-9E5529FE598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823" name="Text Box 14">
          <a:extLst>
            <a:ext uri="{FF2B5EF4-FFF2-40B4-BE49-F238E27FC236}">
              <a16:creationId xmlns:a16="http://schemas.microsoft.com/office/drawing/2014/main" id="{F68C16C4-B297-41B1-907C-3B93B0CC8A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824" name="Text Box 15">
          <a:extLst>
            <a:ext uri="{FF2B5EF4-FFF2-40B4-BE49-F238E27FC236}">
              <a16:creationId xmlns:a16="http://schemas.microsoft.com/office/drawing/2014/main" id="{3256B0FB-CC9E-4A7B-B41B-40CB439DC02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825" name="Text Box 16">
          <a:extLst>
            <a:ext uri="{FF2B5EF4-FFF2-40B4-BE49-F238E27FC236}">
              <a16:creationId xmlns:a16="http://schemas.microsoft.com/office/drawing/2014/main" id="{86F08C76-778E-4AC2-A1BA-F841F6C0726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826" name="Text Box 13">
          <a:extLst>
            <a:ext uri="{FF2B5EF4-FFF2-40B4-BE49-F238E27FC236}">
              <a16:creationId xmlns:a16="http://schemas.microsoft.com/office/drawing/2014/main" id="{040024F3-AEAA-439F-842D-60DDED9ABBA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827" name="Text Box 14">
          <a:extLst>
            <a:ext uri="{FF2B5EF4-FFF2-40B4-BE49-F238E27FC236}">
              <a16:creationId xmlns:a16="http://schemas.microsoft.com/office/drawing/2014/main" id="{3B03C0B5-12D4-41D4-A174-D7C639CD972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828" name="Text Box 15">
          <a:extLst>
            <a:ext uri="{FF2B5EF4-FFF2-40B4-BE49-F238E27FC236}">
              <a16:creationId xmlns:a16="http://schemas.microsoft.com/office/drawing/2014/main" id="{A0F1C223-78AA-44E3-8085-652976B4FB7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829" name="Text Box 16">
          <a:extLst>
            <a:ext uri="{FF2B5EF4-FFF2-40B4-BE49-F238E27FC236}">
              <a16:creationId xmlns:a16="http://schemas.microsoft.com/office/drawing/2014/main" id="{DFBF37C0-8AF4-4BA3-A040-24BEA69958B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830" name="Text Box 13">
          <a:extLst>
            <a:ext uri="{FF2B5EF4-FFF2-40B4-BE49-F238E27FC236}">
              <a16:creationId xmlns:a16="http://schemas.microsoft.com/office/drawing/2014/main" id="{5A1518AE-7800-4961-A25C-5158B808ACD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831" name="Text Box 14">
          <a:extLst>
            <a:ext uri="{FF2B5EF4-FFF2-40B4-BE49-F238E27FC236}">
              <a16:creationId xmlns:a16="http://schemas.microsoft.com/office/drawing/2014/main" id="{297A128C-1CBD-4AFF-86E4-86242AE6445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832" name="Text Box 15">
          <a:extLst>
            <a:ext uri="{FF2B5EF4-FFF2-40B4-BE49-F238E27FC236}">
              <a16:creationId xmlns:a16="http://schemas.microsoft.com/office/drawing/2014/main" id="{9F32FC0B-F249-42E2-A6F8-52CB9BBABD9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833" name="Text Box 16">
          <a:extLst>
            <a:ext uri="{FF2B5EF4-FFF2-40B4-BE49-F238E27FC236}">
              <a16:creationId xmlns:a16="http://schemas.microsoft.com/office/drawing/2014/main" id="{1BD09CFD-9ABD-4F51-9864-2CA1B1EDBA0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834" name="Text Box 13">
          <a:extLst>
            <a:ext uri="{FF2B5EF4-FFF2-40B4-BE49-F238E27FC236}">
              <a16:creationId xmlns:a16="http://schemas.microsoft.com/office/drawing/2014/main" id="{205C3451-FAFF-4B8E-8604-0BE0238B550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835" name="Text Box 14">
          <a:extLst>
            <a:ext uri="{FF2B5EF4-FFF2-40B4-BE49-F238E27FC236}">
              <a16:creationId xmlns:a16="http://schemas.microsoft.com/office/drawing/2014/main" id="{13091C28-CAA3-4976-AEA5-3279B56C1BA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836" name="Text Box 15">
          <a:extLst>
            <a:ext uri="{FF2B5EF4-FFF2-40B4-BE49-F238E27FC236}">
              <a16:creationId xmlns:a16="http://schemas.microsoft.com/office/drawing/2014/main" id="{37BD4EA3-FAA6-405A-9A07-B6E4D40A1EE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837" name="Text Box 16">
          <a:extLst>
            <a:ext uri="{FF2B5EF4-FFF2-40B4-BE49-F238E27FC236}">
              <a16:creationId xmlns:a16="http://schemas.microsoft.com/office/drawing/2014/main" id="{9302CB5E-9E0D-47DE-9C98-42A9460DF7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838" name="Text Box 13">
          <a:extLst>
            <a:ext uri="{FF2B5EF4-FFF2-40B4-BE49-F238E27FC236}">
              <a16:creationId xmlns:a16="http://schemas.microsoft.com/office/drawing/2014/main" id="{BBA179CA-DF05-4D08-A07A-ACE6AF066DB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839" name="Text Box 14">
          <a:extLst>
            <a:ext uri="{FF2B5EF4-FFF2-40B4-BE49-F238E27FC236}">
              <a16:creationId xmlns:a16="http://schemas.microsoft.com/office/drawing/2014/main" id="{2A5F4861-4472-405C-9B6B-66F7C7FD13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840" name="Text Box 15">
          <a:extLst>
            <a:ext uri="{FF2B5EF4-FFF2-40B4-BE49-F238E27FC236}">
              <a16:creationId xmlns:a16="http://schemas.microsoft.com/office/drawing/2014/main" id="{C439224D-0268-4041-B6F5-779BF115523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841" name="Text Box 16">
          <a:extLst>
            <a:ext uri="{FF2B5EF4-FFF2-40B4-BE49-F238E27FC236}">
              <a16:creationId xmlns:a16="http://schemas.microsoft.com/office/drawing/2014/main" id="{55CEA34D-7B06-4D34-863C-9B23591B2D0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842" name="Text Box 13">
          <a:extLst>
            <a:ext uri="{FF2B5EF4-FFF2-40B4-BE49-F238E27FC236}">
              <a16:creationId xmlns:a16="http://schemas.microsoft.com/office/drawing/2014/main" id="{267D2E3A-3241-4198-A827-FCBC48FC92D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843" name="Text Box 14">
          <a:extLst>
            <a:ext uri="{FF2B5EF4-FFF2-40B4-BE49-F238E27FC236}">
              <a16:creationId xmlns:a16="http://schemas.microsoft.com/office/drawing/2014/main" id="{DD4683B0-42E1-403D-8824-63257C1477D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844" name="Text Box 15">
          <a:extLst>
            <a:ext uri="{FF2B5EF4-FFF2-40B4-BE49-F238E27FC236}">
              <a16:creationId xmlns:a16="http://schemas.microsoft.com/office/drawing/2014/main" id="{C5FEEF65-1181-4212-B44C-C39039BBEF8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845" name="Text Box 16">
          <a:extLst>
            <a:ext uri="{FF2B5EF4-FFF2-40B4-BE49-F238E27FC236}">
              <a16:creationId xmlns:a16="http://schemas.microsoft.com/office/drawing/2014/main" id="{6ECA3E72-40BB-4AEB-AC02-08F295FA15A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846" name="Text Box 13">
          <a:extLst>
            <a:ext uri="{FF2B5EF4-FFF2-40B4-BE49-F238E27FC236}">
              <a16:creationId xmlns:a16="http://schemas.microsoft.com/office/drawing/2014/main" id="{6124ED01-B2B1-4232-B0F8-E4569C51A29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847" name="Text Box 14">
          <a:extLst>
            <a:ext uri="{FF2B5EF4-FFF2-40B4-BE49-F238E27FC236}">
              <a16:creationId xmlns:a16="http://schemas.microsoft.com/office/drawing/2014/main" id="{A4191E03-FE83-4C04-B2D0-CA3F7385C2C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848" name="Text Box 15">
          <a:extLst>
            <a:ext uri="{FF2B5EF4-FFF2-40B4-BE49-F238E27FC236}">
              <a16:creationId xmlns:a16="http://schemas.microsoft.com/office/drawing/2014/main" id="{3C11CDA4-A680-44DA-BCDE-B74FDC76491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849" name="Text Box 16">
          <a:extLst>
            <a:ext uri="{FF2B5EF4-FFF2-40B4-BE49-F238E27FC236}">
              <a16:creationId xmlns:a16="http://schemas.microsoft.com/office/drawing/2014/main" id="{612976F1-01DB-4CD9-A81D-A4D4716DF35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850" name="Text Box 13">
          <a:extLst>
            <a:ext uri="{FF2B5EF4-FFF2-40B4-BE49-F238E27FC236}">
              <a16:creationId xmlns:a16="http://schemas.microsoft.com/office/drawing/2014/main" id="{8DFF7625-60EC-4B55-8612-968DC228FB8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851" name="Text Box 14">
          <a:extLst>
            <a:ext uri="{FF2B5EF4-FFF2-40B4-BE49-F238E27FC236}">
              <a16:creationId xmlns:a16="http://schemas.microsoft.com/office/drawing/2014/main" id="{A3963434-FB6B-403C-8B71-5C53ED71D1E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852" name="Text Box 15">
          <a:extLst>
            <a:ext uri="{FF2B5EF4-FFF2-40B4-BE49-F238E27FC236}">
              <a16:creationId xmlns:a16="http://schemas.microsoft.com/office/drawing/2014/main" id="{B9BC19FA-31BC-4399-A6E3-2593AAF6097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853" name="Text Box 16">
          <a:extLst>
            <a:ext uri="{FF2B5EF4-FFF2-40B4-BE49-F238E27FC236}">
              <a16:creationId xmlns:a16="http://schemas.microsoft.com/office/drawing/2014/main" id="{582ED1DB-87A7-456B-A4F6-8CD3F4BD8EA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854" name="Text Box 13">
          <a:extLst>
            <a:ext uri="{FF2B5EF4-FFF2-40B4-BE49-F238E27FC236}">
              <a16:creationId xmlns:a16="http://schemas.microsoft.com/office/drawing/2014/main" id="{E3EB322F-8D05-47A4-B2A1-38B9D46EA16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855" name="Text Box 14">
          <a:extLst>
            <a:ext uri="{FF2B5EF4-FFF2-40B4-BE49-F238E27FC236}">
              <a16:creationId xmlns:a16="http://schemas.microsoft.com/office/drawing/2014/main" id="{71448ED5-4E6E-4373-B8BD-892F5D2B62A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856" name="Text Box 15">
          <a:extLst>
            <a:ext uri="{FF2B5EF4-FFF2-40B4-BE49-F238E27FC236}">
              <a16:creationId xmlns:a16="http://schemas.microsoft.com/office/drawing/2014/main" id="{93071466-36B1-4983-8F5B-3D46F14D4E7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857" name="Text Box 16">
          <a:extLst>
            <a:ext uri="{FF2B5EF4-FFF2-40B4-BE49-F238E27FC236}">
              <a16:creationId xmlns:a16="http://schemas.microsoft.com/office/drawing/2014/main" id="{A139A043-7E1D-4548-850B-DBAADD4D602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858" name="Text Box 13">
          <a:extLst>
            <a:ext uri="{FF2B5EF4-FFF2-40B4-BE49-F238E27FC236}">
              <a16:creationId xmlns:a16="http://schemas.microsoft.com/office/drawing/2014/main" id="{24E3724B-0F31-4536-984E-F654E845DC4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859" name="Text Box 14">
          <a:extLst>
            <a:ext uri="{FF2B5EF4-FFF2-40B4-BE49-F238E27FC236}">
              <a16:creationId xmlns:a16="http://schemas.microsoft.com/office/drawing/2014/main" id="{D4C0DAE7-7267-459C-8DD1-D2B8354458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860" name="Text Box 15">
          <a:extLst>
            <a:ext uri="{FF2B5EF4-FFF2-40B4-BE49-F238E27FC236}">
              <a16:creationId xmlns:a16="http://schemas.microsoft.com/office/drawing/2014/main" id="{F1FCFBC4-01D3-4A1E-863E-7AC0F7DACE9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861" name="Text Box 16">
          <a:extLst>
            <a:ext uri="{FF2B5EF4-FFF2-40B4-BE49-F238E27FC236}">
              <a16:creationId xmlns:a16="http://schemas.microsoft.com/office/drawing/2014/main" id="{9F387BE1-0B4C-49D7-A058-98F019C97D2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862" name="Text Box 13">
          <a:extLst>
            <a:ext uri="{FF2B5EF4-FFF2-40B4-BE49-F238E27FC236}">
              <a16:creationId xmlns:a16="http://schemas.microsoft.com/office/drawing/2014/main" id="{C057EE49-315E-49CE-94C2-94D5186B09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863" name="Text Box 14">
          <a:extLst>
            <a:ext uri="{FF2B5EF4-FFF2-40B4-BE49-F238E27FC236}">
              <a16:creationId xmlns:a16="http://schemas.microsoft.com/office/drawing/2014/main" id="{83B8056A-6EFE-4550-ABDC-7121A6B7813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864" name="Text Box 15">
          <a:extLst>
            <a:ext uri="{FF2B5EF4-FFF2-40B4-BE49-F238E27FC236}">
              <a16:creationId xmlns:a16="http://schemas.microsoft.com/office/drawing/2014/main" id="{EBF0CF54-A6FF-441C-A3D0-0846E51389E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865" name="Text Box 16">
          <a:extLst>
            <a:ext uri="{FF2B5EF4-FFF2-40B4-BE49-F238E27FC236}">
              <a16:creationId xmlns:a16="http://schemas.microsoft.com/office/drawing/2014/main" id="{D4017E6C-1943-4997-AE7B-CAC81F83617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866" name="Text Box 13">
          <a:extLst>
            <a:ext uri="{FF2B5EF4-FFF2-40B4-BE49-F238E27FC236}">
              <a16:creationId xmlns:a16="http://schemas.microsoft.com/office/drawing/2014/main" id="{8BE86A1F-7408-4085-B902-066FD05E05B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867" name="Text Box 14">
          <a:extLst>
            <a:ext uri="{FF2B5EF4-FFF2-40B4-BE49-F238E27FC236}">
              <a16:creationId xmlns:a16="http://schemas.microsoft.com/office/drawing/2014/main" id="{CB71854C-8216-4A58-B773-0BB94F55880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868" name="Text Box 15">
          <a:extLst>
            <a:ext uri="{FF2B5EF4-FFF2-40B4-BE49-F238E27FC236}">
              <a16:creationId xmlns:a16="http://schemas.microsoft.com/office/drawing/2014/main" id="{74D08976-BE6A-49C5-9C83-90904F4EB2B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869" name="Text Box 16">
          <a:extLst>
            <a:ext uri="{FF2B5EF4-FFF2-40B4-BE49-F238E27FC236}">
              <a16:creationId xmlns:a16="http://schemas.microsoft.com/office/drawing/2014/main" id="{1D03B053-3EE0-4953-8701-3F6E42E0508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870" name="Text Box 13">
          <a:extLst>
            <a:ext uri="{FF2B5EF4-FFF2-40B4-BE49-F238E27FC236}">
              <a16:creationId xmlns:a16="http://schemas.microsoft.com/office/drawing/2014/main" id="{0FB71B30-86C3-4E95-9895-5B7F7324FD4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871" name="Text Box 14">
          <a:extLst>
            <a:ext uri="{FF2B5EF4-FFF2-40B4-BE49-F238E27FC236}">
              <a16:creationId xmlns:a16="http://schemas.microsoft.com/office/drawing/2014/main" id="{EF0CF9C9-132D-4F72-AF1E-925CBD8C08C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872" name="Text Box 15">
          <a:extLst>
            <a:ext uri="{FF2B5EF4-FFF2-40B4-BE49-F238E27FC236}">
              <a16:creationId xmlns:a16="http://schemas.microsoft.com/office/drawing/2014/main" id="{613AFCE6-4B2B-445C-9247-C12298DDCB8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873" name="Text Box 16">
          <a:extLst>
            <a:ext uri="{FF2B5EF4-FFF2-40B4-BE49-F238E27FC236}">
              <a16:creationId xmlns:a16="http://schemas.microsoft.com/office/drawing/2014/main" id="{0C4C8EFE-3B8A-4D7B-9E9C-C859A14F323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874" name="Text Box 13">
          <a:extLst>
            <a:ext uri="{FF2B5EF4-FFF2-40B4-BE49-F238E27FC236}">
              <a16:creationId xmlns:a16="http://schemas.microsoft.com/office/drawing/2014/main" id="{1FDBC55C-F460-4778-803E-520334D0C96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875" name="Text Box 14">
          <a:extLst>
            <a:ext uri="{FF2B5EF4-FFF2-40B4-BE49-F238E27FC236}">
              <a16:creationId xmlns:a16="http://schemas.microsoft.com/office/drawing/2014/main" id="{8641EDCF-7043-4CAA-BFF5-93BF740B8CD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876" name="Text Box 15">
          <a:extLst>
            <a:ext uri="{FF2B5EF4-FFF2-40B4-BE49-F238E27FC236}">
              <a16:creationId xmlns:a16="http://schemas.microsoft.com/office/drawing/2014/main" id="{4CB9C51E-F5CB-4527-BD93-A687268EBD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877" name="Text Box 16">
          <a:extLst>
            <a:ext uri="{FF2B5EF4-FFF2-40B4-BE49-F238E27FC236}">
              <a16:creationId xmlns:a16="http://schemas.microsoft.com/office/drawing/2014/main" id="{BE380EC3-6F37-4C88-BCE0-1E260DE904C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878" name="Text Box 13">
          <a:extLst>
            <a:ext uri="{FF2B5EF4-FFF2-40B4-BE49-F238E27FC236}">
              <a16:creationId xmlns:a16="http://schemas.microsoft.com/office/drawing/2014/main" id="{D1265968-B2C9-43D1-B1E6-4A94C0B6825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879" name="Text Box 14">
          <a:extLst>
            <a:ext uri="{FF2B5EF4-FFF2-40B4-BE49-F238E27FC236}">
              <a16:creationId xmlns:a16="http://schemas.microsoft.com/office/drawing/2014/main" id="{23280690-C77F-4E07-AF66-64C8AA94B4C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880" name="Text Box 15">
          <a:extLst>
            <a:ext uri="{FF2B5EF4-FFF2-40B4-BE49-F238E27FC236}">
              <a16:creationId xmlns:a16="http://schemas.microsoft.com/office/drawing/2014/main" id="{A760DCAA-54A8-40C5-A140-23B5FF0862D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881" name="Text Box 16">
          <a:extLst>
            <a:ext uri="{FF2B5EF4-FFF2-40B4-BE49-F238E27FC236}">
              <a16:creationId xmlns:a16="http://schemas.microsoft.com/office/drawing/2014/main" id="{B3E6B107-407E-4E86-A50E-2D1BC23F5E8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882" name="Text Box 13">
          <a:extLst>
            <a:ext uri="{FF2B5EF4-FFF2-40B4-BE49-F238E27FC236}">
              <a16:creationId xmlns:a16="http://schemas.microsoft.com/office/drawing/2014/main" id="{6EB0E6D4-7397-401E-8571-76E37FE2E64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883" name="Text Box 14">
          <a:extLst>
            <a:ext uri="{FF2B5EF4-FFF2-40B4-BE49-F238E27FC236}">
              <a16:creationId xmlns:a16="http://schemas.microsoft.com/office/drawing/2014/main" id="{E1569998-7699-4755-9002-FFD74D97A8B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884" name="Text Box 15">
          <a:extLst>
            <a:ext uri="{FF2B5EF4-FFF2-40B4-BE49-F238E27FC236}">
              <a16:creationId xmlns:a16="http://schemas.microsoft.com/office/drawing/2014/main" id="{0E1CCD0F-B59C-4385-8133-E035B3293A8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885" name="Text Box 16">
          <a:extLst>
            <a:ext uri="{FF2B5EF4-FFF2-40B4-BE49-F238E27FC236}">
              <a16:creationId xmlns:a16="http://schemas.microsoft.com/office/drawing/2014/main" id="{0E0E3A89-0791-452C-9212-4D0EFE13CE8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886" name="Text Box 13">
          <a:extLst>
            <a:ext uri="{FF2B5EF4-FFF2-40B4-BE49-F238E27FC236}">
              <a16:creationId xmlns:a16="http://schemas.microsoft.com/office/drawing/2014/main" id="{8D777FDE-35E0-426A-B1F7-217F265BCB7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887" name="Text Box 14">
          <a:extLst>
            <a:ext uri="{FF2B5EF4-FFF2-40B4-BE49-F238E27FC236}">
              <a16:creationId xmlns:a16="http://schemas.microsoft.com/office/drawing/2014/main" id="{73D88892-72EE-4F79-8A7A-D4FB0EC7542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888" name="Text Box 15">
          <a:extLst>
            <a:ext uri="{FF2B5EF4-FFF2-40B4-BE49-F238E27FC236}">
              <a16:creationId xmlns:a16="http://schemas.microsoft.com/office/drawing/2014/main" id="{C2E6013D-79E5-47D4-BC59-015EA2D2194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889" name="Text Box 16">
          <a:extLst>
            <a:ext uri="{FF2B5EF4-FFF2-40B4-BE49-F238E27FC236}">
              <a16:creationId xmlns:a16="http://schemas.microsoft.com/office/drawing/2014/main" id="{E6B02246-68E1-445A-B2F8-6487A47EADB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890" name="Text Box 13">
          <a:extLst>
            <a:ext uri="{FF2B5EF4-FFF2-40B4-BE49-F238E27FC236}">
              <a16:creationId xmlns:a16="http://schemas.microsoft.com/office/drawing/2014/main" id="{89274F24-3578-4E40-BDAB-27703409D3C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891" name="Text Box 14">
          <a:extLst>
            <a:ext uri="{FF2B5EF4-FFF2-40B4-BE49-F238E27FC236}">
              <a16:creationId xmlns:a16="http://schemas.microsoft.com/office/drawing/2014/main" id="{5109B5D2-77F7-4C1B-BBFA-6146F769D61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892" name="Text Box 15">
          <a:extLst>
            <a:ext uri="{FF2B5EF4-FFF2-40B4-BE49-F238E27FC236}">
              <a16:creationId xmlns:a16="http://schemas.microsoft.com/office/drawing/2014/main" id="{86A1F82B-B369-45A0-81EB-6A91B011249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893" name="Text Box 16">
          <a:extLst>
            <a:ext uri="{FF2B5EF4-FFF2-40B4-BE49-F238E27FC236}">
              <a16:creationId xmlns:a16="http://schemas.microsoft.com/office/drawing/2014/main" id="{FEF7F509-FA4B-4579-9FD0-BB4A0EB4417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894" name="Text Box 13">
          <a:extLst>
            <a:ext uri="{FF2B5EF4-FFF2-40B4-BE49-F238E27FC236}">
              <a16:creationId xmlns:a16="http://schemas.microsoft.com/office/drawing/2014/main" id="{47BE4E17-0178-4E4E-9140-7E6E1E11868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895" name="Text Box 14">
          <a:extLst>
            <a:ext uri="{FF2B5EF4-FFF2-40B4-BE49-F238E27FC236}">
              <a16:creationId xmlns:a16="http://schemas.microsoft.com/office/drawing/2014/main" id="{5FA17C3A-8332-4E75-AF79-9B9A971ED9E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896" name="Text Box 15">
          <a:extLst>
            <a:ext uri="{FF2B5EF4-FFF2-40B4-BE49-F238E27FC236}">
              <a16:creationId xmlns:a16="http://schemas.microsoft.com/office/drawing/2014/main" id="{7A1A349C-D825-41E9-A7B8-6C3F8DEDA88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897" name="Text Box 16">
          <a:extLst>
            <a:ext uri="{FF2B5EF4-FFF2-40B4-BE49-F238E27FC236}">
              <a16:creationId xmlns:a16="http://schemas.microsoft.com/office/drawing/2014/main" id="{BC640117-EA65-4B07-A5E2-C47EB84D6B8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898" name="Text Box 13">
          <a:extLst>
            <a:ext uri="{FF2B5EF4-FFF2-40B4-BE49-F238E27FC236}">
              <a16:creationId xmlns:a16="http://schemas.microsoft.com/office/drawing/2014/main" id="{7AE732CC-55B6-4314-BA31-7410F5A9F00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899" name="Text Box 14">
          <a:extLst>
            <a:ext uri="{FF2B5EF4-FFF2-40B4-BE49-F238E27FC236}">
              <a16:creationId xmlns:a16="http://schemas.microsoft.com/office/drawing/2014/main" id="{5AE692EA-F345-435B-914C-F5CE6182F2C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900" name="Text Box 15">
          <a:extLst>
            <a:ext uri="{FF2B5EF4-FFF2-40B4-BE49-F238E27FC236}">
              <a16:creationId xmlns:a16="http://schemas.microsoft.com/office/drawing/2014/main" id="{BFA53BF3-9CBC-408E-B718-0D415536EF0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901" name="Text Box 16">
          <a:extLst>
            <a:ext uri="{FF2B5EF4-FFF2-40B4-BE49-F238E27FC236}">
              <a16:creationId xmlns:a16="http://schemas.microsoft.com/office/drawing/2014/main" id="{CE7233ED-A868-4C3A-B6FC-5ED5F7F9F81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902" name="Text Box 13">
          <a:extLst>
            <a:ext uri="{FF2B5EF4-FFF2-40B4-BE49-F238E27FC236}">
              <a16:creationId xmlns:a16="http://schemas.microsoft.com/office/drawing/2014/main" id="{8FD75368-23CF-40B2-8851-7836B1F9F03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903" name="Text Box 14">
          <a:extLst>
            <a:ext uri="{FF2B5EF4-FFF2-40B4-BE49-F238E27FC236}">
              <a16:creationId xmlns:a16="http://schemas.microsoft.com/office/drawing/2014/main" id="{B4EF3069-2957-41E3-9882-AE8AFF149B9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904" name="Text Box 15">
          <a:extLst>
            <a:ext uri="{FF2B5EF4-FFF2-40B4-BE49-F238E27FC236}">
              <a16:creationId xmlns:a16="http://schemas.microsoft.com/office/drawing/2014/main" id="{69F7B376-5DE8-4F42-AE13-DD0B29B9489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905" name="Text Box 16">
          <a:extLst>
            <a:ext uri="{FF2B5EF4-FFF2-40B4-BE49-F238E27FC236}">
              <a16:creationId xmlns:a16="http://schemas.microsoft.com/office/drawing/2014/main" id="{8A277B01-4C27-42A2-B84C-AFCE4EF6B7D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906" name="Text Box 13">
          <a:extLst>
            <a:ext uri="{FF2B5EF4-FFF2-40B4-BE49-F238E27FC236}">
              <a16:creationId xmlns:a16="http://schemas.microsoft.com/office/drawing/2014/main" id="{96F2895A-DB9B-42CE-8A48-47ED27CFFF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907" name="Text Box 14">
          <a:extLst>
            <a:ext uri="{FF2B5EF4-FFF2-40B4-BE49-F238E27FC236}">
              <a16:creationId xmlns:a16="http://schemas.microsoft.com/office/drawing/2014/main" id="{0E06B9D2-15CC-4D03-9528-B52B4B61499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908" name="Text Box 15">
          <a:extLst>
            <a:ext uri="{FF2B5EF4-FFF2-40B4-BE49-F238E27FC236}">
              <a16:creationId xmlns:a16="http://schemas.microsoft.com/office/drawing/2014/main" id="{3B744966-FA4B-46B8-8412-3AE155A5E0C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909" name="Text Box 16">
          <a:extLst>
            <a:ext uri="{FF2B5EF4-FFF2-40B4-BE49-F238E27FC236}">
              <a16:creationId xmlns:a16="http://schemas.microsoft.com/office/drawing/2014/main" id="{077C0D3F-F649-4D20-8230-69B82111CCF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910" name="Text Box 13">
          <a:extLst>
            <a:ext uri="{FF2B5EF4-FFF2-40B4-BE49-F238E27FC236}">
              <a16:creationId xmlns:a16="http://schemas.microsoft.com/office/drawing/2014/main" id="{B35ABA01-ABD3-4482-8858-4EB4FE86774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911" name="Text Box 14">
          <a:extLst>
            <a:ext uri="{FF2B5EF4-FFF2-40B4-BE49-F238E27FC236}">
              <a16:creationId xmlns:a16="http://schemas.microsoft.com/office/drawing/2014/main" id="{7D9B7BE0-7A1E-42A6-987E-339D658191C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912" name="Text Box 15">
          <a:extLst>
            <a:ext uri="{FF2B5EF4-FFF2-40B4-BE49-F238E27FC236}">
              <a16:creationId xmlns:a16="http://schemas.microsoft.com/office/drawing/2014/main" id="{6729284F-5A72-49C6-915B-B7798B38F51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913" name="Text Box 16">
          <a:extLst>
            <a:ext uri="{FF2B5EF4-FFF2-40B4-BE49-F238E27FC236}">
              <a16:creationId xmlns:a16="http://schemas.microsoft.com/office/drawing/2014/main" id="{7ECB1229-80C2-4DB6-93AA-63B7B6495D7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914" name="Text Box 13">
          <a:extLst>
            <a:ext uri="{FF2B5EF4-FFF2-40B4-BE49-F238E27FC236}">
              <a16:creationId xmlns:a16="http://schemas.microsoft.com/office/drawing/2014/main" id="{1C014203-2E12-457C-A659-DF66CD04CC6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915" name="Text Box 14">
          <a:extLst>
            <a:ext uri="{FF2B5EF4-FFF2-40B4-BE49-F238E27FC236}">
              <a16:creationId xmlns:a16="http://schemas.microsoft.com/office/drawing/2014/main" id="{BACF47FD-3B67-4A40-B08D-478DF8B048E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916" name="Text Box 15">
          <a:extLst>
            <a:ext uri="{FF2B5EF4-FFF2-40B4-BE49-F238E27FC236}">
              <a16:creationId xmlns:a16="http://schemas.microsoft.com/office/drawing/2014/main" id="{1DFD09B1-FB76-4076-B904-47CD46D3E05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917" name="Text Box 16">
          <a:extLst>
            <a:ext uri="{FF2B5EF4-FFF2-40B4-BE49-F238E27FC236}">
              <a16:creationId xmlns:a16="http://schemas.microsoft.com/office/drawing/2014/main" id="{AD199674-BEA5-45E0-941B-7CE508BB07C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918" name="Text Box 13">
          <a:extLst>
            <a:ext uri="{FF2B5EF4-FFF2-40B4-BE49-F238E27FC236}">
              <a16:creationId xmlns:a16="http://schemas.microsoft.com/office/drawing/2014/main" id="{6C1CC03C-C2A0-471D-9783-06A9F82A512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919" name="Text Box 14">
          <a:extLst>
            <a:ext uri="{FF2B5EF4-FFF2-40B4-BE49-F238E27FC236}">
              <a16:creationId xmlns:a16="http://schemas.microsoft.com/office/drawing/2014/main" id="{A02625D1-FBE5-4200-9EC2-11F2A29B73D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920" name="Text Box 15">
          <a:extLst>
            <a:ext uri="{FF2B5EF4-FFF2-40B4-BE49-F238E27FC236}">
              <a16:creationId xmlns:a16="http://schemas.microsoft.com/office/drawing/2014/main" id="{0E3B4A79-53F9-45D4-A834-1F654AE4020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921" name="Text Box 16">
          <a:extLst>
            <a:ext uri="{FF2B5EF4-FFF2-40B4-BE49-F238E27FC236}">
              <a16:creationId xmlns:a16="http://schemas.microsoft.com/office/drawing/2014/main" id="{63770467-88BC-42FF-8361-A3FAE7D1458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922" name="Text Box 13">
          <a:extLst>
            <a:ext uri="{FF2B5EF4-FFF2-40B4-BE49-F238E27FC236}">
              <a16:creationId xmlns:a16="http://schemas.microsoft.com/office/drawing/2014/main" id="{F8A73EB5-31F7-40F6-9573-0C09490CEE7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923" name="Text Box 14">
          <a:extLst>
            <a:ext uri="{FF2B5EF4-FFF2-40B4-BE49-F238E27FC236}">
              <a16:creationId xmlns:a16="http://schemas.microsoft.com/office/drawing/2014/main" id="{422D6F96-B36D-4D62-87EC-4557C08CBD8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924" name="Text Box 15">
          <a:extLst>
            <a:ext uri="{FF2B5EF4-FFF2-40B4-BE49-F238E27FC236}">
              <a16:creationId xmlns:a16="http://schemas.microsoft.com/office/drawing/2014/main" id="{EDC306BD-A4FC-4CE4-A8D6-CA5E5133B8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925" name="Text Box 16">
          <a:extLst>
            <a:ext uri="{FF2B5EF4-FFF2-40B4-BE49-F238E27FC236}">
              <a16:creationId xmlns:a16="http://schemas.microsoft.com/office/drawing/2014/main" id="{ED7F9517-A511-478A-866B-893D44EAC4B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926" name="Text Box 13">
          <a:extLst>
            <a:ext uri="{FF2B5EF4-FFF2-40B4-BE49-F238E27FC236}">
              <a16:creationId xmlns:a16="http://schemas.microsoft.com/office/drawing/2014/main" id="{38EF3D7A-9664-44D8-A49D-AE6A7567247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927" name="Text Box 14">
          <a:extLst>
            <a:ext uri="{FF2B5EF4-FFF2-40B4-BE49-F238E27FC236}">
              <a16:creationId xmlns:a16="http://schemas.microsoft.com/office/drawing/2014/main" id="{B07EC3A0-C99A-44CE-9F65-04920510919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928" name="Text Box 15">
          <a:extLst>
            <a:ext uri="{FF2B5EF4-FFF2-40B4-BE49-F238E27FC236}">
              <a16:creationId xmlns:a16="http://schemas.microsoft.com/office/drawing/2014/main" id="{100F20BB-BDDF-4C5C-9BB9-9D260E0181C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929" name="Text Box 16">
          <a:extLst>
            <a:ext uri="{FF2B5EF4-FFF2-40B4-BE49-F238E27FC236}">
              <a16:creationId xmlns:a16="http://schemas.microsoft.com/office/drawing/2014/main" id="{AE3CC130-4CAF-4188-A2C6-BF2478897B0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930" name="Text Box 13">
          <a:extLst>
            <a:ext uri="{FF2B5EF4-FFF2-40B4-BE49-F238E27FC236}">
              <a16:creationId xmlns:a16="http://schemas.microsoft.com/office/drawing/2014/main" id="{309F6F5A-F3C9-4782-89B0-4C3DBA48D5F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931" name="Text Box 14">
          <a:extLst>
            <a:ext uri="{FF2B5EF4-FFF2-40B4-BE49-F238E27FC236}">
              <a16:creationId xmlns:a16="http://schemas.microsoft.com/office/drawing/2014/main" id="{BF0C5322-F4AB-4876-B7A2-FD6366B203B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932" name="Text Box 15">
          <a:extLst>
            <a:ext uri="{FF2B5EF4-FFF2-40B4-BE49-F238E27FC236}">
              <a16:creationId xmlns:a16="http://schemas.microsoft.com/office/drawing/2014/main" id="{E2A1B76A-03F3-41AF-B594-76699D8AC53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933" name="Text Box 16">
          <a:extLst>
            <a:ext uri="{FF2B5EF4-FFF2-40B4-BE49-F238E27FC236}">
              <a16:creationId xmlns:a16="http://schemas.microsoft.com/office/drawing/2014/main" id="{1E3F68E4-CEA7-4F63-A832-C37FE5AD0AE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934" name="Text Box 13">
          <a:extLst>
            <a:ext uri="{FF2B5EF4-FFF2-40B4-BE49-F238E27FC236}">
              <a16:creationId xmlns:a16="http://schemas.microsoft.com/office/drawing/2014/main" id="{A7C98B6A-7447-4577-BEB3-6354373B876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935" name="Text Box 14">
          <a:extLst>
            <a:ext uri="{FF2B5EF4-FFF2-40B4-BE49-F238E27FC236}">
              <a16:creationId xmlns:a16="http://schemas.microsoft.com/office/drawing/2014/main" id="{F724865F-915A-4E7F-B0B6-27492CDE33C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936" name="Text Box 15">
          <a:extLst>
            <a:ext uri="{FF2B5EF4-FFF2-40B4-BE49-F238E27FC236}">
              <a16:creationId xmlns:a16="http://schemas.microsoft.com/office/drawing/2014/main" id="{C72B2641-987D-4DCC-AC31-4ACCC4B9CB3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937" name="Text Box 16">
          <a:extLst>
            <a:ext uri="{FF2B5EF4-FFF2-40B4-BE49-F238E27FC236}">
              <a16:creationId xmlns:a16="http://schemas.microsoft.com/office/drawing/2014/main" id="{1369AF58-46CF-4BFB-A808-C5A140590C5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938" name="Text Box 13">
          <a:extLst>
            <a:ext uri="{FF2B5EF4-FFF2-40B4-BE49-F238E27FC236}">
              <a16:creationId xmlns:a16="http://schemas.microsoft.com/office/drawing/2014/main" id="{48B44292-B2C3-44D6-A2D1-159E1A264C3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939" name="Text Box 14">
          <a:extLst>
            <a:ext uri="{FF2B5EF4-FFF2-40B4-BE49-F238E27FC236}">
              <a16:creationId xmlns:a16="http://schemas.microsoft.com/office/drawing/2014/main" id="{54FB0EF8-552B-4274-9141-46EF2036CA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940" name="Text Box 15">
          <a:extLst>
            <a:ext uri="{FF2B5EF4-FFF2-40B4-BE49-F238E27FC236}">
              <a16:creationId xmlns:a16="http://schemas.microsoft.com/office/drawing/2014/main" id="{73E3849F-3BAF-4C44-9F9F-EC35333017F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941" name="Text Box 16">
          <a:extLst>
            <a:ext uri="{FF2B5EF4-FFF2-40B4-BE49-F238E27FC236}">
              <a16:creationId xmlns:a16="http://schemas.microsoft.com/office/drawing/2014/main" id="{5E1F1299-27E0-43E7-B54B-8D5FE666896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942" name="Text Box 13">
          <a:extLst>
            <a:ext uri="{FF2B5EF4-FFF2-40B4-BE49-F238E27FC236}">
              <a16:creationId xmlns:a16="http://schemas.microsoft.com/office/drawing/2014/main" id="{F65A0F87-5A7C-4392-B4EB-B454A23DCBD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943" name="Text Box 14">
          <a:extLst>
            <a:ext uri="{FF2B5EF4-FFF2-40B4-BE49-F238E27FC236}">
              <a16:creationId xmlns:a16="http://schemas.microsoft.com/office/drawing/2014/main" id="{5D9F5636-F610-4748-A182-7E1B61B54B4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944" name="Text Box 15">
          <a:extLst>
            <a:ext uri="{FF2B5EF4-FFF2-40B4-BE49-F238E27FC236}">
              <a16:creationId xmlns:a16="http://schemas.microsoft.com/office/drawing/2014/main" id="{17D57717-894A-43CF-83E9-E8776087B94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945" name="Text Box 16">
          <a:extLst>
            <a:ext uri="{FF2B5EF4-FFF2-40B4-BE49-F238E27FC236}">
              <a16:creationId xmlns:a16="http://schemas.microsoft.com/office/drawing/2014/main" id="{616009B9-9EDE-4485-BEE6-6DD32AD8603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946" name="Text Box 13">
          <a:extLst>
            <a:ext uri="{FF2B5EF4-FFF2-40B4-BE49-F238E27FC236}">
              <a16:creationId xmlns:a16="http://schemas.microsoft.com/office/drawing/2014/main" id="{08EC116B-A37B-4503-8986-2E4586787FD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947" name="Text Box 14">
          <a:extLst>
            <a:ext uri="{FF2B5EF4-FFF2-40B4-BE49-F238E27FC236}">
              <a16:creationId xmlns:a16="http://schemas.microsoft.com/office/drawing/2014/main" id="{044ACAD4-6725-49F2-816F-7A1B2E2774A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948" name="Text Box 15">
          <a:extLst>
            <a:ext uri="{FF2B5EF4-FFF2-40B4-BE49-F238E27FC236}">
              <a16:creationId xmlns:a16="http://schemas.microsoft.com/office/drawing/2014/main" id="{F22E9EF5-6DA3-4F25-A92B-3665DBEFB0C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949" name="Text Box 16">
          <a:extLst>
            <a:ext uri="{FF2B5EF4-FFF2-40B4-BE49-F238E27FC236}">
              <a16:creationId xmlns:a16="http://schemas.microsoft.com/office/drawing/2014/main" id="{3372686E-D622-4099-B3C8-2DEF3CFA062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950" name="Text Box 13">
          <a:extLst>
            <a:ext uri="{FF2B5EF4-FFF2-40B4-BE49-F238E27FC236}">
              <a16:creationId xmlns:a16="http://schemas.microsoft.com/office/drawing/2014/main" id="{A90317D5-B9C8-48A5-86B1-36D4CC11E42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951" name="Text Box 14">
          <a:extLst>
            <a:ext uri="{FF2B5EF4-FFF2-40B4-BE49-F238E27FC236}">
              <a16:creationId xmlns:a16="http://schemas.microsoft.com/office/drawing/2014/main" id="{58E5B4F6-C8FD-4C60-B66C-CB01A64F8C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952" name="Text Box 15">
          <a:extLst>
            <a:ext uri="{FF2B5EF4-FFF2-40B4-BE49-F238E27FC236}">
              <a16:creationId xmlns:a16="http://schemas.microsoft.com/office/drawing/2014/main" id="{C048EAAE-0CB6-4F85-A15E-29D6D0756AF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953" name="Text Box 16">
          <a:extLst>
            <a:ext uri="{FF2B5EF4-FFF2-40B4-BE49-F238E27FC236}">
              <a16:creationId xmlns:a16="http://schemas.microsoft.com/office/drawing/2014/main" id="{9AB36FFF-A399-4FE3-92AC-B0588532828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954" name="Text Box 13">
          <a:extLst>
            <a:ext uri="{FF2B5EF4-FFF2-40B4-BE49-F238E27FC236}">
              <a16:creationId xmlns:a16="http://schemas.microsoft.com/office/drawing/2014/main" id="{9B0DD389-0A9D-401D-BAF2-45A59DEE979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955" name="Text Box 14">
          <a:extLst>
            <a:ext uri="{FF2B5EF4-FFF2-40B4-BE49-F238E27FC236}">
              <a16:creationId xmlns:a16="http://schemas.microsoft.com/office/drawing/2014/main" id="{7C68B9A6-7C3A-4799-A249-68652332291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956" name="Text Box 15">
          <a:extLst>
            <a:ext uri="{FF2B5EF4-FFF2-40B4-BE49-F238E27FC236}">
              <a16:creationId xmlns:a16="http://schemas.microsoft.com/office/drawing/2014/main" id="{946B3D31-8EC8-48C0-A8BA-ED43F208982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957" name="Text Box 16">
          <a:extLst>
            <a:ext uri="{FF2B5EF4-FFF2-40B4-BE49-F238E27FC236}">
              <a16:creationId xmlns:a16="http://schemas.microsoft.com/office/drawing/2014/main" id="{8D13A8E8-D0E0-4B01-8C65-8D279D2CEB2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958" name="Text Box 13">
          <a:extLst>
            <a:ext uri="{FF2B5EF4-FFF2-40B4-BE49-F238E27FC236}">
              <a16:creationId xmlns:a16="http://schemas.microsoft.com/office/drawing/2014/main" id="{5A571961-8DFD-43F3-827B-14A2EEE44B7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959" name="Text Box 14">
          <a:extLst>
            <a:ext uri="{FF2B5EF4-FFF2-40B4-BE49-F238E27FC236}">
              <a16:creationId xmlns:a16="http://schemas.microsoft.com/office/drawing/2014/main" id="{E5C1E539-9DF9-482B-883F-63EF6F4F5A1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960" name="Text Box 15">
          <a:extLst>
            <a:ext uri="{FF2B5EF4-FFF2-40B4-BE49-F238E27FC236}">
              <a16:creationId xmlns:a16="http://schemas.microsoft.com/office/drawing/2014/main" id="{AAE6044B-AC35-4FFC-996A-E0546A34388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961" name="Text Box 16">
          <a:extLst>
            <a:ext uri="{FF2B5EF4-FFF2-40B4-BE49-F238E27FC236}">
              <a16:creationId xmlns:a16="http://schemas.microsoft.com/office/drawing/2014/main" id="{0D1FDD49-7CBA-4029-8FB6-B0852256441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962" name="Text Box 13">
          <a:extLst>
            <a:ext uri="{FF2B5EF4-FFF2-40B4-BE49-F238E27FC236}">
              <a16:creationId xmlns:a16="http://schemas.microsoft.com/office/drawing/2014/main" id="{040A63B9-82C1-4B40-8A0F-F5AF3328B65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963" name="Text Box 14">
          <a:extLst>
            <a:ext uri="{FF2B5EF4-FFF2-40B4-BE49-F238E27FC236}">
              <a16:creationId xmlns:a16="http://schemas.microsoft.com/office/drawing/2014/main" id="{B755D8F7-3313-4F33-9723-34A94F364E5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964" name="Text Box 15">
          <a:extLst>
            <a:ext uri="{FF2B5EF4-FFF2-40B4-BE49-F238E27FC236}">
              <a16:creationId xmlns:a16="http://schemas.microsoft.com/office/drawing/2014/main" id="{DA6E6357-83E4-4538-9820-175976E9B70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965" name="Text Box 16">
          <a:extLst>
            <a:ext uri="{FF2B5EF4-FFF2-40B4-BE49-F238E27FC236}">
              <a16:creationId xmlns:a16="http://schemas.microsoft.com/office/drawing/2014/main" id="{963BF804-8BE3-408A-8F4F-AFE76B318CF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966" name="Text Box 13">
          <a:extLst>
            <a:ext uri="{FF2B5EF4-FFF2-40B4-BE49-F238E27FC236}">
              <a16:creationId xmlns:a16="http://schemas.microsoft.com/office/drawing/2014/main" id="{DE09A703-08DC-47D8-BD50-7B42EE98F6E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967" name="Text Box 14">
          <a:extLst>
            <a:ext uri="{FF2B5EF4-FFF2-40B4-BE49-F238E27FC236}">
              <a16:creationId xmlns:a16="http://schemas.microsoft.com/office/drawing/2014/main" id="{8554A238-A784-430B-8F64-96D89397756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968" name="Text Box 15">
          <a:extLst>
            <a:ext uri="{FF2B5EF4-FFF2-40B4-BE49-F238E27FC236}">
              <a16:creationId xmlns:a16="http://schemas.microsoft.com/office/drawing/2014/main" id="{C18254AC-7E0A-489A-9F31-ED0221EAB88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969" name="Text Box 16">
          <a:extLst>
            <a:ext uri="{FF2B5EF4-FFF2-40B4-BE49-F238E27FC236}">
              <a16:creationId xmlns:a16="http://schemas.microsoft.com/office/drawing/2014/main" id="{6788E175-C9A3-4648-8C1E-AC900748A21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970" name="Text Box 13">
          <a:extLst>
            <a:ext uri="{FF2B5EF4-FFF2-40B4-BE49-F238E27FC236}">
              <a16:creationId xmlns:a16="http://schemas.microsoft.com/office/drawing/2014/main" id="{5E2376C5-77C6-4455-B2E6-B1DEF737610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971" name="Text Box 14">
          <a:extLst>
            <a:ext uri="{FF2B5EF4-FFF2-40B4-BE49-F238E27FC236}">
              <a16:creationId xmlns:a16="http://schemas.microsoft.com/office/drawing/2014/main" id="{8DF09964-EDC2-4AB8-8CCC-C0589B5D6DA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972" name="Text Box 15">
          <a:extLst>
            <a:ext uri="{FF2B5EF4-FFF2-40B4-BE49-F238E27FC236}">
              <a16:creationId xmlns:a16="http://schemas.microsoft.com/office/drawing/2014/main" id="{BDEFBF9E-7B3F-46E5-A18B-D1811D1C2AA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973" name="Text Box 16">
          <a:extLst>
            <a:ext uri="{FF2B5EF4-FFF2-40B4-BE49-F238E27FC236}">
              <a16:creationId xmlns:a16="http://schemas.microsoft.com/office/drawing/2014/main" id="{829F4ECA-C1E0-47E4-9849-C2910A87888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974" name="Text Box 13">
          <a:extLst>
            <a:ext uri="{FF2B5EF4-FFF2-40B4-BE49-F238E27FC236}">
              <a16:creationId xmlns:a16="http://schemas.microsoft.com/office/drawing/2014/main" id="{8294C5DE-2064-4F17-BE62-CE9CAA206DC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975" name="Text Box 14">
          <a:extLst>
            <a:ext uri="{FF2B5EF4-FFF2-40B4-BE49-F238E27FC236}">
              <a16:creationId xmlns:a16="http://schemas.microsoft.com/office/drawing/2014/main" id="{06BA40B3-4DCF-42C5-9B56-BB87D240E14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976" name="Text Box 15">
          <a:extLst>
            <a:ext uri="{FF2B5EF4-FFF2-40B4-BE49-F238E27FC236}">
              <a16:creationId xmlns:a16="http://schemas.microsoft.com/office/drawing/2014/main" id="{8FA96B00-64A7-482B-B9AA-02ED3C4B42A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977" name="Text Box 16">
          <a:extLst>
            <a:ext uri="{FF2B5EF4-FFF2-40B4-BE49-F238E27FC236}">
              <a16:creationId xmlns:a16="http://schemas.microsoft.com/office/drawing/2014/main" id="{B78A8D2F-7D77-4323-BB90-1D8E8F33B6D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978" name="Text Box 13">
          <a:extLst>
            <a:ext uri="{FF2B5EF4-FFF2-40B4-BE49-F238E27FC236}">
              <a16:creationId xmlns:a16="http://schemas.microsoft.com/office/drawing/2014/main" id="{254D430D-059C-4249-B1BC-F0E8E276CEB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979" name="Text Box 14">
          <a:extLst>
            <a:ext uri="{FF2B5EF4-FFF2-40B4-BE49-F238E27FC236}">
              <a16:creationId xmlns:a16="http://schemas.microsoft.com/office/drawing/2014/main" id="{9FA9678B-01B9-4059-A5DA-841A59220D3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980" name="Text Box 15">
          <a:extLst>
            <a:ext uri="{FF2B5EF4-FFF2-40B4-BE49-F238E27FC236}">
              <a16:creationId xmlns:a16="http://schemas.microsoft.com/office/drawing/2014/main" id="{081148BB-3929-4918-B243-EA6C2C3CF09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2981" name="Text Box 16">
          <a:extLst>
            <a:ext uri="{FF2B5EF4-FFF2-40B4-BE49-F238E27FC236}">
              <a16:creationId xmlns:a16="http://schemas.microsoft.com/office/drawing/2014/main" id="{340504A5-7A5B-4625-BA84-44CDC8872BB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982" name="Text Box 13">
          <a:extLst>
            <a:ext uri="{FF2B5EF4-FFF2-40B4-BE49-F238E27FC236}">
              <a16:creationId xmlns:a16="http://schemas.microsoft.com/office/drawing/2014/main" id="{BE70793F-1D9E-471D-BC1F-BC4B83231DF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983" name="Text Box 14">
          <a:extLst>
            <a:ext uri="{FF2B5EF4-FFF2-40B4-BE49-F238E27FC236}">
              <a16:creationId xmlns:a16="http://schemas.microsoft.com/office/drawing/2014/main" id="{2ECAA498-274F-49EA-AC81-245356CD348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984" name="Text Box 15">
          <a:extLst>
            <a:ext uri="{FF2B5EF4-FFF2-40B4-BE49-F238E27FC236}">
              <a16:creationId xmlns:a16="http://schemas.microsoft.com/office/drawing/2014/main" id="{5977BD74-4BF2-4126-8A82-D2D33DA8D0E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2985" name="Text Box 16">
          <a:extLst>
            <a:ext uri="{FF2B5EF4-FFF2-40B4-BE49-F238E27FC236}">
              <a16:creationId xmlns:a16="http://schemas.microsoft.com/office/drawing/2014/main" id="{4B4184F7-BC6A-4515-B249-8A38C6B7F9C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986" name="Text Box 13">
          <a:extLst>
            <a:ext uri="{FF2B5EF4-FFF2-40B4-BE49-F238E27FC236}">
              <a16:creationId xmlns:a16="http://schemas.microsoft.com/office/drawing/2014/main" id="{13BBB8B0-70EF-4E93-8FDD-613FB7DDBF4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987" name="Text Box 14">
          <a:extLst>
            <a:ext uri="{FF2B5EF4-FFF2-40B4-BE49-F238E27FC236}">
              <a16:creationId xmlns:a16="http://schemas.microsoft.com/office/drawing/2014/main" id="{5FBD9404-E172-4A62-B335-CE320F7CF91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988" name="Text Box 15">
          <a:extLst>
            <a:ext uri="{FF2B5EF4-FFF2-40B4-BE49-F238E27FC236}">
              <a16:creationId xmlns:a16="http://schemas.microsoft.com/office/drawing/2014/main" id="{CD962CAB-5DD7-47C5-B03F-9180A8F4C89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2989" name="Text Box 16">
          <a:extLst>
            <a:ext uri="{FF2B5EF4-FFF2-40B4-BE49-F238E27FC236}">
              <a16:creationId xmlns:a16="http://schemas.microsoft.com/office/drawing/2014/main" id="{494E772A-B7D4-48AF-A232-F843F7B420F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990" name="Text Box 13">
          <a:extLst>
            <a:ext uri="{FF2B5EF4-FFF2-40B4-BE49-F238E27FC236}">
              <a16:creationId xmlns:a16="http://schemas.microsoft.com/office/drawing/2014/main" id="{3A8DD164-6D3E-40DE-BA10-405C5D0C154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991" name="Text Box 14">
          <a:extLst>
            <a:ext uri="{FF2B5EF4-FFF2-40B4-BE49-F238E27FC236}">
              <a16:creationId xmlns:a16="http://schemas.microsoft.com/office/drawing/2014/main" id="{E12B02E2-5BC7-4BD7-9A0A-8D1F8E75DF2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992" name="Text Box 15">
          <a:extLst>
            <a:ext uri="{FF2B5EF4-FFF2-40B4-BE49-F238E27FC236}">
              <a16:creationId xmlns:a16="http://schemas.microsoft.com/office/drawing/2014/main" id="{5ADF669B-4D76-4057-81F6-0FBAFFD9F1C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2993" name="Text Box 16">
          <a:extLst>
            <a:ext uri="{FF2B5EF4-FFF2-40B4-BE49-F238E27FC236}">
              <a16:creationId xmlns:a16="http://schemas.microsoft.com/office/drawing/2014/main" id="{D16AEDCF-1A54-4107-9181-264921AE2F0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994" name="Text Box 13">
          <a:extLst>
            <a:ext uri="{FF2B5EF4-FFF2-40B4-BE49-F238E27FC236}">
              <a16:creationId xmlns:a16="http://schemas.microsoft.com/office/drawing/2014/main" id="{81FA74EC-19E4-42AA-B8DB-3E97F13F6ED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995" name="Text Box 14">
          <a:extLst>
            <a:ext uri="{FF2B5EF4-FFF2-40B4-BE49-F238E27FC236}">
              <a16:creationId xmlns:a16="http://schemas.microsoft.com/office/drawing/2014/main" id="{D4B80FF6-8A2E-4F5C-84C9-CF523ACBC71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996" name="Text Box 15">
          <a:extLst>
            <a:ext uri="{FF2B5EF4-FFF2-40B4-BE49-F238E27FC236}">
              <a16:creationId xmlns:a16="http://schemas.microsoft.com/office/drawing/2014/main" id="{93375452-ABA4-40AE-B065-44D0697FCFA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2997" name="Text Box 16">
          <a:extLst>
            <a:ext uri="{FF2B5EF4-FFF2-40B4-BE49-F238E27FC236}">
              <a16:creationId xmlns:a16="http://schemas.microsoft.com/office/drawing/2014/main" id="{16E0CD13-A79D-4766-94DC-6DA776C5FE7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998" name="Text Box 13">
          <a:extLst>
            <a:ext uri="{FF2B5EF4-FFF2-40B4-BE49-F238E27FC236}">
              <a16:creationId xmlns:a16="http://schemas.microsoft.com/office/drawing/2014/main" id="{3FCFCD5B-FC1B-4BD4-BF5B-BA6B97FB382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2999" name="Text Box 14">
          <a:extLst>
            <a:ext uri="{FF2B5EF4-FFF2-40B4-BE49-F238E27FC236}">
              <a16:creationId xmlns:a16="http://schemas.microsoft.com/office/drawing/2014/main" id="{CFAA8763-A7FA-49C0-9ACF-2C71B3F5E73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3000" name="Text Box 15">
          <a:extLst>
            <a:ext uri="{FF2B5EF4-FFF2-40B4-BE49-F238E27FC236}">
              <a16:creationId xmlns:a16="http://schemas.microsoft.com/office/drawing/2014/main" id="{5D52B645-6AD4-4A67-A43E-F18089494B0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3001" name="Text Box 16">
          <a:extLst>
            <a:ext uri="{FF2B5EF4-FFF2-40B4-BE49-F238E27FC236}">
              <a16:creationId xmlns:a16="http://schemas.microsoft.com/office/drawing/2014/main" id="{4FD588D1-7F83-493A-9667-DD1F9293CC2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002" name="Text Box 13">
          <a:extLst>
            <a:ext uri="{FF2B5EF4-FFF2-40B4-BE49-F238E27FC236}">
              <a16:creationId xmlns:a16="http://schemas.microsoft.com/office/drawing/2014/main" id="{D6387248-366A-4E3D-B3D1-53840B75ED3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003" name="Text Box 14">
          <a:extLst>
            <a:ext uri="{FF2B5EF4-FFF2-40B4-BE49-F238E27FC236}">
              <a16:creationId xmlns:a16="http://schemas.microsoft.com/office/drawing/2014/main" id="{C8EA8580-BEAD-43F0-8A14-4849048FF30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004" name="Text Box 15">
          <a:extLst>
            <a:ext uri="{FF2B5EF4-FFF2-40B4-BE49-F238E27FC236}">
              <a16:creationId xmlns:a16="http://schemas.microsoft.com/office/drawing/2014/main" id="{F73F678A-2AF9-4FDA-A14C-E0D9DD3A8ED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005" name="Text Box 16">
          <a:extLst>
            <a:ext uri="{FF2B5EF4-FFF2-40B4-BE49-F238E27FC236}">
              <a16:creationId xmlns:a16="http://schemas.microsoft.com/office/drawing/2014/main" id="{1FCF8DA9-0A05-465C-A623-D98E79C1004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006" name="Text Box 13">
          <a:extLst>
            <a:ext uri="{FF2B5EF4-FFF2-40B4-BE49-F238E27FC236}">
              <a16:creationId xmlns:a16="http://schemas.microsoft.com/office/drawing/2014/main" id="{53FB0594-92EE-46AA-B74C-016FBF6C752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007" name="Text Box 14">
          <a:extLst>
            <a:ext uri="{FF2B5EF4-FFF2-40B4-BE49-F238E27FC236}">
              <a16:creationId xmlns:a16="http://schemas.microsoft.com/office/drawing/2014/main" id="{8C3ED136-BA24-4D6D-B1A1-BE4862140AB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008" name="Text Box 15">
          <a:extLst>
            <a:ext uri="{FF2B5EF4-FFF2-40B4-BE49-F238E27FC236}">
              <a16:creationId xmlns:a16="http://schemas.microsoft.com/office/drawing/2014/main" id="{9D80DCAD-FB50-479B-A064-AC5BF77537C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009" name="Text Box 16">
          <a:extLst>
            <a:ext uri="{FF2B5EF4-FFF2-40B4-BE49-F238E27FC236}">
              <a16:creationId xmlns:a16="http://schemas.microsoft.com/office/drawing/2014/main" id="{A33734CB-3423-4E1C-8CF8-282B1901611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010" name="Text Box 13">
          <a:extLst>
            <a:ext uri="{FF2B5EF4-FFF2-40B4-BE49-F238E27FC236}">
              <a16:creationId xmlns:a16="http://schemas.microsoft.com/office/drawing/2014/main" id="{EA52C9C2-4B91-46DE-A815-EDBF2079E8F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011" name="Text Box 14">
          <a:extLst>
            <a:ext uri="{FF2B5EF4-FFF2-40B4-BE49-F238E27FC236}">
              <a16:creationId xmlns:a16="http://schemas.microsoft.com/office/drawing/2014/main" id="{C040B039-2B45-4354-AC04-F32DFE823EF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012" name="Text Box 15">
          <a:extLst>
            <a:ext uri="{FF2B5EF4-FFF2-40B4-BE49-F238E27FC236}">
              <a16:creationId xmlns:a16="http://schemas.microsoft.com/office/drawing/2014/main" id="{5D340E4E-B195-4D2F-A283-EE3D3F76F8A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013" name="Text Box 16">
          <a:extLst>
            <a:ext uri="{FF2B5EF4-FFF2-40B4-BE49-F238E27FC236}">
              <a16:creationId xmlns:a16="http://schemas.microsoft.com/office/drawing/2014/main" id="{077A90B1-56B6-4075-94C9-07C1D370C89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014" name="Text Box 13">
          <a:extLst>
            <a:ext uri="{FF2B5EF4-FFF2-40B4-BE49-F238E27FC236}">
              <a16:creationId xmlns:a16="http://schemas.microsoft.com/office/drawing/2014/main" id="{887B1AD7-8CF4-4F1E-BFCC-16E0AA841165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015" name="Text Box 14">
          <a:extLst>
            <a:ext uri="{FF2B5EF4-FFF2-40B4-BE49-F238E27FC236}">
              <a16:creationId xmlns:a16="http://schemas.microsoft.com/office/drawing/2014/main" id="{EBB83507-2AE8-417E-B24A-C6416885FE5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016" name="Text Box 15">
          <a:extLst>
            <a:ext uri="{FF2B5EF4-FFF2-40B4-BE49-F238E27FC236}">
              <a16:creationId xmlns:a16="http://schemas.microsoft.com/office/drawing/2014/main" id="{462D9612-4D5E-4ABC-88AA-0E2AB77E8E5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017" name="Text Box 16">
          <a:extLst>
            <a:ext uri="{FF2B5EF4-FFF2-40B4-BE49-F238E27FC236}">
              <a16:creationId xmlns:a16="http://schemas.microsoft.com/office/drawing/2014/main" id="{FBF89070-870C-46D2-B1A5-C7BF878DC18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018" name="Text Box 13">
          <a:extLst>
            <a:ext uri="{FF2B5EF4-FFF2-40B4-BE49-F238E27FC236}">
              <a16:creationId xmlns:a16="http://schemas.microsoft.com/office/drawing/2014/main" id="{8616787D-0E15-4916-9433-2022028AE4C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019" name="Text Box 14">
          <a:extLst>
            <a:ext uri="{FF2B5EF4-FFF2-40B4-BE49-F238E27FC236}">
              <a16:creationId xmlns:a16="http://schemas.microsoft.com/office/drawing/2014/main" id="{8DF42CC9-900A-4415-82BF-31803917D73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020" name="Text Box 15">
          <a:extLst>
            <a:ext uri="{FF2B5EF4-FFF2-40B4-BE49-F238E27FC236}">
              <a16:creationId xmlns:a16="http://schemas.microsoft.com/office/drawing/2014/main" id="{DCC90E52-B9F5-41E7-ABB6-8F7F4E1F871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021" name="Text Box 16">
          <a:extLst>
            <a:ext uri="{FF2B5EF4-FFF2-40B4-BE49-F238E27FC236}">
              <a16:creationId xmlns:a16="http://schemas.microsoft.com/office/drawing/2014/main" id="{60F54F02-1A62-4D0B-9FCC-E00C42015FE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022" name="Text Box 13">
          <a:extLst>
            <a:ext uri="{FF2B5EF4-FFF2-40B4-BE49-F238E27FC236}">
              <a16:creationId xmlns:a16="http://schemas.microsoft.com/office/drawing/2014/main" id="{5460BC46-7CB9-4185-89B5-E679D3DCD78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023" name="Text Box 14">
          <a:extLst>
            <a:ext uri="{FF2B5EF4-FFF2-40B4-BE49-F238E27FC236}">
              <a16:creationId xmlns:a16="http://schemas.microsoft.com/office/drawing/2014/main" id="{27B9A989-4320-42AB-A555-B9D600C3D5D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024" name="Text Box 15">
          <a:extLst>
            <a:ext uri="{FF2B5EF4-FFF2-40B4-BE49-F238E27FC236}">
              <a16:creationId xmlns:a16="http://schemas.microsoft.com/office/drawing/2014/main" id="{8AA280B5-837C-43C5-B600-6E02586AC11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025" name="Text Box 16">
          <a:extLst>
            <a:ext uri="{FF2B5EF4-FFF2-40B4-BE49-F238E27FC236}">
              <a16:creationId xmlns:a16="http://schemas.microsoft.com/office/drawing/2014/main" id="{0B6B301E-258B-4720-B479-09D7EB54083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3026" name="Text Box 13">
          <a:extLst>
            <a:ext uri="{FF2B5EF4-FFF2-40B4-BE49-F238E27FC236}">
              <a16:creationId xmlns:a16="http://schemas.microsoft.com/office/drawing/2014/main" id="{7F044416-CA8D-4039-9CF6-ECB4010987F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3027" name="Text Box 14">
          <a:extLst>
            <a:ext uri="{FF2B5EF4-FFF2-40B4-BE49-F238E27FC236}">
              <a16:creationId xmlns:a16="http://schemas.microsoft.com/office/drawing/2014/main" id="{3E674445-5424-4318-965A-C3AE4AAB2EA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3028" name="Text Box 15">
          <a:extLst>
            <a:ext uri="{FF2B5EF4-FFF2-40B4-BE49-F238E27FC236}">
              <a16:creationId xmlns:a16="http://schemas.microsoft.com/office/drawing/2014/main" id="{792A476D-E27B-4AEC-99E1-55A5BDE7759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3029" name="Text Box 16">
          <a:extLst>
            <a:ext uri="{FF2B5EF4-FFF2-40B4-BE49-F238E27FC236}">
              <a16:creationId xmlns:a16="http://schemas.microsoft.com/office/drawing/2014/main" id="{370D7255-62DE-4004-AAAF-0D62DE03F58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3030" name="Text Box 13">
          <a:extLst>
            <a:ext uri="{FF2B5EF4-FFF2-40B4-BE49-F238E27FC236}">
              <a16:creationId xmlns:a16="http://schemas.microsoft.com/office/drawing/2014/main" id="{1478899D-5A09-4EB2-9D30-BCA32F1B9F4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3031" name="Text Box 14">
          <a:extLst>
            <a:ext uri="{FF2B5EF4-FFF2-40B4-BE49-F238E27FC236}">
              <a16:creationId xmlns:a16="http://schemas.microsoft.com/office/drawing/2014/main" id="{AFBCBC5D-7D3B-415C-BF1A-34E3670D95A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3032" name="Text Box 15">
          <a:extLst>
            <a:ext uri="{FF2B5EF4-FFF2-40B4-BE49-F238E27FC236}">
              <a16:creationId xmlns:a16="http://schemas.microsoft.com/office/drawing/2014/main" id="{E473812F-0536-460B-82F1-E33582EF76F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3033" name="Text Box 16">
          <a:extLst>
            <a:ext uri="{FF2B5EF4-FFF2-40B4-BE49-F238E27FC236}">
              <a16:creationId xmlns:a16="http://schemas.microsoft.com/office/drawing/2014/main" id="{29B721CE-41AF-4316-94B4-DAFFEDF1E00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3034" name="Text Box 13">
          <a:extLst>
            <a:ext uri="{FF2B5EF4-FFF2-40B4-BE49-F238E27FC236}">
              <a16:creationId xmlns:a16="http://schemas.microsoft.com/office/drawing/2014/main" id="{187FFA7A-F726-4233-8D57-91C36877C40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3035" name="Text Box 14">
          <a:extLst>
            <a:ext uri="{FF2B5EF4-FFF2-40B4-BE49-F238E27FC236}">
              <a16:creationId xmlns:a16="http://schemas.microsoft.com/office/drawing/2014/main" id="{A022B2A7-BE50-49D7-A3F5-AADEDFF20BB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3036" name="Text Box 15">
          <a:extLst>
            <a:ext uri="{FF2B5EF4-FFF2-40B4-BE49-F238E27FC236}">
              <a16:creationId xmlns:a16="http://schemas.microsoft.com/office/drawing/2014/main" id="{C07BE83C-797E-43CC-94A1-EA25C0C3CED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3037" name="Text Box 16">
          <a:extLst>
            <a:ext uri="{FF2B5EF4-FFF2-40B4-BE49-F238E27FC236}">
              <a16:creationId xmlns:a16="http://schemas.microsoft.com/office/drawing/2014/main" id="{EF25127F-35BB-4E64-83E4-382B75F6C08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038" name="Text Box 13">
          <a:extLst>
            <a:ext uri="{FF2B5EF4-FFF2-40B4-BE49-F238E27FC236}">
              <a16:creationId xmlns:a16="http://schemas.microsoft.com/office/drawing/2014/main" id="{C67AF5FF-AEC4-4CEB-A08B-C9D64C097D1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039" name="Text Box 14">
          <a:extLst>
            <a:ext uri="{FF2B5EF4-FFF2-40B4-BE49-F238E27FC236}">
              <a16:creationId xmlns:a16="http://schemas.microsoft.com/office/drawing/2014/main" id="{81B5B3EA-CFE0-48AB-B22C-E3C3372209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040" name="Text Box 15">
          <a:extLst>
            <a:ext uri="{FF2B5EF4-FFF2-40B4-BE49-F238E27FC236}">
              <a16:creationId xmlns:a16="http://schemas.microsoft.com/office/drawing/2014/main" id="{AC19A1DA-3FDF-4BCC-AEF9-10EBA1BC645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041" name="Text Box 16">
          <a:extLst>
            <a:ext uri="{FF2B5EF4-FFF2-40B4-BE49-F238E27FC236}">
              <a16:creationId xmlns:a16="http://schemas.microsoft.com/office/drawing/2014/main" id="{1341ED4F-62B5-48A6-9C07-E8C0EF38B78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042" name="Text Box 13">
          <a:extLst>
            <a:ext uri="{FF2B5EF4-FFF2-40B4-BE49-F238E27FC236}">
              <a16:creationId xmlns:a16="http://schemas.microsoft.com/office/drawing/2014/main" id="{34BFF045-073A-4469-AE7E-29516835FBF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043" name="Text Box 14">
          <a:extLst>
            <a:ext uri="{FF2B5EF4-FFF2-40B4-BE49-F238E27FC236}">
              <a16:creationId xmlns:a16="http://schemas.microsoft.com/office/drawing/2014/main" id="{A3C7F0C7-A475-4372-A318-181ABE4B20A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044" name="Text Box 15">
          <a:extLst>
            <a:ext uri="{FF2B5EF4-FFF2-40B4-BE49-F238E27FC236}">
              <a16:creationId xmlns:a16="http://schemas.microsoft.com/office/drawing/2014/main" id="{8A8D9A7E-E823-4A3A-83FA-ECC5FBBF2DB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045" name="Text Box 16">
          <a:extLst>
            <a:ext uri="{FF2B5EF4-FFF2-40B4-BE49-F238E27FC236}">
              <a16:creationId xmlns:a16="http://schemas.microsoft.com/office/drawing/2014/main" id="{F81DBA6F-8AB8-452C-A15B-BF43791E385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046" name="Text Box 13">
          <a:extLst>
            <a:ext uri="{FF2B5EF4-FFF2-40B4-BE49-F238E27FC236}">
              <a16:creationId xmlns:a16="http://schemas.microsoft.com/office/drawing/2014/main" id="{BD4A2206-BA87-444B-B1AF-1D3B330278F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047" name="Text Box 14">
          <a:extLst>
            <a:ext uri="{FF2B5EF4-FFF2-40B4-BE49-F238E27FC236}">
              <a16:creationId xmlns:a16="http://schemas.microsoft.com/office/drawing/2014/main" id="{964254BC-8921-4D65-B183-35AA5C4B531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048" name="Text Box 15">
          <a:extLst>
            <a:ext uri="{FF2B5EF4-FFF2-40B4-BE49-F238E27FC236}">
              <a16:creationId xmlns:a16="http://schemas.microsoft.com/office/drawing/2014/main" id="{041B2360-93C7-49A1-9411-BCE46ADD407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049" name="Text Box 16">
          <a:extLst>
            <a:ext uri="{FF2B5EF4-FFF2-40B4-BE49-F238E27FC236}">
              <a16:creationId xmlns:a16="http://schemas.microsoft.com/office/drawing/2014/main" id="{9CB6BD41-15A5-453A-9DF5-415ED6167C0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050" name="Text Box 13">
          <a:extLst>
            <a:ext uri="{FF2B5EF4-FFF2-40B4-BE49-F238E27FC236}">
              <a16:creationId xmlns:a16="http://schemas.microsoft.com/office/drawing/2014/main" id="{71EDAD2F-51E3-4EE6-ADE1-9449E1F591C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051" name="Text Box 14">
          <a:extLst>
            <a:ext uri="{FF2B5EF4-FFF2-40B4-BE49-F238E27FC236}">
              <a16:creationId xmlns:a16="http://schemas.microsoft.com/office/drawing/2014/main" id="{E7AAF434-5C66-4C8B-9792-2F81C5A9601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052" name="Text Box 15">
          <a:extLst>
            <a:ext uri="{FF2B5EF4-FFF2-40B4-BE49-F238E27FC236}">
              <a16:creationId xmlns:a16="http://schemas.microsoft.com/office/drawing/2014/main" id="{F212979D-5A21-49AF-8644-37DE69A8675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053" name="Text Box 16">
          <a:extLst>
            <a:ext uri="{FF2B5EF4-FFF2-40B4-BE49-F238E27FC236}">
              <a16:creationId xmlns:a16="http://schemas.microsoft.com/office/drawing/2014/main" id="{04DCC8FC-036B-4496-8FD9-E2E268C7A06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054" name="Text Box 13">
          <a:extLst>
            <a:ext uri="{FF2B5EF4-FFF2-40B4-BE49-F238E27FC236}">
              <a16:creationId xmlns:a16="http://schemas.microsoft.com/office/drawing/2014/main" id="{708CA9D7-7907-4354-B171-9ECE2DEDDCB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055" name="Text Box 14">
          <a:extLst>
            <a:ext uri="{FF2B5EF4-FFF2-40B4-BE49-F238E27FC236}">
              <a16:creationId xmlns:a16="http://schemas.microsoft.com/office/drawing/2014/main" id="{729B7AF3-8F53-4B3E-BC03-65352CFFEDE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056" name="Text Box 15">
          <a:extLst>
            <a:ext uri="{FF2B5EF4-FFF2-40B4-BE49-F238E27FC236}">
              <a16:creationId xmlns:a16="http://schemas.microsoft.com/office/drawing/2014/main" id="{4FEC369A-1811-4A34-98AB-220A62A2A04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057" name="Text Box 16">
          <a:extLst>
            <a:ext uri="{FF2B5EF4-FFF2-40B4-BE49-F238E27FC236}">
              <a16:creationId xmlns:a16="http://schemas.microsoft.com/office/drawing/2014/main" id="{FFD98EC1-16E1-452B-8A4E-53133B76179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058" name="Text Box 13">
          <a:extLst>
            <a:ext uri="{FF2B5EF4-FFF2-40B4-BE49-F238E27FC236}">
              <a16:creationId xmlns:a16="http://schemas.microsoft.com/office/drawing/2014/main" id="{D688A65C-5D98-4750-8F61-9891B343CE5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059" name="Text Box 14">
          <a:extLst>
            <a:ext uri="{FF2B5EF4-FFF2-40B4-BE49-F238E27FC236}">
              <a16:creationId xmlns:a16="http://schemas.microsoft.com/office/drawing/2014/main" id="{7EDCD711-D5AB-4C07-AB50-273E3162FC8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060" name="Text Box 15">
          <a:extLst>
            <a:ext uri="{FF2B5EF4-FFF2-40B4-BE49-F238E27FC236}">
              <a16:creationId xmlns:a16="http://schemas.microsoft.com/office/drawing/2014/main" id="{0FA1D1F6-37F5-4776-8231-490AEA947DF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061" name="Text Box 16">
          <a:extLst>
            <a:ext uri="{FF2B5EF4-FFF2-40B4-BE49-F238E27FC236}">
              <a16:creationId xmlns:a16="http://schemas.microsoft.com/office/drawing/2014/main" id="{E1614628-F298-49BA-8EC4-CD63F468725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3062" name="Text Box 13">
          <a:extLst>
            <a:ext uri="{FF2B5EF4-FFF2-40B4-BE49-F238E27FC236}">
              <a16:creationId xmlns:a16="http://schemas.microsoft.com/office/drawing/2014/main" id="{9A707718-5100-40B3-9C7A-04998002571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3063" name="Text Box 14">
          <a:extLst>
            <a:ext uri="{FF2B5EF4-FFF2-40B4-BE49-F238E27FC236}">
              <a16:creationId xmlns:a16="http://schemas.microsoft.com/office/drawing/2014/main" id="{8E30DBEA-368D-4ABD-9F66-54FD012563B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3064" name="Text Box 15">
          <a:extLst>
            <a:ext uri="{FF2B5EF4-FFF2-40B4-BE49-F238E27FC236}">
              <a16:creationId xmlns:a16="http://schemas.microsoft.com/office/drawing/2014/main" id="{61935C64-50DC-4EA9-B5DE-25B050C74C3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3065" name="Text Box 16">
          <a:extLst>
            <a:ext uri="{FF2B5EF4-FFF2-40B4-BE49-F238E27FC236}">
              <a16:creationId xmlns:a16="http://schemas.microsoft.com/office/drawing/2014/main" id="{6AB67C5D-009C-4A6E-802B-56A096456FC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3066" name="Text Box 13">
          <a:extLst>
            <a:ext uri="{FF2B5EF4-FFF2-40B4-BE49-F238E27FC236}">
              <a16:creationId xmlns:a16="http://schemas.microsoft.com/office/drawing/2014/main" id="{3F1E4184-F8F7-4C31-88D6-7A11DE722F0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3067" name="Text Box 14">
          <a:extLst>
            <a:ext uri="{FF2B5EF4-FFF2-40B4-BE49-F238E27FC236}">
              <a16:creationId xmlns:a16="http://schemas.microsoft.com/office/drawing/2014/main" id="{67EF5077-BA70-459E-8CF0-106568FB694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3068" name="Text Box 15">
          <a:extLst>
            <a:ext uri="{FF2B5EF4-FFF2-40B4-BE49-F238E27FC236}">
              <a16:creationId xmlns:a16="http://schemas.microsoft.com/office/drawing/2014/main" id="{5D92D7A2-20AA-480D-96B8-03935CEE1B8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3069" name="Text Box 16">
          <a:extLst>
            <a:ext uri="{FF2B5EF4-FFF2-40B4-BE49-F238E27FC236}">
              <a16:creationId xmlns:a16="http://schemas.microsoft.com/office/drawing/2014/main" id="{BD1A0F89-58A9-4039-BD16-9728DDFD7D2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3070" name="Text Box 13">
          <a:extLst>
            <a:ext uri="{FF2B5EF4-FFF2-40B4-BE49-F238E27FC236}">
              <a16:creationId xmlns:a16="http://schemas.microsoft.com/office/drawing/2014/main" id="{307DA1CC-A4BE-44D0-8099-1E505B481E6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3071" name="Text Box 14">
          <a:extLst>
            <a:ext uri="{FF2B5EF4-FFF2-40B4-BE49-F238E27FC236}">
              <a16:creationId xmlns:a16="http://schemas.microsoft.com/office/drawing/2014/main" id="{0C2661F4-CA53-447C-A0FC-5F53573F29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3072" name="Text Box 15">
          <a:extLst>
            <a:ext uri="{FF2B5EF4-FFF2-40B4-BE49-F238E27FC236}">
              <a16:creationId xmlns:a16="http://schemas.microsoft.com/office/drawing/2014/main" id="{345FC80A-40F5-4E7B-B84C-B8898D9B933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3073" name="Text Box 16">
          <a:extLst>
            <a:ext uri="{FF2B5EF4-FFF2-40B4-BE49-F238E27FC236}">
              <a16:creationId xmlns:a16="http://schemas.microsoft.com/office/drawing/2014/main" id="{950245C3-BD20-4C39-827B-C522F4055B3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074" name="Text Box 13">
          <a:extLst>
            <a:ext uri="{FF2B5EF4-FFF2-40B4-BE49-F238E27FC236}">
              <a16:creationId xmlns:a16="http://schemas.microsoft.com/office/drawing/2014/main" id="{E37CFE78-D9B1-43B8-A3EB-68E8E1EF66A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075" name="Text Box 14">
          <a:extLst>
            <a:ext uri="{FF2B5EF4-FFF2-40B4-BE49-F238E27FC236}">
              <a16:creationId xmlns:a16="http://schemas.microsoft.com/office/drawing/2014/main" id="{FF445BB0-52A6-4688-81F3-0D4244D75D3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076" name="Text Box 15">
          <a:extLst>
            <a:ext uri="{FF2B5EF4-FFF2-40B4-BE49-F238E27FC236}">
              <a16:creationId xmlns:a16="http://schemas.microsoft.com/office/drawing/2014/main" id="{BE319B12-B4E9-4F25-B32F-5782F92B767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077" name="Text Box 16">
          <a:extLst>
            <a:ext uri="{FF2B5EF4-FFF2-40B4-BE49-F238E27FC236}">
              <a16:creationId xmlns:a16="http://schemas.microsoft.com/office/drawing/2014/main" id="{2D3C5E84-6941-478D-8614-FD7C40E2A51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078" name="Text Box 13">
          <a:extLst>
            <a:ext uri="{FF2B5EF4-FFF2-40B4-BE49-F238E27FC236}">
              <a16:creationId xmlns:a16="http://schemas.microsoft.com/office/drawing/2014/main" id="{A06817C4-BBB7-49F7-B74A-73B72B0BBF1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079" name="Text Box 14">
          <a:extLst>
            <a:ext uri="{FF2B5EF4-FFF2-40B4-BE49-F238E27FC236}">
              <a16:creationId xmlns:a16="http://schemas.microsoft.com/office/drawing/2014/main" id="{F9AAAB01-BD54-470B-83E4-EA36947BADD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080" name="Text Box 15">
          <a:extLst>
            <a:ext uri="{FF2B5EF4-FFF2-40B4-BE49-F238E27FC236}">
              <a16:creationId xmlns:a16="http://schemas.microsoft.com/office/drawing/2014/main" id="{079290E5-7149-49FD-8BD4-4E38B2F23F0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081" name="Text Box 16">
          <a:extLst>
            <a:ext uri="{FF2B5EF4-FFF2-40B4-BE49-F238E27FC236}">
              <a16:creationId xmlns:a16="http://schemas.microsoft.com/office/drawing/2014/main" id="{5CBEF866-CDA2-478D-AD32-20CDE145F17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082" name="Text Box 13">
          <a:extLst>
            <a:ext uri="{FF2B5EF4-FFF2-40B4-BE49-F238E27FC236}">
              <a16:creationId xmlns:a16="http://schemas.microsoft.com/office/drawing/2014/main" id="{E8C8B447-A6FC-458B-BE28-61834D9CDBF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083" name="Text Box 14">
          <a:extLst>
            <a:ext uri="{FF2B5EF4-FFF2-40B4-BE49-F238E27FC236}">
              <a16:creationId xmlns:a16="http://schemas.microsoft.com/office/drawing/2014/main" id="{80D41B74-F1B8-4975-9F60-5299FB51FF3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084" name="Text Box 15">
          <a:extLst>
            <a:ext uri="{FF2B5EF4-FFF2-40B4-BE49-F238E27FC236}">
              <a16:creationId xmlns:a16="http://schemas.microsoft.com/office/drawing/2014/main" id="{64DF3487-9292-457C-A5DC-8AD1BDD1A05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085" name="Text Box 16">
          <a:extLst>
            <a:ext uri="{FF2B5EF4-FFF2-40B4-BE49-F238E27FC236}">
              <a16:creationId xmlns:a16="http://schemas.microsoft.com/office/drawing/2014/main" id="{7542525C-473E-427D-A352-EB792E58C3C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086" name="Text Box 13">
          <a:extLst>
            <a:ext uri="{FF2B5EF4-FFF2-40B4-BE49-F238E27FC236}">
              <a16:creationId xmlns:a16="http://schemas.microsoft.com/office/drawing/2014/main" id="{4AC13346-FDE5-492A-9058-CDF81F40C11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087" name="Text Box 14">
          <a:extLst>
            <a:ext uri="{FF2B5EF4-FFF2-40B4-BE49-F238E27FC236}">
              <a16:creationId xmlns:a16="http://schemas.microsoft.com/office/drawing/2014/main" id="{296DE20B-C69A-4ACD-8EB7-9DCC4F733AE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088" name="Text Box 15">
          <a:extLst>
            <a:ext uri="{FF2B5EF4-FFF2-40B4-BE49-F238E27FC236}">
              <a16:creationId xmlns:a16="http://schemas.microsoft.com/office/drawing/2014/main" id="{8CBFA564-8BBD-45C7-8AFE-4179A6034A1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089" name="Text Box 16">
          <a:extLst>
            <a:ext uri="{FF2B5EF4-FFF2-40B4-BE49-F238E27FC236}">
              <a16:creationId xmlns:a16="http://schemas.microsoft.com/office/drawing/2014/main" id="{97F5C0D5-1C0E-49DE-B667-735CD7014A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090" name="Text Box 13">
          <a:extLst>
            <a:ext uri="{FF2B5EF4-FFF2-40B4-BE49-F238E27FC236}">
              <a16:creationId xmlns:a16="http://schemas.microsoft.com/office/drawing/2014/main" id="{F6A989D0-20F4-464F-A775-DB4303FB407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091" name="Text Box 14">
          <a:extLst>
            <a:ext uri="{FF2B5EF4-FFF2-40B4-BE49-F238E27FC236}">
              <a16:creationId xmlns:a16="http://schemas.microsoft.com/office/drawing/2014/main" id="{0B63BD09-A8CE-421B-8F55-A7FDC5E8886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092" name="Text Box 15">
          <a:extLst>
            <a:ext uri="{FF2B5EF4-FFF2-40B4-BE49-F238E27FC236}">
              <a16:creationId xmlns:a16="http://schemas.microsoft.com/office/drawing/2014/main" id="{12548843-DE5D-4E68-8EE9-08979DCC0FC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093" name="Text Box 16">
          <a:extLst>
            <a:ext uri="{FF2B5EF4-FFF2-40B4-BE49-F238E27FC236}">
              <a16:creationId xmlns:a16="http://schemas.microsoft.com/office/drawing/2014/main" id="{9C241764-5B51-4424-8EB8-109E485CCE5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094" name="Text Box 13">
          <a:extLst>
            <a:ext uri="{FF2B5EF4-FFF2-40B4-BE49-F238E27FC236}">
              <a16:creationId xmlns:a16="http://schemas.microsoft.com/office/drawing/2014/main" id="{165E10C3-BA84-4D62-8002-9CEC8FB82BD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095" name="Text Box 14">
          <a:extLst>
            <a:ext uri="{FF2B5EF4-FFF2-40B4-BE49-F238E27FC236}">
              <a16:creationId xmlns:a16="http://schemas.microsoft.com/office/drawing/2014/main" id="{6B4D0CD8-0B81-4710-A342-05D48823835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096" name="Text Box 15">
          <a:extLst>
            <a:ext uri="{FF2B5EF4-FFF2-40B4-BE49-F238E27FC236}">
              <a16:creationId xmlns:a16="http://schemas.microsoft.com/office/drawing/2014/main" id="{A4E6AE3A-6BD8-40DB-8D36-52600FED4F0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097" name="Text Box 16">
          <a:extLst>
            <a:ext uri="{FF2B5EF4-FFF2-40B4-BE49-F238E27FC236}">
              <a16:creationId xmlns:a16="http://schemas.microsoft.com/office/drawing/2014/main" id="{A08195EF-B8BF-48F0-9C58-A0DA9BCE1B4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3098" name="Text Box 13">
          <a:extLst>
            <a:ext uri="{FF2B5EF4-FFF2-40B4-BE49-F238E27FC236}">
              <a16:creationId xmlns:a16="http://schemas.microsoft.com/office/drawing/2014/main" id="{F50F06CD-017F-409A-A56A-D60F752388F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3099" name="Text Box 14">
          <a:extLst>
            <a:ext uri="{FF2B5EF4-FFF2-40B4-BE49-F238E27FC236}">
              <a16:creationId xmlns:a16="http://schemas.microsoft.com/office/drawing/2014/main" id="{2ADC684F-54BA-47F8-A95C-551E5D30D19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3100" name="Text Box 15">
          <a:extLst>
            <a:ext uri="{FF2B5EF4-FFF2-40B4-BE49-F238E27FC236}">
              <a16:creationId xmlns:a16="http://schemas.microsoft.com/office/drawing/2014/main" id="{6C34C48F-E318-4347-AD4B-408455B8F9D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27542"/>
    <xdr:sp macro="" textlink="">
      <xdr:nvSpPr>
        <xdr:cNvPr id="3101" name="Text Box 16">
          <a:extLst>
            <a:ext uri="{FF2B5EF4-FFF2-40B4-BE49-F238E27FC236}">
              <a16:creationId xmlns:a16="http://schemas.microsoft.com/office/drawing/2014/main" id="{9167E74B-5FCE-406B-AB2A-5869EBC829CC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3102" name="Text Box 13">
          <a:extLst>
            <a:ext uri="{FF2B5EF4-FFF2-40B4-BE49-F238E27FC236}">
              <a16:creationId xmlns:a16="http://schemas.microsoft.com/office/drawing/2014/main" id="{31DAD719-7724-4A0B-BD79-69C33ECB79CA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3103" name="Text Box 14">
          <a:extLst>
            <a:ext uri="{FF2B5EF4-FFF2-40B4-BE49-F238E27FC236}">
              <a16:creationId xmlns:a16="http://schemas.microsoft.com/office/drawing/2014/main" id="{7B19EC5E-1524-43AD-8EC6-558D5838B19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3104" name="Text Box 15">
          <a:extLst>
            <a:ext uri="{FF2B5EF4-FFF2-40B4-BE49-F238E27FC236}">
              <a16:creationId xmlns:a16="http://schemas.microsoft.com/office/drawing/2014/main" id="{40A22554-FA23-4AA1-B614-8934EAA7EE5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8016"/>
    <xdr:sp macro="" textlink="">
      <xdr:nvSpPr>
        <xdr:cNvPr id="3105" name="Text Box 16">
          <a:extLst>
            <a:ext uri="{FF2B5EF4-FFF2-40B4-BE49-F238E27FC236}">
              <a16:creationId xmlns:a16="http://schemas.microsoft.com/office/drawing/2014/main" id="{023F2C5D-16F1-41CB-9A93-BF7C71D09C4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3106" name="Text Box 13">
          <a:extLst>
            <a:ext uri="{FF2B5EF4-FFF2-40B4-BE49-F238E27FC236}">
              <a16:creationId xmlns:a16="http://schemas.microsoft.com/office/drawing/2014/main" id="{7B34D419-E1F9-4A90-BEC0-BF53A65BCCF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3107" name="Text Box 14">
          <a:extLst>
            <a:ext uri="{FF2B5EF4-FFF2-40B4-BE49-F238E27FC236}">
              <a16:creationId xmlns:a16="http://schemas.microsoft.com/office/drawing/2014/main" id="{4B29EAA8-4C3E-42C8-871D-7C4F3E86598B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3108" name="Text Box 15">
          <a:extLst>
            <a:ext uri="{FF2B5EF4-FFF2-40B4-BE49-F238E27FC236}">
              <a16:creationId xmlns:a16="http://schemas.microsoft.com/office/drawing/2014/main" id="{A254B4A0-699D-4E0D-8312-CDB67970B0C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16957"/>
    <xdr:sp macro="" textlink="">
      <xdr:nvSpPr>
        <xdr:cNvPr id="3109" name="Text Box 16">
          <a:extLst>
            <a:ext uri="{FF2B5EF4-FFF2-40B4-BE49-F238E27FC236}">
              <a16:creationId xmlns:a16="http://schemas.microsoft.com/office/drawing/2014/main" id="{A6A7F014-A1DD-4C17-B6BF-9F83D9B9DA6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110" name="Text Box 13">
          <a:extLst>
            <a:ext uri="{FF2B5EF4-FFF2-40B4-BE49-F238E27FC236}">
              <a16:creationId xmlns:a16="http://schemas.microsoft.com/office/drawing/2014/main" id="{87A9E79F-A135-4D2F-9262-09A1BED0408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111" name="Text Box 14">
          <a:extLst>
            <a:ext uri="{FF2B5EF4-FFF2-40B4-BE49-F238E27FC236}">
              <a16:creationId xmlns:a16="http://schemas.microsoft.com/office/drawing/2014/main" id="{AC29C016-868B-47E0-B74D-85C9EB2AF36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112" name="Text Box 15">
          <a:extLst>
            <a:ext uri="{FF2B5EF4-FFF2-40B4-BE49-F238E27FC236}">
              <a16:creationId xmlns:a16="http://schemas.microsoft.com/office/drawing/2014/main" id="{1D6A7C15-D368-41AA-9EE3-E3221B9A4E9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113" name="Text Box 16">
          <a:extLst>
            <a:ext uri="{FF2B5EF4-FFF2-40B4-BE49-F238E27FC236}">
              <a16:creationId xmlns:a16="http://schemas.microsoft.com/office/drawing/2014/main" id="{F52CFE1C-E188-436F-A488-DBEE92CD02B4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114" name="Text Box 13">
          <a:extLst>
            <a:ext uri="{FF2B5EF4-FFF2-40B4-BE49-F238E27FC236}">
              <a16:creationId xmlns:a16="http://schemas.microsoft.com/office/drawing/2014/main" id="{9A1C0C65-64FC-41D7-9EB7-F16C3CF22740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115" name="Text Box 14">
          <a:extLst>
            <a:ext uri="{FF2B5EF4-FFF2-40B4-BE49-F238E27FC236}">
              <a16:creationId xmlns:a16="http://schemas.microsoft.com/office/drawing/2014/main" id="{65F9570C-B0AD-4889-A775-296E2BA0AE4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116" name="Text Box 15">
          <a:extLst>
            <a:ext uri="{FF2B5EF4-FFF2-40B4-BE49-F238E27FC236}">
              <a16:creationId xmlns:a16="http://schemas.microsoft.com/office/drawing/2014/main" id="{EAB854B9-77A8-438B-B72F-0300DBE7F24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117" name="Text Box 16">
          <a:extLst>
            <a:ext uri="{FF2B5EF4-FFF2-40B4-BE49-F238E27FC236}">
              <a16:creationId xmlns:a16="http://schemas.microsoft.com/office/drawing/2014/main" id="{B8EFDB0D-2F7F-45F9-BC54-FE121AF28FD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118" name="Text Box 13">
          <a:extLst>
            <a:ext uri="{FF2B5EF4-FFF2-40B4-BE49-F238E27FC236}">
              <a16:creationId xmlns:a16="http://schemas.microsoft.com/office/drawing/2014/main" id="{600E6E2B-5B6F-4B38-B13E-E60C51E0C16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119" name="Text Box 14">
          <a:extLst>
            <a:ext uri="{FF2B5EF4-FFF2-40B4-BE49-F238E27FC236}">
              <a16:creationId xmlns:a16="http://schemas.microsoft.com/office/drawing/2014/main" id="{8188F404-39E6-4838-8270-DBDB4AA1734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120" name="Text Box 15">
          <a:extLst>
            <a:ext uri="{FF2B5EF4-FFF2-40B4-BE49-F238E27FC236}">
              <a16:creationId xmlns:a16="http://schemas.microsoft.com/office/drawing/2014/main" id="{5DA2C3B2-CC3C-4EA0-B1E0-F79ACF1D983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121" name="Text Box 16">
          <a:extLst>
            <a:ext uri="{FF2B5EF4-FFF2-40B4-BE49-F238E27FC236}">
              <a16:creationId xmlns:a16="http://schemas.microsoft.com/office/drawing/2014/main" id="{2A4AEB10-B4F8-4979-BFB8-5322AAA93A7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122" name="Text Box 13">
          <a:extLst>
            <a:ext uri="{FF2B5EF4-FFF2-40B4-BE49-F238E27FC236}">
              <a16:creationId xmlns:a16="http://schemas.microsoft.com/office/drawing/2014/main" id="{2E1845CA-717A-4F7E-B7F3-B619FFC150A3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123" name="Text Box 14">
          <a:extLst>
            <a:ext uri="{FF2B5EF4-FFF2-40B4-BE49-F238E27FC236}">
              <a16:creationId xmlns:a16="http://schemas.microsoft.com/office/drawing/2014/main" id="{E19B230A-1BBB-4C02-918E-96B37C94B8B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124" name="Text Box 15">
          <a:extLst>
            <a:ext uri="{FF2B5EF4-FFF2-40B4-BE49-F238E27FC236}">
              <a16:creationId xmlns:a16="http://schemas.microsoft.com/office/drawing/2014/main" id="{A6D432AA-AE05-4639-B996-F84982E96C81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46592"/>
    <xdr:sp macro="" textlink="">
      <xdr:nvSpPr>
        <xdr:cNvPr id="3125" name="Text Box 16">
          <a:extLst>
            <a:ext uri="{FF2B5EF4-FFF2-40B4-BE49-F238E27FC236}">
              <a16:creationId xmlns:a16="http://schemas.microsoft.com/office/drawing/2014/main" id="{0D5BD44F-1DC1-4D0C-AC10-963DA70A4709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126" name="Text Box 13">
          <a:extLst>
            <a:ext uri="{FF2B5EF4-FFF2-40B4-BE49-F238E27FC236}">
              <a16:creationId xmlns:a16="http://schemas.microsoft.com/office/drawing/2014/main" id="{40DC00D8-1EF9-407B-A60B-4ED84923D82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127" name="Text Box 14">
          <a:extLst>
            <a:ext uri="{FF2B5EF4-FFF2-40B4-BE49-F238E27FC236}">
              <a16:creationId xmlns:a16="http://schemas.microsoft.com/office/drawing/2014/main" id="{DB5D8403-E2E9-4C74-AAB6-2E665B51B0D2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128" name="Text Box 15">
          <a:extLst>
            <a:ext uri="{FF2B5EF4-FFF2-40B4-BE49-F238E27FC236}">
              <a16:creationId xmlns:a16="http://schemas.microsoft.com/office/drawing/2014/main" id="{CF0BA290-25D8-4639-9FDE-EFC1B51BA23D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7066"/>
    <xdr:sp macro="" textlink="">
      <xdr:nvSpPr>
        <xdr:cNvPr id="3129" name="Text Box 16">
          <a:extLst>
            <a:ext uri="{FF2B5EF4-FFF2-40B4-BE49-F238E27FC236}">
              <a16:creationId xmlns:a16="http://schemas.microsoft.com/office/drawing/2014/main" id="{87B403EF-2594-4890-B5E7-15DA172BB9EF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130" name="Text Box 13">
          <a:extLst>
            <a:ext uri="{FF2B5EF4-FFF2-40B4-BE49-F238E27FC236}">
              <a16:creationId xmlns:a16="http://schemas.microsoft.com/office/drawing/2014/main" id="{634962B3-E266-48EB-8DCD-1468BD15D207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131" name="Text Box 14">
          <a:extLst>
            <a:ext uri="{FF2B5EF4-FFF2-40B4-BE49-F238E27FC236}">
              <a16:creationId xmlns:a16="http://schemas.microsoft.com/office/drawing/2014/main" id="{131591F2-8289-4677-BC12-DEA7CD7EE616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132" name="Text Box 15">
          <a:extLst>
            <a:ext uri="{FF2B5EF4-FFF2-40B4-BE49-F238E27FC236}">
              <a16:creationId xmlns:a16="http://schemas.microsoft.com/office/drawing/2014/main" id="{3FCA643E-C70B-420E-8469-B4D308FC53B8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1846</xdr:row>
      <xdr:rowOff>0</xdr:rowOff>
    </xdr:from>
    <xdr:ext cx="76200" cy="236007"/>
    <xdr:sp macro="" textlink="">
      <xdr:nvSpPr>
        <xdr:cNvPr id="3133" name="Text Box 16">
          <a:extLst>
            <a:ext uri="{FF2B5EF4-FFF2-40B4-BE49-F238E27FC236}">
              <a16:creationId xmlns:a16="http://schemas.microsoft.com/office/drawing/2014/main" id="{FE37EE11-C89F-4683-8095-E98B1FD7ED9E}"/>
            </a:ext>
          </a:extLst>
        </xdr:cNvPr>
        <xdr:cNvSpPr txBox="1">
          <a:spLocks noChangeArrowheads="1"/>
        </xdr:cNvSpPr>
      </xdr:nvSpPr>
      <xdr:spPr bwMode="auto">
        <a:xfrm>
          <a:off x="7169150" y="199821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27542"/>
    <xdr:sp macro="" textlink="">
      <xdr:nvSpPr>
        <xdr:cNvPr id="3134" name="Text Box 13">
          <a:extLst>
            <a:ext uri="{FF2B5EF4-FFF2-40B4-BE49-F238E27FC236}">
              <a16:creationId xmlns:a16="http://schemas.microsoft.com/office/drawing/2014/main" id="{9A0D740E-8E56-49A3-8753-1AA537B3218A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27542"/>
    <xdr:sp macro="" textlink="">
      <xdr:nvSpPr>
        <xdr:cNvPr id="3135" name="Text Box 14">
          <a:extLst>
            <a:ext uri="{FF2B5EF4-FFF2-40B4-BE49-F238E27FC236}">
              <a16:creationId xmlns:a16="http://schemas.microsoft.com/office/drawing/2014/main" id="{655B48B7-5608-45E2-A6E4-102928255365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27542"/>
    <xdr:sp macro="" textlink="">
      <xdr:nvSpPr>
        <xdr:cNvPr id="3136" name="Text Box 15">
          <a:extLst>
            <a:ext uri="{FF2B5EF4-FFF2-40B4-BE49-F238E27FC236}">
              <a16:creationId xmlns:a16="http://schemas.microsoft.com/office/drawing/2014/main" id="{BC48F97D-3D9A-4FB8-9515-2CCA43935F14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27542"/>
    <xdr:sp macro="" textlink="">
      <xdr:nvSpPr>
        <xdr:cNvPr id="3137" name="Text Box 16">
          <a:extLst>
            <a:ext uri="{FF2B5EF4-FFF2-40B4-BE49-F238E27FC236}">
              <a16:creationId xmlns:a16="http://schemas.microsoft.com/office/drawing/2014/main" id="{39914400-B605-4651-AC49-47782D1E76DA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18016"/>
    <xdr:sp macro="" textlink="">
      <xdr:nvSpPr>
        <xdr:cNvPr id="3138" name="Text Box 13">
          <a:extLst>
            <a:ext uri="{FF2B5EF4-FFF2-40B4-BE49-F238E27FC236}">
              <a16:creationId xmlns:a16="http://schemas.microsoft.com/office/drawing/2014/main" id="{49EF39C3-6AE7-428D-BCBF-735ACB10E59E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18016"/>
    <xdr:sp macro="" textlink="">
      <xdr:nvSpPr>
        <xdr:cNvPr id="3139" name="Text Box 14">
          <a:extLst>
            <a:ext uri="{FF2B5EF4-FFF2-40B4-BE49-F238E27FC236}">
              <a16:creationId xmlns:a16="http://schemas.microsoft.com/office/drawing/2014/main" id="{79EA9CD2-4454-49C3-A13E-DDBA6C2C0D32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18016"/>
    <xdr:sp macro="" textlink="">
      <xdr:nvSpPr>
        <xdr:cNvPr id="3140" name="Text Box 15">
          <a:extLst>
            <a:ext uri="{FF2B5EF4-FFF2-40B4-BE49-F238E27FC236}">
              <a16:creationId xmlns:a16="http://schemas.microsoft.com/office/drawing/2014/main" id="{41EAF647-69D6-469E-BFDA-B936DCE5280A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18016"/>
    <xdr:sp macro="" textlink="">
      <xdr:nvSpPr>
        <xdr:cNvPr id="3141" name="Text Box 16">
          <a:extLst>
            <a:ext uri="{FF2B5EF4-FFF2-40B4-BE49-F238E27FC236}">
              <a16:creationId xmlns:a16="http://schemas.microsoft.com/office/drawing/2014/main" id="{3BC82AB7-7E47-476B-B461-B08A2D94ECE9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16957"/>
    <xdr:sp macro="" textlink="">
      <xdr:nvSpPr>
        <xdr:cNvPr id="3142" name="Text Box 13">
          <a:extLst>
            <a:ext uri="{FF2B5EF4-FFF2-40B4-BE49-F238E27FC236}">
              <a16:creationId xmlns:a16="http://schemas.microsoft.com/office/drawing/2014/main" id="{FDE86A8A-1FA8-48F9-A6AE-19555EA44FC7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16957"/>
    <xdr:sp macro="" textlink="">
      <xdr:nvSpPr>
        <xdr:cNvPr id="3143" name="Text Box 14">
          <a:extLst>
            <a:ext uri="{FF2B5EF4-FFF2-40B4-BE49-F238E27FC236}">
              <a16:creationId xmlns:a16="http://schemas.microsoft.com/office/drawing/2014/main" id="{F8877BC4-53B6-4930-B7E3-7BEF0E3D4822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16957"/>
    <xdr:sp macro="" textlink="">
      <xdr:nvSpPr>
        <xdr:cNvPr id="3144" name="Text Box 15">
          <a:extLst>
            <a:ext uri="{FF2B5EF4-FFF2-40B4-BE49-F238E27FC236}">
              <a16:creationId xmlns:a16="http://schemas.microsoft.com/office/drawing/2014/main" id="{E933E8D0-8176-4362-ACE9-63F3B9A12EEF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16957"/>
    <xdr:sp macro="" textlink="">
      <xdr:nvSpPr>
        <xdr:cNvPr id="3145" name="Text Box 16">
          <a:extLst>
            <a:ext uri="{FF2B5EF4-FFF2-40B4-BE49-F238E27FC236}">
              <a16:creationId xmlns:a16="http://schemas.microsoft.com/office/drawing/2014/main" id="{C24BE252-E0E3-4676-BC84-6A5AEFEFB804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46592"/>
    <xdr:sp macro="" textlink="">
      <xdr:nvSpPr>
        <xdr:cNvPr id="3146" name="Text Box 13">
          <a:extLst>
            <a:ext uri="{FF2B5EF4-FFF2-40B4-BE49-F238E27FC236}">
              <a16:creationId xmlns:a16="http://schemas.microsoft.com/office/drawing/2014/main" id="{E3A6A6E5-F0EA-4521-AFA1-7E3EACDFBCD8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46592"/>
    <xdr:sp macro="" textlink="">
      <xdr:nvSpPr>
        <xdr:cNvPr id="3147" name="Text Box 14">
          <a:extLst>
            <a:ext uri="{FF2B5EF4-FFF2-40B4-BE49-F238E27FC236}">
              <a16:creationId xmlns:a16="http://schemas.microsoft.com/office/drawing/2014/main" id="{70F4C7DF-581C-4470-997C-D4FDABE4C2BE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46592"/>
    <xdr:sp macro="" textlink="">
      <xdr:nvSpPr>
        <xdr:cNvPr id="3148" name="Text Box 15">
          <a:extLst>
            <a:ext uri="{FF2B5EF4-FFF2-40B4-BE49-F238E27FC236}">
              <a16:creationId xmlns:a16="http://schemas.microsoft.com/office/drawing/2014/main" id="{B74033A2-86A4-4FA5-A5E9-9CB015D21816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46592"/>
    <xdr:sp macro="" textlink="">
      <xdr:nvSpPr>
        <xdr:cNvPr id="3149" name="Text Box 16">
          <a:extLst>
            <a:ext uri="{FF2B5EF4-FFF2-40B4-BE49-F238E27FC236}">
              <a16:creationId xmlns:a16="http://schemas.microsoft.com/office/drawing/2014/main" id="{5B2AF0DC-32F6-4056-819B-F405811AF097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7066"/>
    <xdr:sp macro="" textlink="">
      <xdr:nvSpPr>
        <xdr:cNvPr id="3150" name="Text Box 13">
          <a:extLst>
            <a:ext uri="{FF2B5EF4-FFF2-40B4-BE49-F238E27FC236}">
              <a16:creationId xmlns:a16="http://schemas.microsoft.com/office/drawing/2014/main" id="{39D6335B-8357-43AE-8911-BF1DDE5B08ED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7066"/>
    <xdr:sp macro="" textlink="">
      <xdr:nvSpPr>
        <xdr:cNvPr id="3151" name="Text Box 14">
          <a:extLst>
            <a:ext uri="{FF2B5EF4-FFF2-40B4-BE49-F238E27FC236}">
              <a16:creationId xmlns:a16="http://schemas.microsoft.com/office/drawing/2014/main" id="{DD04B5A4-5421-49F3-9EA0-E0F624A3044B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7066"/>
    <xdr:sp macro="" textlink="">
      <xdr:nvSpPr>
        <xdr:cNvPr id="3152" name="Text Box 15">
          <a:extLst>
            <a:ext uri="{FF2B5EF4-FFF2-40B4-BE49-F238E27FC236}">
              <a16:creationId xmlns:a16="http://schemas.microsoft.com/office/drawing/2014/main" id="{9E1D0BEB-195D-44B7-93D7-C7237C9C6354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7066"/>
    <xdr:sp macro="" textlink="">
      <xdr:nvSpPr>
        <xdr:cNvPr id="3153" name="Text Box 16">
          <a:extLst>
            <a:ext uri="{FF2B5EF4-FFF2-40B4-BE49-F238E27FC236}">
              <a16:creationId xmlns:a16="http://schemas.microsoft.com/office/drawing/2014/main" id="{51848E40-AA4B-4E7C-8857-0BCB7B435DD1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6007"/>
    <xdr:sp macro="" textlink="">
      <xdr:nvSpPr>
        <xdr:cNvPr id="3154" name="Text Box 13">
          <a:extLst>
            <a:ext uri="{FF2B5EF4-FFF2-40B4-BE49-F238E27FC236}">
              <a16:creationId xmlns:a16="http://schemas.microsoft.com/office/drawing/2014/main" id="{31AE7AC0-D37D-49DE-9029-89405A904612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6007"/>
    <xdr:sp macro="" textlink="">
      <xdr:nvSpPr>
        <xdr:cNvPr id="3155" name="Text Box 14">
          <a:extLst>
            <a:ext uri="{FF2B5EF4-FFF2-40B4-BE49-F238E27FC236}">
              <a16:creationId xmlns:a16="http://schemas.microsoft.com/office/drawing/2014/main" id="{5C6233A1-7DE9-4DE5-B39A-6E6A17FABA72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6007"/>
    <xdr:sp macro="" textlink="">
      <xdr:nvSpPr>
        <xdr:cNvPr id="3156" name="Text Box 15">
          <a:extLst>
            <a:ext uri="{FF2B5EF4-FFF2-40B4-BE49-F238E27FC236}">
              <a16:creationId xmlns:a16="http://schemas.microsoft.com/office/drawing/2014/main" id="{BF7DE809-BD3D-4278-B6D8-93B0A04E1C98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6007"/>
    <xdr:sp macro="" textlink="">
      <xdr:nvSpPr>
        <xdr:cNvPr id="3157" name="Text Box 16">
          <a:extLst>
            <a:ext uri="{FF2B5EF4-FFF2-40B4-BE49-F238E27FC236}">
              <a16:creationId xmlns:a16="http://schemas.microsoft.com/office/drawing/2014/main" id="{5113727B-BD4F-404D-B210-874799FAF8D0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46592"/>
    <xdr:sp macro="" textlink="">
      <xdr:nvSpPr>
        <xdr:cNvPr id="3158" name="Text Box 13">
          <a:extLst>
            <a:ext uri="{FF2B5EF4-FFF2-40B4-BE49-F238E27FC236}">
              <a16:creationId xmlns:a16="http://schemas.microsoft.com/office/drawing/2014/main" id="{0233A08F-669D-412C-9AB1-CBD6678FA5DE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46592"/>
    <xdr:sp macro="" textlink="">
      <xdr:nvSpPr>
        <xdr:cNvPr id="3159" name="Text Box 14">
          <a:extLst>
            <a:ext uri="{FF2B5EF4-FFF2-40B4-BE49-F238E27FC236}">
              <a16:creationId xmlns:a16="http://schemas.microsoft.com/office/drawing/2014/main" id="{E0CBB0F9-C858-4803-AAAB-57633994DE35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46592"/>
    <xdr:sp macro="" textlink="">
      <xdr:nvSpPr>
        <xdr:cNvPr id="3160" name="Text Box 15">
          <a:extLst>
            <a:ext uri="{FF2B5EF4-FFF2-40B4-BE49-F238E27FC236}">
              <a16:creationId xmlns:a16="http://schemas.microsoft.com/office/drawing/2014/main" id="{1ECCBF74-E072-4CCC-AB1B-9EC47FF12F91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46592"/>
    <xdr:sp macro="" textlink="">
      <xdr:nvSpPr>
        <xdr:cNvPr id="3161" name="Text Box 16">
          <a:extLst>
            <a:ext uri="{FF2B5EF4-FFF2-40B4-BE49-F238E27FC236}">
              <a16:creationId xmlns:a16="http://schemas.microsoft.com/office/drawing/2014/main" id="{3290A8FD-C24E-42A7-9BC3-B6DCDBF445ED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7066"/>
    <xdr:sp macro="" textlink="">
      <xdr:nvSpPr>
        <xdr:cNvPr id="3162" name="Text Box 13">
          <a:extLst>
            <a:ext uri="{FF2B5EF4-FFF2-40B4-BE49-F238E27FC236}">
              <a16:creationId xmlns:a16="http://schemas.microsoft.com/office/drawing/2014/main" id="{68772AF9-8120-4A04-8F94-2D34ACEF78DC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7066"/>
    <xdr:sp macro="" textlink="">
      <xdr:nvSpPr>
        <xdr:cNvPr id="3163" name="Text Box 14">
          <a:extLst>
            <a:ext uri="{FF2B5EF4-FFF2-40B4-BE49-F238E27FC236}">
              <a16:creationId xmlns:a16="http://schemas.microsoft.com/office/drawing/2014/main" id="{F278C1CD-46FB-4F96-820A-E9CE3E6298EB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7066"/>
    <xdr:sp macro="" textlink="">
      <xdr:nvSpPr>
        <xdr:cNvPr id="3164" name="Text Box 15">
          <a:extLst>
            <a:ext uri="{FF2B5EF4-FFF2-40B4-BE49-F238E27FC236}">
              <a16:creationId xmlns:a16="http://schemas.microsoft.com/office/drawing/2014/main" id="{B3FE0BFD-20C8-453A-A356-DBEFCB3CB66E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7066"/>
    <xdr:sp macro="" textlink="">
      <xdr:nvSpPr>
        <xdr:cNvPr id="3165" name="Text Box 16">
          <a:extLst>
            <a:ext uri="{FF2B5EF4-FFF2-40B4-BE49-F238E27FC236}">
              <a16:creationId xmlns:a16="http://schemas.microsoft.com/office/drawing/2014/main" id="{64822278-E964-46B3-BDF4-B665CAB8D5E1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6007"/>
    <xdr:sp macro="" textlink="">
      <xdr:nvSpPr>
        <xdr:cNvPr id="3166" name="Text Box 13">
          <a:extLst>
            <a:ext uri="{FF2B5EF4-FFF2-40B4-BE49-F238E27FC236}">
              <a16:creationId xmlns:a16="http://schemas.microsoft.com/office/drawing/2014/main" id="{B130DADC-3B93-4AF1-8347-E5905CE586DB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6007"/>
    <xdr:sp macro="" textlink="">
      <xdr:nvSpPr>
        <xdr:cNvPr id="3167" name="Text Box 14">
          <a:extLst>
            <a:ext uri="{FF2B5EF4-FFF2-40B4-BE49-F238E27FC236}">
              <a16:creationId xmlns:a16="http://schemas.microsoft.com/office/drawing/2014/main" id="{56A637F9-C348-4391-B05B-941A408A4423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6007"/>
    <xdr:sp macro="" textlink="">
      <xdr:nvSpPr>
        <xdr:cNvPr id="3168" name="Text Box 15">
          <a:extLst>
            <a:ext uri="{FF2B5EF4-FFF2-40B4-BE49-F238E27FC236}">
              <a16:creationId xmlns:a16="http://schemas.microsoft.com/office/drawing/2014/main" id="{F00CCEAC-8C48-4121-BFCD-69C213D92602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6007"/>
    <xdr:sp macro="" textlink="">
      <xdr:nvSpPr>
        <xdr:cNvPr id="3169" name="Text Box 16">
          <a:extLst>
            <a:ext uri="{FF2B5EF4-FFF2-40B4-BE49-F238E27FC236}">
              <a16:creationId xmlns:a16="http://schemas.microsoft.com/office/drawing/2014/main" id="{E32E79A3-4CFA-4C94-87EF-17888C358EF6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27542"/>
    <xdr:sp macro="" textlink="">
      <xdr:nvSpPr>
        <xdr:cNvPr id="3170" name="Text Box 13">
          <a:extLst>
            <a:ext uri="{FF2B5EF4-FFF2-40B4-BE49-F238E27FC236}">
              <a16:creationId xmlns:a16="http://schemas.microsoft.com/office/drawing/2014/main" id="{BB5D5642-C974-4D5F-8A58-E106CD1E6CCB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27542"/>
    <xdr:sp macro="" textlink="">
      <xdr:nvSpPr>
        <xdr:cNvPr id="3171" name="Text Box 14">
          <a:extLst>
            <a:ext uri="{FF2B5EF4-FFF2-40B4-BE49-F238E27FC236}">
              <a16:creationId xmlns:a16="http://schemas.microsoft.com/office/drawing/2014/main" id="{2B762072-6673-4BB7-B1D4-B15234E095F3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27542"/>
    <xdr:sp macro="" textlink="">
      <xdr:nvSpPr>
        <xdr:cNvPr id="3172" name="Text Box 15">
          <a:extLst>
            <a:ext uri="{FF2B5EF4-FFF2-40B4-BE49-F238E27FC236}">
              <a16:creationId xmlns:a16="http://schemas.microsoft.com/office/drawing/2014/main" id="{5CCC260A-FF3A-415A-A868-3EFC24010D66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27542"/>
    <xdr:sp macro="" textlink="">
      <xdr:nvSpPr>
        <xdr:cNvPr id="3173" name="Text Box 16">
          <a:extLst>
            <a:ext uri="{FF2B5EF4-FFF2-40B4-BE49-F238E27FC236}">
              <a16:creationId xmlns:a16="http://schemas.microsoft.com/office/drawing/2014/main" id="{4C96A7EB-A607-4FAB-A2E2-D35E0061F38E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18016"/>
    <xdr:sp macro="" textlink="">
      <xdr:nvSpPr>
        <xdr:cNvPr id="3174" name="Text Box 13">
          <a:extLst>
            <a:ext uri="{FF2B5EF4-FFF2-40B4-BE49-F238E27FC236}">
              <a16:creationId xmlns:a16="http://schemas.microsoft.com/office/drawing/2014/main" id="{E8E9D375-85DE-4299-916E-06B13B84224D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18016"/>
    <xdr:sp macro="" textlink="">
      <xdr:nvSpPr>
        <xdr:cNvPr id="3175" name="Text Box 14">
          <a:extLst>
            <a:ext uri="{FF2B5EF4-FFF2-40B4-BE49-F238E27FC236}">
              <a16:creationId xmlns:a16="http://schemas.microsoft.com/office/drawing/2014/main" id="{A1C5316B-9921-4BD3-A1B6-A46EC31B2B81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18016"/>
    <xdr:sp macro="" textlink="">
      <xdr:nvSpPr>
        <xdr:cNvPr id="3176" name="Text Box 15">
          <a:extLst>
            <a:ext uri="{FF2B5EF4-FFF2-40B4-BE49-F238E27FC236}">
              <a16:creationId xmlns:a16="http://schemas.microsoft.com/office/drawing/2014/main" id="{CE56A1F7-1EDA-4504-A569-8D3A94076EF4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18016"/>
    <xdr:sp macro="" textlink="">
      <xdr:nvSpPr>
        <xdr:cNvPr id="3177" name="Text Box 16">
          <a:extLst>
            <a:ext uri="{FF2B5EF4-FFF2-40B4-BE49-F238E27FC236}">
              <a16:creationId xmlns:a16="http://schemas.microsoft.com/office/drawing/2014/main" id="{E9F3E965-831E-426C-BD59-EE5AE416C9EA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16957"/>
    <xdr:sp macro="" textlink="">
      <xdr:nvSpPr>
        <xdr:cNvPr id="3178" name="Text Box 13">
          <a:extLst>
            <a:ext uri="{FF2B5EF4-FFF2-40B4-BE49-F238E27FC236}">
              <a16:creationId xmlns:a16="http://schemas.microsoft.com/office/drawing/2014/main" id="{9B4A3170-ACF8-413B-8EF9-D1743DEE74B3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16957"/>
    <xdr:sp macro="" textlink="">
      <xdr:nvSpPr>
        <xdr:cNvPr id="3179" name="Text Box 14">
          <a:extLst>
            <a:ext uri="{FF2B5EF4-FFF2-40B4-BE49-F238E27FC236}">
              <a16:creationId xmlns:a16="http://schemas.microsoft.com/office/drawing/2014/main" id="{DD74A07A-03E9-46C8-A31B-386FD6A5D14D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16957"/>
    <xdr:sp macro="" textlink="">
      <xdr:nvSpPr>
        <xdr:cNvPr id="3180" name="Text Box 15">
          <a:extLst>
            <a:ext uri="{FF2B5EF4-FFF2-40B4-BE49-F238E27FC236}">
              <a16:creationId xmlns:a16="http://schemas.microsoft.com/office/drawing/2014/main" id="{05EEB81B-8F66-4C06-9202-CA915ED83222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16957"/>
    <xdr:sp macro="" textlink="">
      <xdr:nvSpPr>
        <xdr:cNvPr id="3181" name="Text Box 16">
          <a:extLst>
            <a:ext uri="{FF2B5EF4-FFF2-40B4-BE49-F238E27FC236}">
              <a16:creationId xmlns:a16="http://schemas.microsoft.com/office/drawing/2014/main" id="{FADEDCA4-94BB-40FE-AAE9-E8B9B90022F5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46592"/>
    <xdr:sp macro="" textlink="">
      <xdr:nvSpPr>
        <xdr:cNvPr id="3182" name="Text Box 13">
          <a:extLst>
            <a:ext uri="{FF2B5EF4-FFF2-40B4-BE49-F238E27FC236}">
              <a16:creationId xmlns:a16="http://schemas.microsoft.com/office/drawing/2014/main" id="{B7A54100-52B6-4FB8-98E3-EE2511A8A2B5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46592"/>
    <xdr:sp macro="" textlink="">
      <xdr:nvSpPr>
        <xdr:cNvPr id="3183" name="Text Box 14">
          <a:extLst>
            <a:ext uri="{FF2B5EF4-FFF2-40B4-BE49-F238E27FC236}">
              <a16:creationId xmlns:a16="http://schemas.microsoft.com/office/drawing/2014/main" id="{AB9AF05E-2EAE-4DC4-9811-B5DFFFAC8918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46592"/>
    <xdr:sp macro="" textlink="">
      <xdr:nvSpPr>
        <xdr:cNvPr id="3184" name="Text Box 15">
          <a:extLst>
            <a:ext uri="{FF2B5EF4-FFF2-40B4-BE49-F238E27FC236}">
              <a16:creationId xmlns:a16="http://schemas.microsoft.com/office/drawing/2014/main" id="{B64F1938-5E2A-4DA1-AF1F-D23BE6A7E17E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46592"/>
    <xdr:sp macro="" textlink="">
      <xdr:nvSpPr>
        <xdr:cNvPr id="3185" name="Text Box 16">
          <a:extLst>
            <a:ext uri="{FF2B5EF4-FFF2-40B4-BE49-F238E27FC236}">
              <a16:creationId xmlns:a16="http://schemas.microsoft.com/office/drawing/2014/main" id="{B59FADD4-8E41-435C-9583-1FBD3B7203E5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7066"/>
    <xdr:sp macro="" textlink="">
      <xdr:nvSpPr>
        <xdr:cNvPr id="3186" name="Text Box 13">
          <a:extLst>
            <a:ext uri="{FF2B5EF4-FFF2-40B4-BE49-F238E27FC236}">
              <a16:creationId xmlns:a16="http://schemas.microsoft.com/office/drawing/2014/main" id="{C1063175-B2EF-44D4-8B9C-05BEF10E24F4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7066"/>
    <xdr:sp macro="" textlink="">
      <xdr:nvSpPr>
        <xdr:cNvPr id="3187" name="Text Box 14">
          <a:extLst>
            <a:ext uri="{FF2B5EF4-FFF2-40B4-BE49-F238E27FC236}">
              <a16:creationId xmlns:a16="http://schemas.microsoft.com/office/drawing/2014/main" id="{10FFF717-A5FA-4122-A727-5E89A74B7911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7066"/>
    <xdr:sp macro="" textlink="">
      <xdr:nvSpPr>
        <xdr:cNvPr id="3188" name="Text Box 15">
          <a:extLst>
            <a:ext uri="{FF2B5EF4-FFF2-40B4-BE49-F238E27FC236}">
              <a16:creationId xmlns:a16="http://schemas.microsoft.com/office/drawing/2014/main" id="{C1CE8DC9-638B-43F9-8291-73B045628F36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7066"/>
    <xdr:sp macro="" textlink="">
      <xdr:nvSpPr>
        <xdr:cNvPr id="3189" name="Text Box 16">
          <a:extLst>
            <a:ext uri="{FF2B5EF4-FFF2-40B4-BE49-F238E27FC236}">
              <a16:creationId xmlns:a16="http://schemas.microsoft.com/office/drawing/2014/main" id="{6889DBB8-C3B2-4B02-9EC5-68309C37D081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6007"/>
    <xdr:sp macro="" textlink="">
      <xdr:nvSpPr>
        <xdr:cNvPr id="3190" name="Text Box 13">
          <a:extLst>
            <a:ext uri="{FF2B5EF4-FFF2-40B4-BE49-F238E27FC236}">
              <a16:creationId xmlns:a16="http://schemas.microsoft.com/office/drawing/2014/main" id="{4A8ED6B7-7D86-47D8-9F8A-A7C13E8C7ADA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6007"/>
    <xdr:sp macro="" textlink="">
      <xdr:nvSpPr>
        <xdr:cNvPr id="3191" name="Text Box 14">
          <a:extLst>
            <a:ext uri="{FF2B5EF4-FFF2-40B4-BE49-F238E27FC236}">
              <a16:creationId xmlns:a16="http://schemas.microsoft.com/office/drawing/2014/main" id="{5E5CD90C-0809-407F-83FB-C63A8270E654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6007"/>
    <xdr:sp macro="" textlink="">
      <xdr:nvSpPr>
        <xdr:cNvPr id="3192" name="Text Box 15">
          <a:extLst>
            <a:ext uri="{FF2B5EF4-FFF2-40B4-BE49-F238E27FC236}">
              <a16:creationId xmlns:a16="http://schemas.microsoft.com/office/drawing/2014/main" id="{119F9FCB-BF17-4FC4-92AA-6D0314666F51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6007"/>
    <xdr:sp macro="" textlink="">
      <xdr:nvSpPr>
        <xdr:cNvPr id="3193" name="Text Box 16">
          <a:extLst>
            <a:ext uri="{FF2B5EF4-FFF2-40B4-BE49-F238E27FC236}">
              <a16:creationId xmlns:a16="http://schemas.microsoft.com/office/drawing/2014/main" id="{5719A3F8-085E-4E1F-A658-B34FBB817151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46592"/>
    <xdr:sp macro="" textlink="">
      <xdr:nvSpPr>
        <xdr:cNvPr id="3194" name="Text Box 13">
          <a:extLst>
            <a:ext uri="{FF2B5EF4-FFF2-40B4-BE49-F238E27FC236}">
              <a16:creationId xmlns:a16="http://schemas.microsoft.com/office/drawing/2014/main" id="{D8FEAB62-402A-40D1-A3A9-5BF5BFA1CCF9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46592"/>
    <xdr:sp macro="" textlink="">
      <xdr:nvSpPr>
        <xdr:cNvPr id="3195" name="Text Box 14">
          <a:extLst>
            <a:ext uri="{FF2B5EF4-FFF2-40B4-BE49-F238E27FC236}">
              <a16:creationId xmlns:a16="http://schemas.microsoft.com/office/drawing/2014/main" id="{2F7605EA-9C7F-4F0A-AA4A-5E09C7E37E44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46592"/>
    <xdr:sp macro="" textlink="">
      <xdr:nvSpPr>
        <xdr:cNvPr id="3196" name="Text Box 15">
          <a:extLst>
            <a:ext uri="{FF2B5EF4-FFF2-40B4-BE49-F238E27FC236}">
              <a16:creationId xmlns:a16="http://schemas.microsoft.com/office/drawing/2014/main" id="{69CDBCD7-AEF5-4A69-A57B-7B4D0546E7FD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46592"/>
    <xdr:sp macro="" textlink="">
      <xdr:nvSpPr>
        <xdr:cNvPr id="3197" name="Text Box 16">
          <a:extLst>
            <a:ext uri="{FF2B5EF4-FFF2-40B4-BE49-F238E27FC236}">
              <a16:creationId xmlns:a16="http://schemas.microsoft.com/office/drawing/2014/main" id="{8D46BE70-20AF-4ACA-987D-872AD555A68A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7066"/>
    <xdr:sp macro="" textlink="">
      <xdr:nvSpPr>
        <xdr:cNvPr id="3198" name="Text Box 13">
          <a:extLst>
            <a:ext uri="{FF2B5EF4-FFF2-40B4-BE49-F238E27FC236}">
              <a16:creationId xmlns:a16="http://schemas.microsoft.com/office/drawing/2014/main" id="{44E27979-A04A-4442-B4CA-7DEB048BA713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7066"/>
    <xdr:sp macro="" textlink="">
      <xdr:nvSpPr>
        <xdr:cNvPr id="3199" name="Text Box 14">
          <a:extLst>
            <a:ext uri="{FF2B5EF4-FFF2-40B4-BE49-F238E27FC236}">
              <a16:creationId xmlns:a16="http://schemas.microsoft.com/office/drawing/2014/main" id="{0674C2E2-72DF-455F-A48D-3ADA6FA954E3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7066"/>
    <xdr:sp macro="" textlink="">
      <xdr:nvSpPr>
        <xdr:cNvPr id="3200" name="Text Box 15">
          <a:extLst>
            <a:ext uri="{FF2B5EF4-FFF2-40B4-BE49-F238E27FC236}">
              <a16:creationId xmlns:a16="http://schemas.microsoft.com/office/drawing/2014/main" id="{134D8DC4-87F8-4097-B8B2-CD5A3645D65B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7066"/>
    <xdr:sp macro="" textlink="">
      <xdr:nvSpPr>
        <xdr:cNvPr id="3201" name="Text Box 16">
          <a:extLst>
            <a:ext uri="{FF2B5EF4-FFF2-40B4-BE49-F238E27FC236}">
              <a16:creationId xmlns:a16="http://schemas.microsoft.com/office/drawing/2014/main" id="{AF418476-2254-437F-B3F6-8A34B11BAB5F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6007"/>
    <xdr:sp macro="" textlink="">
      <xdr:nvSpPr>
        <xdr:cNvPr id="3202" name="Text Box 13">
          <a:extLst>
            <a:ext uri="{FF2B5EF4-FFF2-40B4-BE49-F238E27FC236}">
              <a16:creationId xmlns:a16="http://schemas.microsoft.com/office/drawing/2014/main" id="{5EB6B4F5-5795-45ED-B90E-593553F00E07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6007"/>
    <xdr:sp macro="" textlink="">
      <xdr:nvSpPr>
        <xdr:cNvPr id="3203" name="Text Box 14">
          <a:extLst>
            <a:ext uri="{FF2B5EF4-FFF2-40B4-BE49-F238E27FC236}">
              <a16:creationId xmlns:a16="http://schemas.microsoft.com/office/drawing/2014/main" id="{0CE21276-8B90-4715-B392-50ACDE11BC3D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6007"/>
    <xdr:sp macro="" textlink="">
      <xdr:nvSpPr>
        <xdr:cNvPr id="3204" name="Text Box 15">
          <a:extLst>
            <a:ext uri="{FF2B5EF4-FFF2-40B4-BE49-F238E27FC236}">
              <a16:creationId xmlns:a16="http://schemas.microsoft.com/office/drawing/2014/main" id="{DFEB852E-31B3-4C0F-A0BA-586E7E3918BA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76200" cy="236007"/>
    <xdr:sp macro="" textlink="">
      <xdr:nvSpPr>
        <xdr:cNvPr id="3205" name="Text Box 16">
          <a:extLst>
            <a:ext uri="{FF2B5EF4-FFF2-40B4-BE49-F238E27FC236}">
              <a16:creationId xmlns:a16="http://schemas.microsoft.com/office/drawing/2014/main" id="{BEA9BBBD-F325-4BA9-8A9E-7FDFAD93C9CC}"/>
            </a:ext>
          </a:extLst>
        </xdr:cNvPr>
        <xdr:cNvSpPr txBox="1">
          <a:spLocks noChangeArrowheads="1"/>
        </xdr:cNvSpPr>
      </xdr:nvSpPr>
      <xdr:spPr bwMode="auto">
        <a:xfrm>
          <a:off x="640080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27542"/>
    <xdr:sp macro="" textlink="">
      <xdr:nvSpPr>
        <xdr:cNvPr id="3206" name="Text Box 13">
          <a:extLst>
            <a:ext uri="{FF2B5EF4-FFF2-40B4-BE49-F238E27FC236}">
              <a16:creationId xmlns:a16="http://schemas.microsoft.com/office/drawing/2014/main" id="{B988883E-B636-4679-A8A7-DCD335AA91C4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27542"/>
    <xdr:sp macro="" textlink="">
      <xdr:nvSpPr>
        <xdr:cNvPr id="3207" name="Text Box 14">
          <a:extLst>
            <a:ext uri="{FF2B5EF4-FFF2-40B4-BE49-F238E27FC236}">
              <a16:creationId xmlns:a16="http://schemas.microsoft.com/office/drawing/2014/main" id="{7FDD25B9-C0A7-447B-8AB9-6EF3C0335314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27542"/>
    <xdr:sp macro="" textlink="">
      <xdr:nvSpPr>
        <xdr:cNvPr id="3208" name="Text Box 15">
          <a:extLst>
            <a:ext uri="{FF2B5EF4-FFF2-40B4-BE49-F238E27FC236}">
              <a16:creationId xmlns:a16="http://schemas.microsoft.com/office/drawing/2014/main" id="{98BB0CA1-A375-40AF-A18B-F3B91108BEC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27542"/>
    <xdr:sp macro="" textlink="">
      <xdr:nvSpPr>
        <xdr:cNvPr id="3209" name="Text Box 16">
          <a:extLst>
            <a:ext uri="{FF2B5EF4-FFF2-40B4-BE49-F238E27FC236}">
              <a16:creationId xmlns:a16="http://schemas.microsoft.com/office/drawing/2014/main" id="{5A26FE4E-47D1-4D3C-BFDF-94862C050F4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8016"/>
    <xdr:sp macro="" textlink="">
      <xdr:nvSpPr>
        <xdr:cNvPr id="3210" name="Text Box 13">
          <a:extLst>
            <a:ext uri="{FF2B5EF4-FFF2-40B4-BE49-F238E27FC236}">
              <a16:creationId xmlns:a16="http://schemas.microsoft.com/office/drawing/2014/main" id="{AF950A60-79CD-48DB-A383-C132C73317D7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8016"/>
    <xdr:sp macro="" textlink="">
      <xdr:nvSpPr>
        <xdr:cNvPr id="3211" name="Text Box 14">
          <a:extLst>
            <a:ext uri="{FF2B5EF4-FFF2-40B4-BE49-F238E27FC236}">
              <a16:creationId xmlns:a16="http://schemas.microsoft.com/office/drawing/2014/main" id="{B840106A-2DF6-43B0-9074-0ADC817CFC2A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8016"/>
    <xdr:sp macro="" textlink="">
      <xdr:nvSpPr>
        <xdr:cNvPr id="3212" name="Text Box 15">
          <a:extLst>
            <a:ext uri="{FF2B5EF4-FFF2-40B4-BE49-F238E27FC236}">
              <a16:creationId xmlns:a16="http://schemas.microsoft.com/office/drawing/2014/main" id="{C994A400-698C-4C5D-8E8B-C943CE180A00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8016"/>
    <xdr:sp macro="" textlink="">
      <xdr:nvSpPr>
        <xdr:cNvPr id="3213" name="Text Box 16">
          <a:extLst>
            <a:ext uri="{FF2B5EF4-FFF2-40B4-BE49-F238E27FC236}">
              <a16:creationId xmlns:a16="http://schemas.microsoft.com/office/drawing/2014/main" id="{4EA9A226-C054-4207-A4C4-7B3AA4385219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6957"/>
    <xdr:sp macro="" textlink="">
      <xdr:nvSpPr>
        <xdr:cNvPr id="3214" name="Text Box 13">
          <a:extLst>
            <a:ext uri="{FF2B5EF4-FFF2-40B4-BE49-F238E27FC236}">
              <a16:creationId xmlns:a16="http://schemas.microsoft.com/office/drawing/2014/main" id="{94C3024D-0350-4517-9B3C-53B0A660DEE6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6957"/>
    <xdr:sp macro="" textlink="">
      <xdr:nvSpPr>
        <xdr:cNvPr id="3215" name="Text Box 14">
          <a:extLst>
            <a:ext uri="{FF2B5EF4-FFF2-40B4-BE49-F238E27FC236}">
              <a16:creationId xmlns:a16="http://schemas.microsoft.com/office/drawing/2014/main" id="{077CEB90-15E4-439C-A1E7-CDC01370D43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6957"/>
    <xdr:sp macro="" textlink="">
      <xdr:nvSpPr>
        <xdr:cNvPr id="3216" name="Text Box 15">
          <a:extLst>
            <a:ext uri="{FF2B5EF4-FFF2-40B4-BE49-F238E27FC236}">
              <a16:creationId xmlns:a16="http://schemas.microsoft.com/office/drawing/2014/main" id="{CEEC4DC1-AFF2-419B-A6D3-BF61C455970B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6957"/>
    <xdr:sp macro="" textlink="">
      <xdr:nvSpPr>
        <xdr:cNvPr id="3217" name="Text Box 16">
          <a:extLst>
            <a:ext uri="{FF2B5EF4-FFF2-40B4-BE49-F238E27FC236}">
              <a16:creationId xmlns:a16="http://schemas.microsoft.com/office/drawing/2014/main" id="{E135E014-75BD-4F1E-88B5-0B9F1944F624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3218" name="Text Box 13">
          <a:extLst>
            <a:ext uri="{FF2B5EF4-FFF2-40B4-BE49-F238E27FC236}">
              <a16:creationId xmlns:a16="http://schemas.microsoft.com/office/drawing/2014/main" id="{2F4CC775-7035-4F25-8ACA-CB8FE725AC61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3219" name="Text Box 14">
          <a:extLst>
            <a:ext uri="{FF2B5EF4-FFF2-40B4-BE49-F238E27FC236}">
              <a16:creationId xmlns:a16="http://schemas.microsoft.com/office/drawing/2014/main" id="{CF05559B-ABF9-44B8-A32D-2FD07B08FF65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3220" name="Text Box 15">
          <a:extLst>
            <a:ext uri="{FF2B5EF4-FFF2-40B4-BE49-F238E27FC236}">
              <a16:creationId xmlns:a16="http://schemas.microsoft.com/office/drawing/2014/main" id="{1AF4B2DC-4451-42A3-973C-420179068D62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3221" name="Text Box 16">
          <a:extLst>
            <a:ext uri="{FF2B5EF4-FFF2-40B4-BE49-F238E27FC236}">
              <a16:creationId xmlns:a16="http://schemas.microsoft.com/office/drawing/2014/main" id="{1F178C94-CB5A-4D23-A3F2-E04796F2C029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3222" name="Text Box 13">
          <a:extLst>
            <a:ext uri="{FF2B5EF4-FFF2-40B4-BE49-F238E27FC236}">
              <a16:creationId xmlns:a16="http://schemas.microsoft.com/office/drawing/2014/main" id="{C1255D54-4F32-4EA7-A579-F2E3CED5843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3223" name="Text Box 14">
          <a:extLst>
            <a:ext uri="{FF2B5EF4-FFF2-40B4-BE49-F238E27FC236}">
              <a16:creationId xmlns:a16="http://schemas.microsoft.com/office/drawing/2014/main" id="{80FEC9BB-DA6C-4DF8-BC75-A3AD5B56EB32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3224" name="Text Box 15">
          <a:extLst>
            <a:ext uri="{FF2B5EF4-FFF2-40B4-BE49-F238E27FC236}">
              <a16:creationId xmlns:a16="http://schemas.microsoft.com/office/drawing/2014/main" id="{9EB8EB12-A894-441B-B47E-015EBE38FDF5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3225" name="Text Box 16">
          <a:extLst>
            <a:ext uri="{FF2B5EF4-FFF2-40B4-BE49-F238E27FC236}">
              <a16:creationId xmlns:a16="http://schemas.microsoft.com/office/drawing/2014/main" id="{6AA0D811-0F29-4B92-87AB-52BD68B28155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3226" name="Text Box 13">
          <a:extLst>
            <a:ext uri="{FF2B5EF4-FFF2-40B4-BE49-F238E27FC236}">
              <a16:creationId xmlns:a16="http://schemas.microsoft.com/office/drawing/2014/main" id="{16931299-6B2F-43C9-9E48-A9D8AD24A564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3227" name="Text Box 14">
          <a:extLst>
            <a:ext uri="{FF2B5EF4-FFF2-40B4-BE49-F238E27FC236}">
              <a16:creationId xmlns:a16="http://schemas.microsoft.com/office/drawing/2014/main" id="{FC7ECD99-583E-4419-B680-7FD2A25D5DC2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3228" name="Text Box 15">
          <a:extLst>
            <a:ext uri="{FF2B5EF4-FFF2-40B4-BE49-F238E27FC236}">
              <a16:creationId xmlns:a16="http://schemas.microsoft.com/office/drawing/2014/main" id="{7C455AF9-D411-433A-AA2A-28E73F3E5B7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3229" name="Text Box 16">
          <a:extLst>
            <a:ext uri="{FF2B5EF4-FFF2-40B4-BE49-F238E27FC236}">
              <a16:creationId xmlns:a16="http://schemas.microsoft.com/office/drawing/2014/main" id="{858F7D25-96B3-41C5-95B9-E1CEB3D87129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3230" name="Text Box 13">
          <a:extLst>
            <a:ext uri="{FF2B5EF4-FFF2-40B4-BE49-F238E27FC236}">
              <a16:creationId xmlns:a16="http://schemas.microsoft.com/office/drawing/2014/main" id="{5557AFC3-E323-4D99-9DE5-5915EEC0A369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3231" name="Text Box 14">
          <a:extLst>
            <a:ext uri="{FF2B5EF4-FFF2-40B4-BE49-F238E27FC236}">
              <a16:creationId xmlns:a16="http://schemas.microsoft.com/office/drawing/2014/main" id="{B55A2053-751B-46A0-B8B4-B7FB28C684BC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3232" name="Text Box 15">
          <a:extLst>
            <a:ext uri="{FF2B5EF4-FFF2-40B4-BE49-F238E27FC236}">
              <a16:creationId xmlns:a16="http://schemas.microsoft.com/office/drawing/2014/main" id="{EF24516D-68AE-435D-ABC1-B5B062A20F1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3233" name="Text Box 16">
          <a:extLst>
            <a:ext uri="{FF2B5EF4-FFF2-40B4-BE49-F238E27FC236}">
              <a16:creationId xmlns:a16="http://schemas.microsoft.com/office/drawing/2014/main" id="{2FD78685-5D4E-4042-BE30-1C335B432DB0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3234" name="Text Box 13">
          <a:extLst>
            <a:ext uri="{FF2B5EF4-FFF2-40B4-BE49-F238E27FC236}">
              <a16:creationId xmlns:a16="http://schemas.microsoft.com/office/drawing/2014/main" id="{7DE021B4-AE13-4F3A-932B-E90A23ECB0B5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3235" name="Text Box 14">
          <a:extLst>
            <a:ext uri="{FF2B5EF4-FFF2-40B4-BE49-F238E27FC236}">
              <a16:creationId xmlns:a16="http://schemas.microsoft.com/office/drawing/2014/main" id="{DF727597-83DF-41FB-80A4-2548E2F6C51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3236" name="Text Box 15">
          <a:extLst>
            <a:ext uri="{FF2B5EF4-FFF2-40B4-BE49-F238E27FC236}">
              <a16:creationId xmlns:a16="http://schemas.microsoft.com/office/drawing/2014/main" id="{52B142DB-9496-411D-AC85-700DCB04D19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3237" name="Text Box 16">
          <a:extLst>
            <a:ext uri="{FF2B5EF4-FFF2-40B4-BE49-F238E27FC236}">
              <a16:creationId xmlns:a16="http://schemas.microsoft.com/office/drawing/2014/main" id="{AD3D4732-F948-4D1A-90A1-3F634CDE5810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3238" name="Text Box 13">
          <a:extLst>
            <a:ext uri="{FF2B5EF4-FFF2-40B4-BE49-F238E27FC236}">
              <a16:creationId xmlns:a16="http://schemas.microsoft.com/office/drawing/2014/main" id="{9730361E-C721-4F14-B59E-14CE217F5A33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3239" name="Text Box 14">
          <a:extLst>
            <a:ext uri="{FF2B5EF4-FFF2-40B4-BE49-F238E27FC236}">
              <a16:creationId xmlns:a16="http://schemas.microsoft.com/office/drawing/2014/main" id="{1302AE57-994D-4B2C-8D78-F9643E8078F2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3240" name="Text Box 15">
          <a:extLst>
            <a:ext uri="{FF2B5EF4-FFF2-40B4-BE49-F238E27FC236}">
              <a16:creationId xmlns:a16="http://schemas.microsoft.com/office/drawing/2014/main" id="{982DEFFE-5CEA-4733-8892-FD9CDD792A49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3241" name="Text Box 16">
          <a:extLst>
            <a:ext uri="{FF2B5EF4-FFF2-40B4-BE49-F238E27FC236}">
              <a16:creationId xmlns:a16="http://schemas.microsoft.com/office/drawing/2014/main" id="{F07A9540-A6EA-4DC2-977E-EE4DCA437EB2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27542"/>
    <xdr:sp macro="" textlink="">
      <xdr:nvSpPr>
        <xdr:cNvPr id="3242" name="Text Box 13">
          <a:extLst>
            <a:ext uri="{FF2B5EF4-FFF2-40B4-BE49-F238E27FC236}">
              <a16:creationId xmlns:a16="http://schemas.microsoft.com/office/drawing/2014/main" id="{C5743A9E-3AB5-4743-915E-869914DAFEE1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27542"/>
    <xdr:sp macro="" textlink="">
      <xdr:nvSpPr>
        <xdr:cNvPr id="3243" name="Text Box 14">
          <a:extLst>
            <a:ext uri="{FF2B5EF4-FFF2-40B4-BE49-F238E27FC236}">
              <a16:creationId xmlns:a16="http://schemas.microsoft.com/office/drawing/2014/main" id="{D226F3AC-082F-450D-8323-F9C8443C1475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27542"/>
    <xdr:sp macro="" textlink="">
      <xdr:nvSpPr>
        <xdr:cNvPr id="3244" name="Text Box 15">
          <a:extLst>
            <a:ext uri="{FF2B5EF4-FFF2-40B4-BE49-F238E27FC236}">
              <a16:creationId xmlns:a16="http://schemas.microsoft.com/office/drawing/2014/main" id="{18E78FB3-E2D3-491C-853B-624BBEE695D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27542"/>
    <xdr:sp macro="" textlink="">
      <xdr:nvSpPr>
        <xdr:cNvPr id="3245" name="Text Box 16">
          <a:extLst>
            <a:ext uri="{FF2B5EF4-FFF2-40B4-BE49-F238E27FC236}">
              <a16:creationId xmlns:a16="http://schemas.microsoft.com/office/drawing/2014/main" id="{EC7BFCB7-F74E-43AF-AE78-2F3ABCDE799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8016"/>
    <xdr:sp macro="" textlink="">
      <xdr:nvSpPr>
        <xdr:cNvPr id="3246" name="Text Box 13">
          <a:extLst>
            <a:ext uri="{FF2B5EF4-FFF2-40B4-BE49-F238E27FC236}">
              <a16:creationId xmlns:a16="http://schemas.microsoft.com/office/drawing/2014/main" id="{18CC28C8-A1B2-471F-8CEA-880AF4B23831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8016"/>
    <xdr:sp macro="" textlink="">
      <xdr:nvSpPr>
        <xdr:cNvPr id="3247" name="Text Box 14">
          <a:extLst>
            <a:ext uri="{FF2B5EF4-FFF2-40B4-BE49-F238E27FC236}">
              <a16:creationId xmlns:a16="http://schemas.microsoft.com/office/drawing/2014/main" id="{E49BFA14-DF62-4E7D-938A-88FE672C6BFE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8016"/>
    <xdr:sp macro="" textlink="">
      <xdr:nvSpPr>
        <xdr:cNvPr id="3248" name="Text Box 15">
          <a:extLst>
            <a:ext uri="{FF2B5EF4-FFF2-40B4-BE49-F238E27FC236}">
              <a16:creationId xmlns:a16="http://schemas.microsoft.com/office/drawing/2014/main" id="{21D2DAF5-AB43-483C-AA89-741D189704EE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8016"/>
    <xdr:sp macro="" textlink="">
      <xdr:nvSpPr>
        <xdr:cNvPr id="3249" name="Text Box 16">
          <a:extLst>
            <a:ext uri="{FF2B5EF4-FFF2-40B4-BE49-F238E27FC236}">
              <a16:creationId xmlns:a16="http://schemas.microsoft.com/office/drawing/2014/main" id="{88E11BE8-8E2D-468F-8C97-709B30947636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6957"/>
    <xdr:sp macro="" textlink="">
      <xdr:nvSpPr>
        <xdr:cNvPr id="3250" name="Text Box 13">
          <a:extLst>
            <a:ext uri="{FF2B5EF4-FFF2-40B4-BE49-F238E27FC236}">
              <a16:creationId xmlns:a16="http://schemas.microsoft.com/office/drawing/2014/main" id="{C410B730-6D2F-4B58-95C2-CAA01B5E7881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6957"/>
    <xdr:sp macro="" textlink="">
      <xdr:nvSpPr>
        <xdr:cNvPr id="3251" name="Text Box 14">
          <a:extLst>
            <a:ext uri="{FF2B5EF4-FFF2-40B4-BE49-F238E27FC236}">
              <a16:creationId xmlns:a16="http://schemas.microsoft.com/office/drawing/2014/main" id="{CED93E38-0A81-43F5-8FE2-CDC69D28C9BE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6957"/>
    <xdr:sp macro="" textlink="">
      <xdr:nvSpPr>
        <xdr:cNvPr id="3252" name="Text Box 15">
          <a:extLst>
            <a:ext uri="{FF2B5EF4-FFF2-40B4-BE49-F238E27FC236}">
              <a16:creationId xmlns:a16="http://schemas.microsoft.com/office/drawing/2014/main" id="{64FD1536-706B-431E-BDF2-9D244D37E166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6957"/>
    <xdr:sp macro="" textlink="">
      <xdr:nvSpPr>
        <xdr:cNvPr id="3253" name="Text Box 16">
          <a:extLst>
            <a:ext uri="{FF2B5EF4-FFF2-40B4-BE49-F238E27FC236}">
              <a16:creationId xmlns:a16="http://schemas.microsoft.com/office/drawing/2014/main" id="{A6D707BE-F412-4C7B-BB35-22C7B318E8C5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3254" name="Text Box 13">
          <a:extLst>
            <a:ext uri="{FF2B5EF4-FFF2-40B4-BE49-F238E27FC236}">
              <a16:creationId xmlns:a16="http://schemas.microsoft.com/office/drawing/2014/main" id="{5FD96C30-B5DC-4F5C-88CF-00FB8ACA234D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3255" name="Text Box 14">
          <a:extLst>
            <a:ext uri="{FF2B5EF4-FFF2-40B4-BE49-F238E27FC236}">
              <a16:creationId xmlns:a16="http://schemas.microsoft.com/office/drawing/2014/main" id="{C3F91E97-F872-4EDE-BC72-C8E305D556F4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3256" name="Text Box 15">
          <a:extLst>
            <a:ext uri="{FF2B5EF4-FFF2-40B4-BE49-F238E27FC236}">
              <a16:creationId xmlns:a16="http://schemas.microsoft.com/office/drawing/2014/main" id="{27A7C2FB-AD5D-4BD3-A83A-8A81E40765B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3257" name="Text Box 16">
          <a:extLst>
            <a:ext uri="{FF2B5EF4-FFF2-40B4-BE49-F238E27FC236}">
              <a16:creationId xmlns:a16="http://schemas.microsoft.com/office/drawing/2014/main" id="{C9A1B37E-C811-41A9-9266-E00CEB439451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3258" name="Text Box 13">
          <a:extLst>
            <a:ext uri="{FF2B5EF4-FFF2-40B4-BE49-F238E27FC236}">
              <a16:creationId xmlns:a16="http://schemas.microsoft.com/office/drawing/2014/main" id="{AD8C6792-3B24-4FDE-B77F-2B78EB53764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3259" name="Text Box 14">
          <a:extLst>
            <a:ext uri="{FF2B5EF4-FFF2-40B4-BE49-F238E27FC236}">
              <a16:creationId xmlns:a16="http://schemas.microsoft.com/office/drawing/2014/main" id="{0413415C-E466-4876-8E14-2B67E34B2F79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3260" name="Text Box 15">
          <a:extLst>
            <a:ext uri="{FF2B5EF4-FFF2-40B4-BE49-F238E27FC236}">
              <a16:creationId xmlns:a16="http://schemas.microsoft.com/office/drawing/2014/main" id="{F58077D8-321C-4153-99B3-6845FCAF7C7A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3261" name="Text Box 16">
          <a:extLst>
            <a:ext uri="{FF2B5EF4-FFF2-40B4-BE49-F238E27FC236}">
              <a16:creationId xmlns:a16="http://schemas.microsoft.com/office/drawing/2014/main" id="{47AE366C-BFE3-4F32-81AF-71E6D9BA0271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3262" name="Text Box 13">
          <a:extLst>
            <a:ext uri="{FF2B5EF4-FFF2-40B4-BE49-F238E27FC236}">
              <a16:creationId xmlns:a16="http://schemas.microsoft.com/office/drawing/2014/main" id="{9A2CD0E0-6D06-4978-BB46-0614FB576DE2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3263" name="Text Box 14">
          <a:extLst>
            <a:ext uri="{FF2B5EF4-FFF2-40B4-BE49-F238E27FC236}">
              <a16:creationId xmlns:a16="http://schemas.microsoft.com/office/drawing/2014/main" id="{EE2FA419-4404-477B-BA55-03D658C4CF67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3264" name="Text Box 15">
          <a:extLst>
            <a:ext uri="{FF2B5EF4-FFF2-40B4-BE49-F238E27FC236}">
              <a16:creationId xmlns:a16="http://schemas.microsoft.com/office/drawing/2014/main" id="{57AC9B80-35B9-4A54-BACE-7E458E9FC08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3265" name="Text Box 16">
          <a:extLst>
            <a:ext uri="{FF2B5EF4-FFF2-40B4-BE49-F238E27FC236}">
              <a16:creationId xmlns:a16="http://schemas.microsoft.com/office/drawing/2014/main" id="{522721D0-6B8E-424B-8256-577CA93EA6D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3266" name="Text Box 13">
          <a:extLst>
            <a:ext uri="{FF2B5EF4-FFF2-40B4-BE49-F238E27FC236}">
              <a16:creationId xmlns:a16="http://schemas.microsoft.com/office/drawing/2014/main" id="{AADB0A4A-9736-4690-8C29-907791C23210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3267" name="Text Box 14">
          <a:extLst>
            <a:ext uri="{FF2B5EF4-FFF2-40B4-BE49-F238E27FC236}">
              <a16:creationId xmlns:a16="http://schemas.microsoft.com/office/drawing/2014/main" id="{A3D7DA8D-9302-4E11-887D-C4BF2026516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3268" name="Text Box 15">
          <a:extLst>
            <a:ext uri="{FF2B5EF4-FFF2-40B4-BE49-F238E27FC236}">
              <a16:creationId xmlns:a16="http://schemas.microsoft.com/office/drawing/2014/main" id="{BDD1D909-0FE3-43EE-A383-ACBEEB3A57F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3269" name="Text Box 16">
          <a:extLst>
            <a:ext uri="{FF2B5EF4-FFF2-40B4-BE49-F238E27FC236}">
              <a16:creationId xmlns:a16="http://schemas.microsoft.com/office/drawing/2014/main" id="{B812C33A-D846-4515-8EF4-C7293A13CB4D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3270" name="Text Box 13">
          <a:extLst>
            <a:ext uri="{FF2B5EF4-FFF2-40B4-BE49-F238E27FC236}">
              <a16:creationId xmlns:a16="http://schemas.microsoft.com/office/drawing/2014/main" id="{6B51EA53-36BC-4614-8300-A7EA1AB8EC72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3271" name="Text Box 14">
          <a:extLst>
            <a:ext uri="{FF2B5EF4-FFF2-40B4-BE49-F238E27FC236}">
              <a16:creationId xmlns:a16="http://schemas.microsoft.com/office/drawing/2014/main" id="{090FE1EB-7032-4307-9294-56D462017D9C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3272" name="Text Box 15">
          <a:extLst>
            <a:ext uri="{FF2B5EF4-FFF2-40B4-BE49-F238E27FC236}">
              <a16:creationId xmlns:a16="http://schemas.microsoft.com/office/drawing/2014/main" id="{36B3BE40-A8CB-49FC-8A30-67ED4006A7F9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3273" name="Text Box 16">
          <a:extLst>
            <a:ext uri="{FF2B5EF4-FFF2-40B4-BE49-F238E27FC236}">
              <a16:creationId xmlns:a16="http://schemas.microsoft.com/office/drawing/2014/main" id="{F9C313C7-520D-4631-9A40-F22775DB14FD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3274" name="Text Box 13">
          <a:extLst>
            <a:ext uri="{FF2B5EF4-FFF2-40B4-BE49-F238E27FC236}">
              <a16:creationId xmlns:a16="http://schemas.microsoft.com/office/drawing/2014/main" id="{28A52798-1A94-4F0C-AA3E-C18F6C5089B3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3275" name="Text Box 14">
          <a:extLst>
            <a:ext uri="{FF2B5EF4-FFF2-40B4-BE49-F238E27FC236}">
              <a16:creationId xmlns:a16="http://schemas.microsoft.com/office/drawing/2014/main" id="{79F1BEDC-238E-4759-A93C-0094225C7F99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3276" name="Text Box 15">
          <a:extLst>
            <a:ext uri="{FF2B5EF4-FFF2-40B4-BE49-F238E27FC236}">
              <a16:creationId xmlns:a16="http://schemas.microsoft.com/office/drawing/2014/main" id="{8C7F74CC-96A1-43E1-A1C5-A513B018C48E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3277" name="Text Box 16">
          <a:extLst>
            <a:ext uri="{FF2B5EF4-FFF2-40B4-BE49-F238E27FC236}">
              <a16:creationId xmlns:a16="http://schemas.microsoft.com/office/drawing/2014/main" id="{B03D3443-24ED-4E7B-8717-4D22559BF373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27542"/>
    <xdr:sp macro="" textlink="">
      <xdr:nvSpPr>
        <xdr:cNvPr id="3278" name="Text Box 13">
          <a:extLst>
            <a:ext uri="{FF2B5EF4-FFF2-40B4-BE49-F238E27FC236}">
              <a16:creationId xmlns:a16="http://schemas.microsoft.com/office/drawing/2014/main" id="{A7A40E1D-0EA4-4BDF-86AA-76E3A202CB3A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27542"/>
    <xdr:sp macro="" textlink="">
      <xdr:nvSpPr>
        <xdr:cNvPr id="3279" name="Text Box 14">
          <a:extLst>
            <a:ext uri="{FF2B5EF4-FFF2-40B4-BE49-F238E27FC236}">
              <a16:creationId xmlns:a16="http://schemas.microsoft.com/office/drawing/2014/main" id="{5B470909-D9CD-465C-A02E-370C3AF7FB2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27542"/>
    <xdr:sp macro="" textlink="">
      <xdr:nvSpPr>
        <xdr:cNvPr id="3280" name="Text Box 15">
          <a:extLst>
            <a:ext uri="{FF2B5EF4-FFF2-40B4-BE49-F238E27FC236}">
              <a16:creationId xmlns:a16="http://schemas.microsoft.com/office/drawing/2014/main" id="{2992C675-FD65-471B-8B1A-53C45254E68A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27542"/>
    <xdr:sp macro="" textlink="">
      <xdr:nvSpPr>
        <xdr:cNvPr id="3281" name="Text Box 16">
          <a:extLst>
            <a:ext uri="{FF2B5EF4-FFF2-40B4-BE49-F238E27FC236}">
              <a16:creationId xmlns:a16="http://schemas.microsoft.com/office/drawing/2014/main" id="{B8F07D25-3DEA-41E8-ABED-0736472FB800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8016"/>
    <xdr:sp macro="" textlink="">
      <xdr:nvSpPr>
        <xdr:cNvPr id="3282" name="Text Box 13">
          <a:extLst>
            <a:ext uri="{FF2B5EF4-FFF2-40B4-BE49-F238E27FC236}">
              <a16:creationId xmlns:a16="http://schemas.microsoft.com/office/drawing/2014/main" id="{631282B9-51AE-4918-883E-CB37499AAA04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8016"/>
    <xdr:sp macro="" textlink="">
      <xdr:nvSpPr>
        <xdr:cNvPr id="3283" name="Text Box 14">
          <a:extLst>
            <a:ext uri="{FF2B5EF4-FFF2-40B4-BE49-F238E27FC236}">
              <a16:creationId xmlns:a16="http://schemas.microsoft.com/office/drawing/2014/main" id="{0C389EC7-C4B1-4E80-B4B5-4D9378627A1B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8016"/>
    <xdr:sp macro="" textlink="">
      <xdr:nvSpPr>
        <xdr:cNvPr id="3284" name="Text Box 15">
          <a:extLst>
            <a:ext uri="{FF2B5EF4-FFF2-40B4-BE49-F238E27FC236}">
              <a16:creationId xmlns:a16="http://schemas.microsoft.com/office/drawing/2014/main" id="{77D5DC36-6B59-4E1B-A13B-41FB1E57AB41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8016"/>
    <xdr:sp macro="" textlink="">
      <xdr:nvSpPr>
        <xdr:cNvPr id="3285" name="Text Box 16">
          <a:extLst>
            <a:ext uri="{FF2B5EF4-FFF2-40B4-BE49-F238E27FC236}">
              <a16:creationId xmlns:a16="http://schemas.microsoft.com/office/drawing/2014/main" id="{E0AFC633-48BE-4ECB-839D-4DD725703FF9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6957"/>
    <xdr:sp macro="" textlink="">
      <xdr:nvSpPr>
        <xdr:cNvPr id="3286" name="Text Box 13">
          <a:extLst>
            <a:ext uri="{FF2B5EF4-FFF2-40B4-BE49-F238E27FC236}">
              <a16:creationId xmlns:a16="http://schemas.microsoft.com/office/drawing/2014/main" id="{0029A4F8-147D-436E-A2C3-D99D7B241C17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6957"/>
    <xdr:sp macro="" textlink="">
      <xdr:nvSpPr>
        <xdr:cNvPr id="3287" name="Text Box 14">
          <a:extLst>
            <a:ext uri="{FF2B5EF4-FFF2-40B4-BE49-F238E27FC236}">
              <a16:creationId xmlns:a16="http://schemas.microsoft.com/office/drawing/2014/main" id="{68EF9F1E-16CB-4B5F-9A7B-3EDBC72E5A2D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6957"/>
    <xdr:sp macro="" textlink="">
      <xdr:nvSpPr>
        <xdr:cNvPr id="3288" name="Text Box 15">
          <a:extLst>
            <a:ext uri="{FF2B5EF4-FFF2-40B4-BE49-F238E27FC236}">
              <a16:creationId xmlns:a16="http://schemas.microsoft.com/office/drawing/2014/main" id="{FF103AFD-000E-4DE7-92AA-C8B4A8ED125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16957"/>
    <xdr:sp macro="" textlink="">
      <xdr:nvSpPr>
        <xdr:cNvPr id="3289" name="Text Box 16">
          <a:extLst>
            <a:ext uri="{FF2B5EF4-FFF2-40B4-BE49-F238E27FC236}">
              <a16:creationId xmlns:a16="http://schemas.microsoft.com/office/drawing/2014/main" id="{4E5DE7E1-6D02-49EF-A6A2-1D4486408F2B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3290" name="Text Box 13">
          <a:extLst>
            <a:ext uri="{FF2B5EF4-FFF2-40B4-BE49-F238E27FC236}">
              <a16:creationId xmlns:a16="http://schemas.microsoft.com/office/drawing/2014/main" id="{F0096CC3-2534-4B63-BBED-933AC2274406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3291" name="Text Box 14">
          <a:extLst>
            <a:ext uri="{FF2B5EF4-FFF2-40B4-BE49-F238E27FC236}">
              <a16:creationId xmlns:a16="http://schemas.microsoft.com/office/drawing/2014/main" id="{A3B749EB-240C-4BEB-B782-BA8E0D15ED6C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3292" name="Text Box 15">
          <a:extLst>
            <a:ext uri="{FF2B5EF4-FFF2-40B4-BE49-F238E27FC236}">
              <a16:creationId xmlns:a16="http://schemas.microsoft.com/office/drawing/2014/main" id="{0F179078-EBEE-4515-B69A-AFCECDBFB12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3293" name="Text Box 16">
          <a:extLst>
            <a:ext uri="{FF2B5EF4-FFF2-40B4-BE49-F238E27FC236}">
              <a16:creationId xmlns:a16="http://schemas.microsoft.com/office/drawing/2014/main" id="{CCCA7D94-9151-4025-83C6-FCEA6AEAC5AB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3294" name="Text Box 13">
          <a:extLst>
            <a:ext uri="{FF2B5EF4-FFF2-40B4-BE49-F238E27FC236}">
              <a16:creationId xmlns:a16="http://schemas.microsoft.com/office/drawing/2014/main" id="{FF7F4BF9-EAD5-4013-AA77-76A7A2B0E30D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3295" name="Text Box 14">
          <a:extLst>
            <a:ext uri="{FF2B5EF4-FFF2-40B4-BE49-F238E27FC236}">
              <a16:creationId xmlns:a16="http://schemas.microsoft.com/office/drawing/2014/main" id="{5298A7B2-EE5A-4127-A4C3-7C407E69120C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3296" name="Text Box 15">
          <a:extLst>
            <a:ext uri="{FF2B5EF4-FFF2-40B4-BE49-F238E27FC236}">
              <a16:creationId xmlns:a16="http://schemas.microsoft.com/office/drawing/2014/main" id="{48F38251-6DE2-401E-BC7B-F2DA6871402C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3297" name="Text Box 16">
          <a:extLst>
            <a:ext uri="{FF2B5EF4-FFF2-40B4-BE49-F238E27FC236}">
              <a16:creationId xmlns:a16="http://schemas.microsoft.com/office/drawing/2014/main" id="{CEFD5288-E5B4-4454-8545-2EBB25A99FE4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3298" name="Text Box 13">
          <a:extLst>
            <a:ext uri="{FF2B5EF4-FFF2-40B4-BE49-F238E27FC236}">
              <a16:creationId xmlns:a16="http://schemas.microsoft.com/office/drawing/2014/main" id="{E1CC1B50-3AEE-4227-88A2-F3CA95B5F4FA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3299" name="Text Box 14">
          <a:extLst>
            <a:ext uri="{FF2B5EF4-FFF2-40B4-BE49-F238E27FC236}">
              <a16:creationId xmlns:a16="http://schemas.microsoft.com/office/drawing/2014/main" id="{1606A858-A231-4499-AF10-9EFFF38F2A72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3300" name="Text Box 15">
          <a:extLst>
            <a:ext uri="{FF2B5EF4-FFF2-40B4-BE49-F238E27FC236}">
              <a16:creationId xmlns:a16="http://schemas.microsoft.com/office/drawing/2014/main" id="{430E6B20-8D7A-477A-9E46-71DC3B630071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3301" name="Text Box 16">
          <a:extLst>
            <a:ext uri="{FF2B5EF4-FFF2-40B4-BE49-F238E27FC236}">
              <a16:creationId xmlns:a16="http://schemas.microsoft.com/office/drawing/2014/main" id="{E57FAE0F-58D6-435D-B653-44B76771523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3302" name="Text Box 13">
          <a:extLst>
            <a:ext uri="{FF2B5EF4-FFF2-40B4-BE49-F238E27FC236}">
              <a16:creationId xmlns:a16="http://schemas.microsoft.com/office/drawing/2014/main" id="{DFCCC0ED-EA2C-4DAA-AB9A-B2CF12C87C6A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3303" name="Text Box 14">
          <a:extLst>
            <a:ext uri="{FF2B5EF4-FFF2-40B4-BE49-F238E27FC236}">
              <a16:creationId xmlns:a16="http://schemas.microsoft.com/office/drawing/2014/main" id="{4BF5CF5B-3E00-4BCD-B8B3-45C40CCC4F26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3304" name="Text Box 15">
          <a:extLst>
            <a:ext uri="{FF2B5EF4-FFF2-40B4-BE49-F238E27FC236}">
              <a16:creationId xmlns:a16="http://schemas.microsoft.com/office/drawing/2014/main" id="{E55B6EC5-5681-4A63-B7E9-0A034CCE504A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46592"/>
    <xdr:sp macro="" textlink="">
      <xdr:nvSpPr>
        <xdr:cNvPr id="3305" name="Text Box 16">
          <a:extLst>
            <a:ext uri="{FF2B5EF4-FFF2-40B4-BE49-F238E27FC236}">
              <a16:creationId xmlns:a16="http://schemas.microsoft.com/office/drawing/2014/main" id="{B4ACEF86-207B-4C06-B11B-0FAAD272E94C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3306" name="Text Box 13">
          <a:extLst>
            <a:ext uri="{FF2B5EF4-FFF2-40B4-BE49-F238E27FC236}">
              <a16:creationId xmlns:a16="http://schemas.microsoft.com/office/drawing/2014/main" id="{BFE5B319-EFAC-425D-B0C2-AB5813A3F283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3307" name="Text Box 14">
          <a:extLst>
            <a:ext uri="{FF2B5EF4-FFF2-40B4-BE49-F238E27FC236}">
              <a16:creationId xmlns:a16="http://schemas.microsoft.com/office/drawing/2014/main" id="{9E0CF936-CB9C-4103-8E6E-38DBF95351A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3308" name="Text Box 15">
          <a:extLst>
            <a:ext uri="{FF2B5EF4-FFF2-40B4-BE49-F238E27FC236}">
              <a16:creationId xmlns:a16="http://schemas.microsoft.com/office/drawing/2014/main" id="{14DA3EFC-D134-4E89-9BC6-D57CB9C6E418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7066"/>
    <xdr:sp macro="" textlink="">
      <xdr:nvSpPr>
        <xdr:cNvPr id="3309" name="Text Box 16">
          <a:extLst>
            <a:ext uri="{FF2B5EF4-FFF2-40B4-BE49-F238E27FC236}">
              <a16:creationId xmlns:a16="http://schemas.microsoft.com/office/drawing/2014/main" id="{5EF171E4-F069-4110-A709-839CAF5B053F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3310" name="Text Box 13">
          <a:extLst>
            <a:ext uri="{FF2B5EF4-FFF2-40B4-BE49-F238E27FC236}">
              <a16:creationId xmlns:a16="http://schemas.microsoft.com/office/drawing/2014/main" id="{18E58049-C895-4963-A18F-D1F9CCE82222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3311" name="Text Box 14">
          <a:extLst>
            <a:ext uri="{FF2B5EF4-FFF2-40B4-BE49-F238E27FC236}">
              <a16:creationId xmlns:a16="http://schemas.microsoft.com/office/drawing/2014/main" id="{992F7A51-D325-4596-BC84-2BCD3025CAEC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76200" cy="236007"/>
    <xdr:sp macro="" textlink="">
      <xdr:nvSpPr>
        <xdr:cNvPr id="3312" name="Text Box 15">
          <a:extLst>
            <a:ext uri="{FF2B5EF4-FFF2-40B4-BE49-F238E27FC236}">
              <a16:creationId xmlns:a16="http://schemas.microsoft.com/office/drawing/2014/main" id="{33AEC0D7-DA3C-4B5C-A6F8-6ED931BB9727}"/>
            </a:ext>
          </a:extLst>
        </xdr:cNvPr>
        <xdr:cNvSpPr txBox="1">
          <a:spLocks noChangeArrowheads="1"/>
        </xdr:cNvSpPr>
      </xdr:nvSpPr>
      <xdr:spPr bwMode="auto">
        <a:xfrm>
          <a:off x="7169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76200" cy="236007"/>
    <xdr:sp macro="" textlink="">
      <xdr:nvSpPr>
        <xdr:cNvPr id="3313" name="Text Box 16">
          <a:extLst>
            <a:ext uri="{FF2B5EF4-FFF2-40B4-BE49-F238E27FC236}">
              <a16:creationId xmlns:a16="http://schemas.microsoft.com/office/drawing/2014/main" id="{978D6C5E-0816-48B4-9172-762DC9BAD551}"/>
            </a:ext>
          </a:extLst>
        </xdr:cNvPr>
        <xdr:cNvSpPr txBox="1">
          <a:spLocks noChangeArrowheads="1"/>
        </xdr:cNvSpPr>
      </xdr:nvSpPr>
      <xdr:spPr bwMode="auto">
        <a:xfrm>
          <a:off x="7931150" y="209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27542"/>
    <xdr:sp macro="" textlink="">
      <xdr:nvSpPr>
        <xdr:cNvPr id="3314" name="Text Box 13">
          <a:extLst>
            <a:ext uri="{FF2B5EF4-FFF2-40B4-BE49-F238E27FC236}">
              <a16:creationId xmlns:a16="http://schemas.microsoft.com/office/drawing/2014/main" id="{8E148830-D131-485C-AB4A-D1D1C696BFB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27542"/>
    <xdr:sp macro="" textlink="">
      <xdr:nvSpPr>
        <xdr:cNvPr id="3315" name="Text Box 14">
          <a:extLst>
            <a:ext uri="{FF2B5EF4-FFF2-40B4-BE49-F238E27FC236}">
              <a16:creationId xmlns:a16="http://schemas.microsoft.com/office/drawing/2014/main" id="{45162BE9-E720-42E0-9DA8-1E39F65BADF4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27542"/>
    <xdr:sp macro="" textlink="">
      <xdr:nvSpPr>
        <xdr:cNvPr id="3316" name="Text Box 15">
          <a:extLst>
            <a:ext uri="{FF2B5EF4-FFF2-40B4-BE49-F238E27FC236}">
              <a16:creationId xmlns:a16="http://schemas.microsoft.com/office/drawing/2014/main" id="{508B25E9-F62F-4A72-8BF9-47D09B61A2D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27542"/>
    <xdr:sp macro="" textlink="">
      <xdr:nvSpPr>
        <xdr:cNvPr id="3317" name="Text Box 16">
          <a:extLst>
            <a:ext uri="{FF2B5EF4-FFF2-40B4-BE49-F238E27FC236}">
              <a16:creationId xmlns:a16="http://schemas.microsoft.com/office/drawing/2014/main" id="{682A5E4C-FFB5-41FE-AE04-E05BFFB6A919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8016"/>
    <xdr:sp macro="" textlink="">
      <xdr:nvSpPr>
        <xdr:cNvPr id="3318" name="Text Box 13">
          <a:extLst>
            <a:ext uri="{FF2B5EF4-FFF2-40B4-BE49-F238E27FC236}">
              <a16:creationId xmlns:a16="http://schemas.microsoft.com/office/drawing/2014/main" id="{8255C069-10FC-48F5-AD35-E41E800B258C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8016"/>
    <xdr:sp macro="" textlink="">
      <xdr:nvSpPr>
        <xdr:cNvPr id="3319" name="Text Box 14">
          <a:extLst>
            <a:ext uri="{FF2B5EF4-FFF2-40B4-BE49-F238E27FC236}">
              <a16:creationId xmlns:a16="http://schemas.microsoft.com/office/drawing/2014/main" id="{024DA1C5-1FDF-4CA8-9E4D-AD940BCA7C9B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8016"/>
    <xdr:sp macro="" textlink="">
      <xdr:nvSpPr>
        <xdr:cNvPr id="3320" name="Text Box 15">
          <a:extLst>
            <a:ext uri="{FF2B5EF4-FFF2-40B4-BE49-F238E27FC236}">
              <a16:creationId xmlns:a16="http://schemas.microsoft.com/office/drawing/2014/main" id="{147C8D82-59F9-4742-864D-7FCDCE67F297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8016"/>
    <xdr:sp macro="" textlink="">
      <xdr:nvSpPr>
        <xdr:cNvPr id="3321" name="Text Box 16">
          <a:extLst>
            <a:ext uri="{FF2B5EF4-FFF2-40B4-BE49-F238E27FC236}">
              <a16:creationId xmlns:a16="http://schemas.microsoft.com/office/drawing/2014/main" id="{56748802-0374-4BCE-AD6C-084678F6D35E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6957"/>
    <xdr:sp macro="" textlink="">
      <xdr:nvSpPr>
        <xdr:cNvPr id="3322" name="Text Box 13">
          <a:extLst>
            <a:ext uri="{FF2B5EF4-FFF2-40B4-BE49-F238E27FC236}">
              <a16:creationId xmlns:a16="http://schemas.microsoft.com/office/drawing/2014/main" id="{3922FDEB-D616-4191-9F9E-99D7293EE7F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6957"/>
    <xdr:sp macro="" textlink="">
      <xdr:nvSpPr>
        <xdr:cNvPr id="3323" name="Text Box 14">
          <a:extLst>
            <a:ext uri="{FF2B5EF4-FFF2-40B4-BE49-F238E27FC236}">
              <a16:creationId xmlns:a16="http://schemas.microsoft.com/office/drawing/2014/main" id="{BCFE40ED-7582-4489-B68A-FCF717D4751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6957"/>
    <xdr:sp macro="" textlink="">
      <xdr:nvSpPr>
        <xdr:cNvPr id="3324" name="Text Box 15">
          <a:extLst>
            <a:ext uri="{FF2B5EF4-FFF2-40B4-BE49-F238E27FC236}">
              <a16:creationId xmlns:a16="http://schemas.microsoft.com/office/drawing/2014/main" id="{C9D8A90D-1A9D-4F66-8797-5B04F8463F1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6957"/>
    <xdr:sp macro="" textlink="">
      <xdr:nvSpPr>
        <xdr:cNvPr id="3325" name="Text Box 16">
          <a:extLst>
            <a:ext uri="{FF2B5EF4-FFF2-40B4-BE49-F238E27FC236}">
              <a16:creationId xmlns:a16="http://schemas.microsoft.com/office/drawing/2014/main" id="{E1ABC32A-AE84-46C5-A7B0-2B501B24AF04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326" name="Text Box 13">
          <a:extLst>
            <a:ext uri="{FF2B5EF4-FFF2-40B4-BE49-F238E27FC236}">
              <a16:creationId xmlns:a16="http://schemas.microsoft.com/office/drawing/2014/main" id="{2C3487EF-1FE3-4204-B27E-24BB1D8067BF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327" name="Text Box 14">
          <a:extLst>
            <a:ext uri="{FF2B5EF4-FFF2-40B4-BE49-F238E27FC236}">
              <a16:creationId xmlns:a16="http://schemas.microsoft.com/office/drawing/2014/main" id="{0BBADF33-A579-400A-BA23-C5A941DA9999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328" name="Text Box 15">
          <a:extLst>
            <a:ext uri="{FF2B5EF4-FFF2-40B4-BE49-F238E27FC236}">
              <a16:creationId xmlns:a16="http://schemas.microsoft.com/office/drawing/2014/main" id="{C23E883D-F51C-43F7-A3CA-1CAC87DFCE3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329" name="Text Box 16">
          <a:extLst>
            <a:ext uri="{FF2B5EF4-FFF2-40B4-BE49-F238E27FC236}">
              <a16:creationId xmlns:a16="http://schemas.microsoft.com/office/drawing/2014/main" id="{7E0FB1B5-D86F-4FC5-A163-0216777CD5D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330" name="Text Box 13">
          <a:extLst>
            <a:ext uri="{FF2B5EF4-FFF2-40B4-BE49-F238E27FC236}">
              <a16:creationId xmlns:a16="http://schemas.microsoft.com/office/drawing/2014/main" id="{7E321318-A73B-499E-ABDF-6A43397C47A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331" name="Text Box 14">
          <a:extLst>
            <a:ext uri="{FF2B5EF4-FFF2-40B4-BE49-F238E27FC236}">
              <a16:creationId xmlns:a16="http://schemas.microsoft.com/office/drawing/2014/main" id="{5C2DA3DC-B589-4283-9B96-A628FAFC628A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332" name="Text Box 15">
          <a:extLst>
            <a:ext uri="{FF2B5EF4-FFF2-40B4-BE49-F238E27FC236}">
              <a16:creationId xmlns:a16="http://schemas.microsoft.com/office/drawing/2014/main" id="{2B6B6A77-108B-40E3-B8E7-562C494445A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333" name="Text Box 16">
          <a:extLst>
            <a:ext uri="{FF2B5EF4-FFF2-40B4-BE49-F238E27FC236}">
              <a16:creationId xmlns:a16="http://schemas.microsoft.com/office/drawing/2014/main" id="{BB3F3AA0-08F3-4834-B83B-F5D3A23E0DD6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334" name="Text Box 13">
          <a:extLst>
            <a:ext uri="{FF2B5EF4-FFF2-40B4-BE49-F238E27FC236}">
              <a16:creationId xmlns:a16="http://schemas.microsoft.com/office/drawing/2014/main" id="{9F18B3C2-8D1A-4968-B64A-52694ED0C26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335" name="Text Box 14">
          <a:extLst>
            <a:ext uri="{FF2B5EF4-FFF2-40B4-BE49-F238E27FC236}">
              <a16:creationId xmlns:a16="http://schemas.microsoft.com/office/drawing/2014/main" id="{9966FE8E-7B88-4730-960D-3005FAE7F336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336" name="Text Box 15">
          <a:extLst>
            <a:ext uri="{FF2B5EF4-FFF2-40B4-BE49-F238E27FC236}">
              <a16:creationId xmlns:a16="http://schemas.microsoft.com/office/drawing/2014/main" id="{16575908-72D5-49AE-B72C-58DF9D90076C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337" name="Text Box 16">
          <a:extLst>
            <a:ext uri="{FF2B5EF4-FFF2-40B4-BE49-F238E27FC236}">
              <a16:creationId xmlns:a16="http://schemas.microsoft.com/office/drawing/2014/main" id="{556D94B9-206B-4BB8-AFB6-89C3D8A4CDE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338" name="Text Box 13">
          <a:extLst>
            <a:ext uri="{FF2B5EF4-FFF2-40B4-BE49-F238E27FC236}">
              <a16:creationId xmlns:a16="http://schemas.microsoft.com/office/drawing/2014/main" id="{DE54F47C-6F28-47E0-87FF-FA94B169A9AC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339" name="Text Box 14">
          <a:extLst>
            <a:ext uri="{FF2B5EF4-FFF2-40B4-BE49-F238E27FC236}">
              <a16:creationId xmlns:a16="http://schemas.microsoft.com/office/drawing/2014/main" id="{13090379-2784-4BEB-AFF2-DFFE3BEB7BD9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340" name="Text Box 15">
          <a:extLst>
            <a:ext uri="{FF2B5EF4-FFF2-40B4-BE49-F238E27FC236}">
              <a16:creationId xmlns:a16="http://schemas.microsoft.com/office/drawing/2014/main" id="{C4354064-AF56-427E-A0AC-B0921767DE0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341" name="Text Box 16">
          <a:extLst>
            <a:ext uri="{FF2B5EF4-FFF2-40B4-BE49-F238E27FC236}">
              <a16:creationId xmlns:a16="http://schemas.microsoft.com/office/drawing/2014/main" id="{440D1858-A5D7-4D24-B3AD-D5815730656E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342" name="Text Box 13">
          <a:extLst>
            <a:ext uri="{FF2B5EF4-FFF2-40B4-BE49-F238E27FC236}">
              <a16:creationId xmlns:a16="http://schemas.microsoft.com/office/drawing/2014/main" id="{313E8BFE-7C43-40EC-B528-288CC1736B86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343" name="Text Box 14">
          <a:extLst>
            <a:ext uri="{FF2B5EF4-FFF2-40B4-BE49-F238E27FC236}">
              <a16:creationId xmlns:a16="http://schemas.microsoft.com/office/drawing/2014/main" id="{960367A9-EEA2-4D07-ABC0-E9E59B34C20F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344" name="Text Box 15">
          <a:extLst>
            <a:ext uri="{FF2B5EF4-FFF2-40B4-BE49-F238E27FC236}">
              <a16:creationId xmlns:a16="http://schemas.microsoft.com/office/drawing/2014/main" id="{1C07BAA4-2FDC-4B06-9B35-DEA7BF9154A9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345" name="Text Box 16">
          <a:extLst>
            <a:ext uri="{FF2B5EF4-FFF2-40B4-BE49-F238E27FC236}">
              <a16:creationId xmlns:a16="http://schemas.microsoft.com/office/drawing/2014/main" id="{E6AEC6A6-BEE2-47DC-BB7C-EA1DD75F67AA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346" name="Text Box 13">
          <a:extLst>
            <a:ext uri="{FF2B5EF4-FFF2-40B4-BE49-F238E27FC236}">
              <a16:creationId xmlns:a16="http://schemas.microsoft.com/office/drawing/2014/main" id="{2E82FEBF-C29D-430C-869D-12D559898B6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347" name="Text Box 14">
          <a:extLst>
            <a:ext uri="{FF2B5EF4-FFF2-40B4-BE49-F238E27FC236}">
              <a16:creationId xmlns:a16="http://schemas.microsoft.com/office/drawing/2014/main" id="{60BADCBB-4612-415D-B680-09B107AD1C6A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348" name="Text Box 15">
          <a:extLst>
            <a:ext uri="{FF2B5EF4-FFF2-40B4-BE49-F238E27FC236}">
              <a16:creationId xmlns:a16="http://schemas.microsoft.com/office/drawing/2014/main" id="{7A9FCB52-8BDB-4D82-82A5-10FA87C3C58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349" name="Text Box 16">
          <a:extLst>
            <a:ext uri="{FF2B5EF4-FFF2-40B4-BE49-F238E27FC236}">
              <a16:creationId xmlns:a16="http://schemas.microsoft.com/office/drawing/2014/main" id="{98916910-FFF9-4535-93C8-36A0737BD82B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27542"/>
    <xdr:sp macro="" textlink="">
      <xdr:nvSpPr>
        <xdr:cNvPr id="3350" name="Text Box 13">
          <a:extLst>
            <a:ext uri="{FF2B5EF4-FFF2-40B4-BE49-F238E27FC236}">
              <a16:creationId xmlns:a16="http://schemas.microsoft.com/office/drawing/2014/main" id="{A2F64229-D8D5-406F-B582-6E41523C7E6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27542"/>
    <xdr:sp macro="" textlink="">
      <xdr:nvSpPr>
        <xdr:cNvPr id="3351" name="Text Box 14">
          <a:extLst>
            <a:ext uri="{FF2B5EF4-FFF2-40B4-BE49-F238E27FC236}">
              <a16:creationId xmlns:a16="http://schemas.microsoft.com/office/drawing/2014/main" id="{D6A04D39-4D01-44AD-8354-6EB83057673E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27542"/>
    <xdr:sp macro="" textlink="">
      <xdr:nvSpPr>
        <xdr:cNvPr id="3352" name="Text Box 15">
          <a:extLst>
            <a:ext uri="{FF2B5EF4-FFF2-40B4-BE49-F238E27FC236}">
              <a16:creationId xmlns:a16="http://schemas.microsoft.com/office/drawing/2014/main" id="{DE539993-AA71-466A-A46A-EDBDCA1ADFF4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27542"/>
    <xdr:sp macro="" textlink="">
      <xdr:nvSpPr>
        <xdr:cNvPr id="3353" name="Text Box 16">
          <a:extLst>
            <a:ext uri="{FF2B5EF4-FFF2-40B4-BE49-F238E27FC236}">
              <a16:creationId xmlns:a16="http://schemas.microsoft.com/office/drawing/2014/main" id="{2051EC99-7B39-4E96-8A62-3A6BE0B1073E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8016"/>
    <xdr:sp macro="" textlink="">
      <xdr:nvSpPr>
        <xdr:cNvPr id="3354" name="Text Box 13">
          <a:extLst>
            <a:ext uri="{FF2B5EF4-FFF2-40B4-BE49-F238E27FC236}">
              <a16:creationId xmlns:a16="http://schemas.microsoft.com/office/drawing/2014/main" id="{1A07A25B-F847-4284-A0B0-7B0E42225A2A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8016"/>
    <xdr:sp macro="" textlink="">
      <xdr:nvSpPr>
        <xdr:cNvPr id="3355" name="Text Box 14">
          <a:extLst>
            <a:ext uri="{FF2B5EF4-FFF2-40B4-BE49-F238E27FC236}">
              <a16:creationId xmlns:a16="http://schemas.microsoft.com/office/drawing/2014/main" id="{BC4CFF5E-49B2-428C-A172-C1D32002339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8016"/>
    <xdr:sp macro="" textlink="">
      <xdr:nvSpPr>
        <xdr:cNvPr id="3356" name="Text Box 15">
          <a:extLst>
            <a:ext uri="{FF2B5EF4-FFF2-40B4-BE49-F238E27FC236}">
              <a16:creationId xmlns:a16="http://schemas.microsoft.com/office/drawing/2014/main" id="{56F7B618-9F1E-4C88-AFFA-0F3F0C06C59F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8016"/>
    <xdr:sp macro="" textlink="">
      <xdr:nvSpPr>
        <xdr:cNvPr id="3357" name="Text Box 16">
          <a:extLst>
            <a:ext uri="{FF2B5EF4-FFF2-40B4-BE49-F238E27FC236}">
              <a16:creationId xmlns:a16="http://schemas.microsoft.com/office/drawing/2014/main" id="{00CE3C4B-9E95-4796-938D-8E4EC843EAF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6957"/>
    <xdr:sp macro="" textlink="">
      <xdr:nvSpPr>
        <xdr:cNvPr id="3358" name="Text Box 13">
          <a:extLst>
            <a:ext uri="{FF2B5EF4-FFF2-40B4-BE49-F238E27FC236}">
              <a16:creationId xmlns:a16="http://schemas.microsoft.com/office/drawing/2014/main" id="{0D59E5A3-E4AC-433D-87C4-FF6F35D44EF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6957"/>
    <xdr:sp macro="" textlink="">
      <xdr:nvSpPr>
        <xdr:cNvPr id="3359" name="Text Box 14">
          <a:extLst>
            <a:ext uri="{FF2B5EF4-FFF2-40B4-BE49-F238E27FC236}">
              <a16:creationId xmlns:a16="http://schemas.microsoft.com/office/drawing/2014/main" id="{C1513B0C-50AF-46CA-923B-30E883A2E71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6957"/>
    <xdr:sp macro="" textlink="">
      <xdr:nvSpPr>
        <xdr:cNvPr id="3360" name="Text Box 15">
          <a:extLst>
            <a:ext uri="{FF2B5EF4-FFF2-40B4-BE49-F238E27FC236}">
              <a16:creationId xmlns:a16="http://schemas.microsoft.com/office/drawing/2014/main" id="{B7AAD7FC-88E1-4B1E-A6A6-A7A101DC765C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6957"/>
    <xdr:sp macro="" textlink="">
      <xdr:nvSpPr>
        <xdr:cNvPr id="3361" name="Text Box 16">
          <a:extLst>
            <a:ext uri="{FF2B5EF4-FFF2-40B4-BE49-F238E27FC236}">
              <a16:creationId xmlns:a16="http://schemas.microsoft.com/office/drawing/2014/main" id="{26E604CC-2C2E-463E-8EF2-E4195BF6A06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362" name="Text Box 13">
          <a:extLst>
            <a:ext uri="{FF2B5EF4-FFF2-40B4-BE49-F238E27FC236}">
              <a16:creationId xmlns:a16="http://schemas.microsoft.com/office/drawing/2014/main" id="{DE628E4B-2EB5-49AD-9E83-DDBA284F61C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363" name="Text Box 14">
          <a:extLst>
            <a:ext uri="{FF2B5EF4-FFF2-40B4-BE49-F238E27FC236}">
              <a16:creationId xmlns:a16="http://schemas.microsoft.com/office/drawing/2014/main" id="{BD073439-D210-4C47-8821-1D447BE0F09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364" name="Text Box 15">
          <a:extLst>
            <a:ext uri="{FF2B5EF4-FFF2-40B4-BE49-F238E27FC236}">
              <a16:creationId xmlns:a16="http://schemas.microsoft.com/office/drawing/2014/main" id="{F946051B-1CEA-4576-81CF-F08E0D6A712E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365" name="Text Box 16">
          <a:extLst>
            <a:ext uri="{FF2B5EF4-FFF2-40B4-BE49-F238E27FC236}">
              <a16:creationId xmlns:a16="http://schemas.microsoft.com/office/drawing/2014/main" id="{3C80BD1C-B613-4C63-9A75-DEF39ADD8BC8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366" name="Text Box 13">
          <a:extLst>
            <a:ext uri="{FF2B5EF4-FFF2-40B4-BE49-F238E27FC236}">
              <a16:creationId xmlns:a16="http://schemas.microsoft.com/office/drawing/2014/main" id="{AB333FAA-1BF7-4CA4-B7C0-E4211202242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367" name="Text Box 14">
          <a:extLst>
            <a:ext uri="{FF2B5EF4-FFF2-40B4-BE49-F238E27FC236}">
              <a16:creationId xmlns:a16="http://schemas.microsoft.com/office/drawing/2014/main" id="{5BCDD8CA-88DA-4D5F-AACB-A3E3F9C035A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368" name="Text Box 15">
          <a:extLst>
            <a:ext uri="{FF2B5EF4-FFF2-40B4-BE49-F238E27FC236}">
              <a16:creationId xmlns:a16="http://schemas.microsoft.com/office/drawing/2014/main" id="{C2CDE698-6FEA-4AD6-8F6B-03F1ED90216A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369" name="Text Box 16">
          <a:extLst>
            <a:ext uri="{FF2B5EF4-FFF2-40B4-BE49-F238E27FC236}">
              <a16:creationId xmlns:a16="http://schemas.microsoft.com/office/drawing/2014/main" id="{B74C5C21-3A91-47BC-A0DC-776B6D3830A8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370" name="Text Box 13">
          <a:extLst>
            <a:ext uri="{FF2B5EF4-FFF2-40B4-BE49-F238E27FC236}">
              <a16:creationId xmlns:a16="http://schemas.microsoft.com/office/drawing/2014/main" id="{8FB14851-90B9-43AC-97B2-C0858626C06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371" name="Text Box 14">
          <a:extLst>
            <a:ext uri="{FF2B5EF4-FFF2-40B4-BE49-F238E27FC236}">
              <a16:creationId xmlns:a16="http://schemas.microsoft.com/office/drawing/2014/main" id="{0F298C45-9441-45DA-B488-5F12D124806B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372" name="Text Box 15">
          <a:extLst>
            <a:ext uri="{FF2B5EF4-FFF2-40B4-BE49-F238E27FC236}">
              <a16:creationId xmlns:a16="http://schemas.microsoft.com/office/drawing/2014/main" id="{B165C2E5-8037-4B06-BB76-ECACD31C9ABC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373" name="Text Box 16">
          <a:extLst>
            <a:ext uri="{FF2B5EF4-FFF2-40B4-BE49-F238E27FC236}">
              <a16:creationId xmlns:a16="http://schemas.microsoft.com/office/drawing/2014/main" id="{67966B43-E657-48DE-AED7-81F77A8F837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374" name="Text Box 13">
          <a:extLst>
            <a:ext uri="{FF2B5EF4-FFF2-40B4-BE49-F238E27FC236}">
              <a16:creationId xmlns:a16="http://schemas.microsoft.com/office/drawing/2014/main" id="{21771A17-7378-49F2-B8BE-2ED81A9DE04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375" name="Text Box 14">
          <a:extLst>
            <a:ext uri="{FF2B5EF4-FFF2-40B4-BE49-F238E27FC236}">
              <a16:creationId xmlns:a16="http://schemas.microsoft.com/office/drawing/2014/main" id="{EB6C7FE4-FDF9-42FF-8DD5-799D33AC82C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376" name="Text Box 15">
          <a:extLst>
            <a:ext uri="{FF2B5EF4-FFF2-40B4-BE49-F238E27FC236}">
              <a16:creationId xmlns:a16="http://schemas.microsoft.com/office/drawing/2014/main" id="{6261E785-3CB9-4D71-A765-CDF17C94EA6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377" name="Text Box 16">
          <a:extLst>
            <a:ext uri="{FF2B5EF4-FFF2-40B4-BE49-F238E27FC236}">
              <a16:creationId xmlns:a16="http://schemas.microsoft.com/office/drawing/2014/main" id="{BE9E4832-051B-4220-AC47-08118DD2839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378" name="Text Box 13">
          <a:extLst>
            <a:ext uri="{FF2B5EF4-FFF2-40B4-BE49-F238E27FC236}">
              <a16:creationId xmlns:a16="http://schemas.microsoft.com/office/drawing/2014/main" id="{EAC2B0A8-9A62-4935-9731-7D2958357BBF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379" name="Text Box 14">
          <a:extLst>
            <a:ext uri="{FF2B5EF4-FFF2-40B4-BE49-F238E27FC236}">
              <a16:creationId xmlns:a16="http://schemas.microsoft.com/office/drawing/2014/main" id="{17240EC0-3927-43FC-BF73-A20FE462513E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380" name="Text Box 15">
          <a:extLst>
            <a:ext uri="{FF2B5EF4-FFF2-40B4-BE49-F238E27FC236}">
              <a16:creationId xmlns:a16="http://schemas.microsoft.com/office/drawing/2014/main" id="{5C271477-C271-4A46-8B2D-E6A99A929F4B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381" name="Text Box 16">
          <a:extLst>
            <a:ext uri="{FF2B5EF4-FFF2-40B4-BE49-F238E27FC236}">
              <a16:creationId xmlns:a16="http://schemas.microsoft.com/office/drawing/2014/main" id="{5E571731-F1AD-4ED0-A511-4817A2D2628A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382" name="Text Box 13">
          <a:extLst>
            <a:ext uri="{FF2B5EF4-FFF2-40B4-BE49-F238E27FC236}">
              <a16:creationId xmlns:a16="http://schemas.microsoft.com/office/drawing/2014/main" id="{9BD19A4A-C0F4-462D-B28C-95A9087C74C4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383" name="Text Box 14">
          <a:extLst>
            <a:ext uri="{FF2B5EF4-FFF2-40B4-BE49-F238E27FC236}">
              <a16:creationId xmlns:a16="http://schemas.microsoft.com/office/drawing/2014/main" id="{AB6692E6-C8BC-4121-BC2F-C086455E402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384" name="Text Box 15">
          <a:extLst>
            <a:ext uri="{FF2B5EF4-FFF2-40B4-BE49-F238E27FC236}">
              <a16:creationId xmlns:a16="http://schemas.microsoft.com/office/drawing/2014/main" id="{1FB26D4B-4223-4E5C-9E94-58C75D2F7056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385" name="Text Box 16">
          <a:extLst>
            <a:ext uri="{FF2B5EF4-FFF2-40B4-BE49-F238E27FC236}">
              <a16:creationId xmlns:a16="http://schemas.microsoft.com/office/drawing/2014/main" id="{7AA9ADD8-5897-4394-B5D8-D0B17465AD38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27542"/>
    <xdr:sp macro="" textlink="">
      <xdr:nvSpPr>
        <xdr:cNvPr id="3386" name="Text Box 13">
          <a:extLst>
            <a:ext uri="{FF2B5EF4-FFF2-40B4-BE49-F238E27FC236}">
              <a16:creationId xmlns:a16="http://schemas.microsoft.com/office/drawing/2014/main" id="{1C622882-2B7D-4751-BC88-AF27108E4C09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27542"/>
    <xdr:sp macro="" textlink="">
      <xdr:nvSpPr>
        <xdr:cNvPr id="3387" name="Text Box 14">
          <a:extLst>
            <a:ext uri="{FF2B5EF4-FFF2-40B4-BE49-F238E27FC236}">
              <a16:creationId xmlns:a16="http://schemas.microsoft.com/office/drawing/2014/main" id="{8ADBC297-FF6C-47AD-A8F2-0E3CAEAC6435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27542"/>
    <xdr:sp macro="" textlink="">
      <xdr:nvSpPr>
        <xdr:cNvPr id="3388" name="Text Box 15">
          <a:extLst>
            <a:ext uri="{FF2B5EF4-FFF2-40B4-BE49-F238E27FC236}">
              <a16:creationId xmlns:a16="http://schemas.microsoft.com/office/drawing/2014/main" id="{CFF900A8-C030-4F2E-AF51-638236DB97A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27542"/>
    <xdr:sp macro="" textlink="">
      <xdr:nvSpPr>
        <xdr:cNvPr id="3389" name="Text Box 16">
          <a:extLst>
            <a:ext uri="{FF2B5EF4-FFF2-40B4-BE49-F238E27FC236}">
              <a16:creationId xmlns:a16="http://schemas.microsoft.com/office/drawing/2014/main" id="{DCD0C8B2-B3ED-463E-90F7-B2FC15CE41DE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8016"/>
    <xdr:sp macro="" textlink="">
      <xdr:nvSpPr>
        <xdr:cNvPr id="3390" name="Text Box 13">
          <a:extLst>
            <a:ext uri="{FF2B5EF4-FFF2-40B4-BE49-F238E27FC236}">
              <a16:creationId xmlns:a16="http://schemas.microsoft.com/office/drawing/2014/main" id="{243F13C1-4746-4F68-AC89-3ACFC8A0D3B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8016"/>
    <xdr:sp macro="" textlink="">
      <xdr:nvSpPr>
        <xdr:cNvPr id="3391" name="Text Box 14">
          <a:extLst>
            <a:ext uri="{FF2B5EF4-FFF2-40B4-BE49-F238E27FC236}">
              <a16:creationId xmlns:a16="http://schemas.microsoft.com/office/drawing/2014/main" id="{61DBFFBF-15EA-4CF5-8D84-E44DF5F8026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8016"/>
    <xdr:sp macro="" textlink="">
      <xdr:nvSpPr>
        <xdr:cNvPr id="3392" name="Text Box 15">
          <a:extLst>
            <a:ext uri="{FF2B5EF4-FFF2-40B4-BE49-F238E27FC236}">
              <a16:creationId xmlns:a16="http://schemas.microsoft.com/office/drawing/2014/main" id="{BC436739-5745-4C44-AFD4-C1F0B9841FFA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8016"/>
    <xdr:sp macro="" textlink="">
      <xdr:nvSpPr>
        <xdr:cNvPr id="3393" name="Text Box 16">
          <a:extLst>
            <a:ext uri="{FF2B5EF4-FFF2-40B4-BE49-F238E27FC236}">
              <a16:creationId xmlns:a16="http://schemas.microsoft.com/office/drawing/2014/main" id="{77CE75C0-6FA1-4C0F-BA44-455B1D627A88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6957"/>
    <xdr:sp macro="" textlink="">
      <xdr:nvSpPr>
        <xdr:cNvPr id="3394" name="Text Box 13">
          <a:extLst>
            <a:ext uri="{FF2B5EF4-FFF2-40B4-BE49-F238E27FC236}">
              <a16:creationId xmlns:a16="http://schemas.microsoft.com/office/drawing/2014/main" id="{A78D78B8-742C-434C-8983-24B3A2B0245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6957"/>
    <xdr:sp macro="" textlink="">
      <xdr:nvSpPr>
        <xdr:cNvPr id="3395" name="Text Box 14">
          <a:extLst>
            <a:ext uri="{FF2B5EF4-FFF2-40B4-BE49-F238E27FC236}">
              <a16:creationId xmlns:a16="http://schemas.microsoft.com/office/drawing/2014/main" id="{529C451A-5B28-4CCA-B7D5-52DC3737032C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6957"/>
    <xdr:sp macro="" textlink="">
      <xdr:nvSpPr>
        <xdr:cNvPr id="3396" name="Text Box 15">
          <a:extLst>
            <a:ext uri="{FF2B5EF4-FFF2-40B4-BE49-F238E27FC236}">
              <a16:creationId xmlns:a16="http://schemas.microsoft.com/office/drawing/2014/main" id="{18C56174-34BA-4AE8-B7C1-E68C91D020D8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6957"/>
    <xdr:sp macro="" textlink="">
      <xdr:nvSpPr>
        <xdr:cNvPr id="3397" name="Text Box 16">
          <a:extLst>
            <a:ext uri="{FF2B5EF4-FFF2-40B4-BE49-F238E27FC236}">
              <a16:creationId xmlns:a16="http://schemas.microsoft.com/office/drawing/2014/main" id="{5204EBBD-DF05-4CCB-97F7-D0D79D31FCEA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398" name="Text Box 13">
          <a:extLst>
            <a:ext uri="{FF2B5EF4-FFF2-40B4-BE49-F238E27FC236}">
              <a16:creationId xmlns:a16="http://schemas.microsoft.com/office/drawing/2014/main" id="{F143BCB9-302D-4935-A707-940C55F042C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399" name="Text Box 14">
          <a:extLst>
            <a:ext uri="{FF2B5EF4-FFF2-40B4-BE49-F238E27FC236}">
              <a16:creationId xmlns:a16="http://schemas.microsoft.com/office/drawing/2014/main" id="{FCA87957-21AD-495B-AE23-C2B8543835A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400" name="Text Box 15">
          <a:extLst>
            <a:ext uri="{FF2B5EF4-FFF2-40B4-BE49-F238E27FC236}">
              <a16:creationId xmlns:a16="http://schemas.microsoft.com/office/drawing/2014/main" id="{FBEF19A5-E356-4562-B72E-65D9D14887B4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401" name="Text Box 16">
          <a:extLst>
            <a:ext uri="{FF2B5EF4-FFF2-40B4-BE49-F238E27FC236}">
              <a16:creationId xmlns:a16="http://schemas.microsoft.com/office/drawing/2014/main" id="{3F0F34E1-E1A2-46AA-8E2E-2D4F99B2255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402" name="Text Box 13">
          <a:extLst>
            <a:ext uri="{FF2B5EF4-FFF2-40B4-BE49-F238E27FC236}">
              <a16:creationId xmlns:a16="http://schemas.microsoft.com/office/drawing/2014/main" id="{C78C3CBC-8223-404F-9564-C745F824D2EE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403" name="Text Box 14">
          <a:extLst>
            <a:ext uri="{FF2B5EF4-FFF2-40B4-BE49-F238E27FC236}">
              <a16:creationId xmlns:a16="http://schemas.microsoft.com/office/drawing/2014/main" id="{65C6D6C7-9B32-4537-9874-F71B145DAB0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404" name="Text Box 15">
          <a:extLst>
            <a:ext uri="{FF2B5EF4-FFF2-40B4-BE49-F238E27FC236}">
              <a16:creationId xmlns:a16="http://schemas.microsoft.com/office/drawing/2014/main" id="{062F5730-DDCE-46EE-BBA8-12728D0CB78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405" name="Text Box 16">
          <a:extLst>
            <a:ext uri="{FF2B5EF4-FFF2-40B4-BE49-F238E27FC236}">
              <a16:creationId xmlns:a16="http://schemas.microsoft.com/office/drawing/2014/main" id="{A5398F3F-EA7D-41DE-8654-B80AB8E396F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406" name="Text Box 13">
          <a:extLst>
            <a:ext uri="{FF2B5EF4-FFF2-40B4-BE49-F238E27FC236}">
              <a16:creationId xmlns:a16="http://schemas.microsoft.com/office/drawing/2014/main" id="{7C31EF17-2CF3-49AC-89BE-A21407C7948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407" name="Text Box 14">
          <a:extLst>
            <a:ext uri="{FF2B5EF4-FFF2-40B4-BE49-F238E27FC236}">
              <a16:creationId xmlns:a16="http://schemas.microsoft.com/office/drawing/2014/main" id="{83F595E2-CF9F-46B8-B1CB-53D2377D522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408" name="Text Box 15">
          <a:extLst>
            <a:ext uri="{FF2B5EF4-FFF2-40B4-BE49-F238E27FC236}">
              <a16:creationId xmlns:a16="http://schemas.microsoft.com/office/drawing/2014/main" id="{A8EB7059-D783-4180-A54D-54D3A689ABE5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409" name="Text Box 16">
          <a:extLst>
            <a:ext uri="{FF2B5EF4-FFF2-40B4-BE49-F238E27FC236}">
              <a16:creationId xmlns:a16="http://schemas.microsoft.com/office/drawing/2014/main" id="{9F4D0E0E-C9E8-4900-A624-83460A25D8B4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410" name="Text Box 13">
          <a:extLst>
            <a:ext uri="{FF2B5EF4-FFF2-40B4-BE49-F238E27FC236}">
              <a16:creationId xmlns:a16="http://schemas.microsoft.com/office/drawing/2014/main" id="{E91658EC-132C-4732-B09C-F9A527CD6F5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411" name="Text Box 14">
          <a:extLst>
            <a:ext uri="{FF2B5EF4-FFF2-40B4-BE49-F238E27FC236}">
              <a16:creationId xmlns:a16="http://schemas.microsoft.com/office/drawing/2014/main" id="{F8DD8728-859E-4CB5-A4FE-6F6BFB71B00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412" name="Text Box 15">
          <a:extLst>
            <a:ext uri="{FF2B5EF4-FFF2-40B4-BE49-F238E27FC236}">
              <a16:creationId xmlns:a16="http://schemas.microsoft.com/office/drawing/2014/main" id="{A0F672AB-C4DC-4DC1-B9D1-32BC16C867F6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413" name="Text Box 16">
          <a:extLst>
            <a:ext uri="{FF2B5EF4-FFF2-40B4-BE49-F238E27FC236}">
              <a16:creationId xmlns:a16="http://schemas.microsoft.com/office/drawing/2014/main" id="{AAB68AE1-849F-4169-AF95-38A686A09AB8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414" name="Text Box 13">
          <a:extLst>
            <a:ext uri="{FF2B5EF4-FFF2-40B4-BE49-F238E27FC236}">
              <a16:creationId xmlns:a16="http://schemas.microsoft.com/office/drawing/2014/main" id="{EFC07448-5CDC-44A4-8360-750C09DA6AE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415" name="Text Box 14">
          <a:extLst>
            <a:ext uri="{FF2B5EF4-FFF2-40B4-BE49-F238E27FC236}">
              <a16:creationId xmlns:a16="http://schemas.microsoft.com/office/drawing/2014/main" id="{B06F9146-06E8-4E91-90F1-09506736B978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416" name="Text Box 15">
          <a:extLst>
            <a:ext uri="{FF2B5EF4-FFF2-40B4-BE49-F238E27FC236}">
              <a16:creationId xmlns:a16="http://schemas.microsoft.com/office/drawing/2014/main" id="{E2451123-9DCB-4FFA-86FE-C2D20DBDAAE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417" name="Text Box 16">
          <a:extLst>
            <a:ext uri="{FF2B5EF4-FFF2-40B4-BE49-F238E27FC236}">
              <a16:creationId xmlns:a16="http://schemas.microsoft.com/office/drawing/2014/main" id="{23B730A0-6CB6-40B8-A437-AD5EB3DA0DCB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418" name="Text Box 13">
          <a:extLst>
            <a:ext uri="{FF2B5EF4-FFF2-40B4-BE49-F238E27FC236}">
              <a16:creationId xmlns:a16="http://schemas.microsoft.com/office/drawing/2014/main" id="{73764407-E619-42A0-A525-894D9985B5A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419" name="Text Box 14">
          <a:extLst>
            <a:ext uri="{FF2B5EF4-FFF2-40B4-BE49-F238E27FC236}">
              <a16:creationId xmlns:a16="http://schemas.microsoft.com/office/drawing/2014/main" id="{B8A20CB0-043F-4E0B-8D84-B8FDA1348045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420" name="Text Box 15">
          <a:extLst>
            <a:ext uri="{FF2B5EF4-FFF2-40B4-BE49-F238E27FC236}">
              <a16:creationId xmlns:a16="http://schemas.microsoft.com/office/drawing/2014/main" id="{E0D15F83-554C-4CB8-842A-CDF4DA6D532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421" name="Text Box 16">
          <a:extLst>
            <a:ext uri="{FF2B5EF4-FFF2-40B4-BE49-F238E27FC236}">
              <a16:creationId xmlns:a16="http://schemas.microsoft.com/office/drawing/2014/main" id="{5585B645-AF76-4C96-8084-F1B9B3D6D548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27542"/>
    <xdr:sp macro="" textlink="">
      <xdr:nvSpPr>
        <xdr:cNvPr id="3422" name="Text Box 13">
          <a:extLst>
            <a:ext uri="{FF2B5EF4-FFF2-40B4-BE49-F238E27FC236}">
              <a16:creationId xmlns:a16="http://schemas.microsoft.com/office/drawing/2014/main" id="{9AF0BBDD-ACF8-43E0-97BB-693DE0B0570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27542"/>
    <xdr:sp macro="" textlink="">
      <xdr:nvSpPr>
        <xdr:cNvPr id="3423" name="Text Box 14">
          <a:extLst>
            <a:ext uri="{FF2B5EF4-FFF2-40B4-BE49-F238E27FC236}">
              <a16:creationId xmlns:a16="http://schemas.microsoft.com/office/drawing/2014/main" id="{1D667351-93A7-4179-9C83-13F4E022DC3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27542"/>
    <xdr:sp macro="" textlink="">
      <xdr:nvSpPr>
        <xdr:cNvPr id="3424" name="Text Box 15">
          <a:extLst>
            <a:ext uri="{FF2B5EF4-FFF2-40B4-BE49-F238E27FC236}">
              <a16:creationId xmlns:a16="http://schemas.microsoft.com/office/drawing/2014/main" id="{1F196F08-ED57-43DF-AE0E-6ADD2B15F0B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27542"/>
    <xdr:sp macro="" textlink="">
      <xdr:nvSpPr>
        <xdr:cNvPr id="3425" name="Text Box 16">
          <a:extLst>
            <a:ext uri="{FF2B5EF4-FFF2-40B4-BE49-F238E27FC236}">
              <a16:creationId xmlns:a16="http://schemas.microsoft.com/office/drawing/2014/main" id="{A9DAD5DE-0522-4B45-AC3E-B9697CD91F1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8016"/>
    <xdr:sp macro="" textlink="">
      <xdr:nvSpPr>
        <xdr:cNvPr id="3426" name="Text Box 13">
          <a:extLst>
            <a:ext uri="{FF2B5EF4-FFF2-40B4-BE49-F238E27FC236}">
              <a16:creationId xmlns:a16="http://schemas.microsoft.com/office/drawing/2014/main" id="{45220C5B-76E4-4632-B202-A5BEFC37289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8016"/>
    <xdr:sp macro="" textlink="">
      <xdr:nvSpPr>
        <xdr:cNvPr id="3427" name="Text Box 14">
          <a:extLst>
            <a:ext uri="{FF2B5EF4-FFF2-40B4-BE49-F238E27FC236}">
              <a16:creationId xmlns:a16="http://schemas.microsoft.com/office/drawing/2014/main" id="{4AA9B4A3-2C86-49FD-B29E-89B17DE32ED7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8016"/>
    <xdr:sp macro="" textlink="">
      <xdr:nvSpPr>
        <xdr:cNvPr id="3428" name="Text Box 15">
          <a:extLst>
            <a:ext uri="{FF2B5EF4-FFF2-40B4-BE49-F238E27FC236}">
              <a16:creationId xmlns:a16="http://schemas.microsoft.com/office/drawing/2014/main" id="{595911C1-AE9B-48E7-B40E-71CD1E2951F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8016"/>
    <xdr:sp macro="" textlink="">
      <xdr:nvSpPr>
        <xdr:cNvPr id="3429" name="Text Box 16">
          <a:extLst>
            <a:ext uri="{FF2B5EF4-FFF2-40B4-BE49-F238E27FC236}">
              <a16:creationId xmlns:a16="http://schemas.microsoft.com/office/drawing/2014/main" id="{11BA089D-3021-42E5-A05E-30DBAD3EEDF9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6957"/>
    <xdr:sp macro="" textlink="">
      <xdr:nvSpPr>
        <xdr:cNvPr id="3430" name="Text Box 13">
          <a:extLst>
            <a:ext uri="{FF2B5EF4-FFF2-40B4-BE49-F238E27FC236}">
              <a16:creationId xmlns:a16="http://schemas.microsoft.com/office/drawing/2014/main" id="{71E700B7-EE7C-489B-9F10-9C541D2BC91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6957"/>
    <xdr:sp macro="" textlink="">
      <xdr:nvSpPr>
        <xdr:cNvPr id="3431" name="Text Box 14">
          <a:extLst>
            <a:ext uri="{FF2B5EF4-FFF2-40B4-BE49-F238E27FC236}">
              <a16:creationId xmlns:a16="http://schemas.microsoft.com/office/drawing/2014/main" id="{638E99E1-9318-4600-9ABC-9259C7409EA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6957"/>
    <xdr:sp macro="" textlink="">
      <xdr:nvSpPr>
        <xdr:cNvPr id="3432" name="Text Box 15">
          <a:extLst>
            <a:ext uri="{FF2B5EF4-FFF2-40B4-BE49-F238E27FC236}">
              <a16:creationId xmlns:a16="http://schemas.microsoft.com/office/drawing/2014/main" id="{4EC8AF20-5870-4F3B-B73D-0BA84A087BE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6957"/>
    <xdr:sp macro="" textlink="">
      <xdr:nvSpPr>
        <xdr:cNvPr id="3433" name="Text Box 16">
          <a:extLst>
            <a:ext uri="{FF2B5EF4-FFF2-40B4-BE49-F238E27FC236}">
              <a16:creationId xmlns:a16="http://schemas.microsoft.com/office/drawing/2014/main" id="{D2C61D33-5E49-4386-BCC0-984BD8F5DFBC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434" name="Text Box 13">
          <a:extLst>
            <a:ext uri="{FF2B5EF4-FFF2-40B4-BE49-F238E27FC236}">
              <a16:creationId xmlns:a16="http://schemas.microsoft.com/office/drawing/2014/main" id="{69E5FEE5-F123-4591-A13D-450E10DC2A8B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435" name="Text Box 14">
          <a:extLst>
            <a:ext uri="{FF2B5EF4-FFF2-40B4-BE49-F238E27FC236}">
              <a16:creationId xmlns:a16="http://schemas.microsoft.com/office/drawing/2014/main" id="{BC2355E4-C64C-4208-BC94-5F9752B0FDFC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436" name="Text Box 15">
          <a:extLst>
            <a:ext uri="{FF2B5EF4-FFF2-40B4-BE49-F238E27FC236}">
              <a16:creationId xmlns:a16="http://schemas.microsoft.com/office/drawing/2014/main" id="{0546D4CF-2B86-4596-A821-00202D13981E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437" name="Text Box 16">
          <a:extLst>
            <a:ext uri="{FF2B5EF4-FFF2-40B4-BE49-F238E27FC236}">
              <a16:creationId xmlns:a16="http://schemas.microsoft.com/office/drawing/2014/main" id="{AFDFB85A-1170-4C87-91FF-5F418A502E57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438" name="Text Box 13">
          <a:extLst>
            <a:ext uri="{FF2B5EF4-FFF2-40B4-BE49-F238E27FC236}">
              <a16:creationId xmlns:a16="http://schemas.microsoft.com/office/drawing/2014/main" id="{48D18807-B416-40FF-AD48-F63922419F5B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439" name="Text Box 14">
          <a:extLst>
            <a:ext uri="{FF2B5EF4-FFF2-40B4-BE49-F238E27FC236}">
              <a16:creationId xmlns:a16="http://schemas.microsoft.com/office/drawing/2014/main" id="{4F694D54-595A-410D-A9C4-49036B53CD29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440" name="Text Box 15">
          <a:extLst>
            <a:ext uri="{FF2B5EF4-FFF2-40B4-BE49-F238E27FC236}">
              <a16:creationId xmlns:a16="http://schemas.microsoft.com/office/drawing/2014/main" id="{AAACACF2-922E-41FA-8A87-454E366B50C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441" name="Text Box 16">
          <a:extLst>
            <a:ext uri="{FF2B5EF4-FFF2-40B4-BE49-F238E27FC236}">
              <a16:creationId xmlns:a16="http://schemas.microsoft.com/office/drawing/2014/main" id="{81FE2BBD-63C9-4254-B3DC-60B5E15C347B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442" name="Text Box 13">
          <a:extLst>
            <a:ext uri="{FF2B5EF4-FFF2-40B4-BE49-F238E27FC236}">
              <a16:creationId xmlns:a16="http://schemas.microsoft.com/office/drawing/2014/main" id="{7B59C217-069B-4814-B372-C41BF7C3F019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443" name="Text Box 14">
          <a:extLst>
            <a:ext uri="{FF2B5EF4-FFF2-40B4-BE49-F238E27FC236}">
              <a16:creationId xmlns:a16="http://schemas.microsoft.com/office/drawing/2014/main" id="{97A8F776-5CF9-4A6C-835E-09643A1F141C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444" name="Text Box 15">
          <a:extLst>
            <a:ext uri="{FF2B5EF4-FFF2-40B4-BE49-F238E27FC236}">
              <a16:creationId xmlns:a16="http://schemas.microsoft.com/office/drawing/2014/main" id="{326846C2-7139-4822-AEB7-A9D5171596D6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445" name="Text Box 16">
          <a:extLst>
            <a:ext uri="{FF2B5EF4-FFF2-40B4-BE49-F238E27FC236}">
              <a16:creationId xmlns:a16="http://schemas.microsoft.com/office/drawing/2014/main" id="{D84EB179-B288-46D9-A35F-8D3C961E6517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446" name="Text Box 13">
          <a:extLst>
            <a:ext uri="{FF2B5EF4-FFF2-40B4-BE49-F238E27FC236}">
              <a16:creationId xmlns:a16="http://schemas.microsoft.com/office/drawing/2014/main" id="{4CAF6BD8-B994-4DB8-9A38-D1FB77EB9CD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447" name="Text Box 14">
          <a:extLst>
            <a:ext uri="{FF2B5EF4-FFF2-40B4-BE49-F238E27FC236}">
              <a16:creationId xmlns:a16="http://schemas.microsoft.com/office/drawing/2014/main" id="{12C0082B-9C06-4883-B8A5-4FA1BC211191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448" name="Text Box 15">
          <a:extLst>
            <a:ext uri="{FF2B5EF4-FFF2-40B4-BE49-F238E27FC236}">
              <a16:creationId xmlns:a16="http://schemas.microsoft.com/office/drawing/2014/main" id="{5B7E66E5-52DD-451D-B4DC-B1D4CBA25C0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449" name="Text Box 16">
          <a:extLst>
            <a:ext uri="{FF2B5EF4-FFF2-40B4-BE49-F238E27FC236}">
              <a16:creationId xmlns:a16="http://schemas.microsoft.com/office/drawing/2014/main" id="{8DBDF56D-DD6C-47D4-825F-2EFFC797619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450" name="Text Box 13">
          <a:extLst>
            <a:ext uri="{FF2B5EF4-FFF2-40B4-BE49-F238E27FC236}">
              <a16:creationId xmlns:a16="http://schemas.microsoft.com/office/drawing/2014/main" id="{7B5C31E5-ED2A-4694-B623-B9C16E7CE3F5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451" name="Text Box 14">
          <a:extLst>
            <a:ext uri="{FF2B5EF4-FFF2-40B4-BE49-F238E27FC236}">
              <a16:creationId xmlns:a16="http://schemas.microsoft.com/office/drawing/2014/main" id="{F36F2D2E-A068-435A-853D-7CC14B9F290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452" name="Text Box 15">
          <a:extLst>
            <a:ext uri="{FF2B5EF4-FFF2-40B4-BE49-F238E27FC236}">
              <a16:creationId xmlns:a16="http://schemas.microsoft.com/office/drawing/2014/main" id="{0171D084-BFD3-4FFD-90E7-8626C116AB0C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453" name="Text Box 16">
          <a:extLst>
            <a:ext uri="{FF2B5EF4-FFF2-40B4-BE49-F238E27FC236}">
              <a16:creationId xmlns:a16="http://schemas.microsoft.com/office/drawing/2014/main" id="{D600DF44-634E-4C38-A33B-B4E77ED0B0A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454" name="Text Box 13">
          <a:extLst>
            <a:ext uri="{FF2B5EF4-FFF2-40B4-BE49-F238E27FC236}">
              <a16:creationId xmlns:a16="http://schemas.microsoft.com/office/drawing/2014/main" id="{CF9F487D-A930-4243-844F-44FB5C50400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455" name="Text Box 14">
          <a:extLst>
            <a:ext uri="{FF2B5EF4-FFF2-40B4-BE49-F238E27FC236}">
              <a16:creationId xmlns:a16="http://schemas.microsoft.com/office/drawing/2014/main" id="{EC60E1E8-7BB2-431A-990D-9D3CF866E99A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456" name="Text Box 15">
          <a:extLst>
            <a:ext uri="{FF2B5EF4-FFF2-40B4-BE49-F238E27FC236}">
              <a16:creationId xmlns:a16="http://schemas.microsoft.com/office/drawing/2014/main" id="{BBA7044B-2A5C-458A-B97A-460363E236E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457" name="Text Box 16">
          <a:extLst>
            <a:ext uri="{FF2B5EF4-FFF2-40B4-BE49-F238E27FC236}">
              <a16:creationId xmlns:a16="http://schemas.microsoft.com/office/drawing/2014/main" id="{2013E752-CD15-4B36-9623-69893CAB5C0C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27542"/>
    <xdr:sp macro="" textlink="">
      <xdr:nvSpPr>
        <xdr:cNvPr id="3458" name="Text Box 13">
          <a:extLst>
            <a:ext uri="{FF2B5EF4-FFF2-40B4-BE49-F238E27FC236}">
              <a16:creationId xmlns:a16="http://schemas.microsoft.com/office/drawing/2014/main" id="{956F1FF3-FFBD-4922-AA74-376248B85647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27542"/>
    <xdr:sp macro="" textlink="">
      <xdr:nvSpPr>
        <xdr:cNvPr id="3459" name="Text Box 14">
          <a:extLst>
            <a:ext uri="{FF2B5EF4-FFF2-40B4-BE49-F238E27FC236}">
              <a16:creationId xmlns:a16="http://schemas.microsoft.com/office/drawing/2014/main" id="{CD503F07-E95C-4EDC-8848-BF72D443764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27542"/>
    <xdr:sp macro="" textlink="">
      <xdr:nvSpPr>
        <xdr:cNvPr id="3460" name="Text Box 15">
          <a:extLst>
            <a:ext uri="{FF2B5EF4-FFF2-40B4-BE49-F238E27FC236}">
              <a16:creationId xmlns:a16="http://schemas.microsoft.com/office/drawing/2014/main" id="{6DA383C3-4B1A-4D4A-BFB8-24E9AB14E89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27542"/>
    <xdr:sp macro="" textlink="">
      <xdr:nvSpPr>
        <xdr:cNvPr id="3461" name="Text Box 16">
          <a:extLst>
            <a:ext uri="{FF2B5EF4-FFF2-40B4-BE49-F238E27FC236}">
              <a16:creationId xmlns:a16="http://schemas.microsoft.com/office/drawing/2014/main" id="{11118C5A-19E6-4DDD-A001-7BC1AD2113AE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8016"/>
    <xdr:sp macro="" textlink="">
      <xdr:nvSpPr>
        <xdr:cNvPr id="3462" name="Text Box 13">
          <a:extLst>
            <a:ext uri="{FF2B5EF4-FFF2-40B4-BE49-F238E27FC236}">
              <a16:creationId xmlns:a16="http://schemas.microsoft.com/office/drawing/2014/main" id="{8E28E212-AE2C-4FEC-83FF-95F572D192F7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8016"/>
    <xdr:sp macro="" textlink="">
      <xdr:nvSpPr>
        <xdr:cNvPr id="3463" name="Text Box 14">
          <a:extLst>
            <a:ext uri="{FF2B5EF4-FFF2-40B4-BE49-F238E27FC236}">
              <a16:creationId xmlns:a16="http://schemas.microsoft.com/office/drawing/2014/main" id="{BE07119A-E622-443D-ACC5-3088D447BBD7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8016"/>
    <xdr:sp macro="" textlink="">
      <xdr:nvSpPr>
        <xdr:cNvPr id="3464" name="Text Box 15">
          <a:extLst>
            <a:ext uri="{FF2B5EF4-FFF2-40B4-BE49-F238E27FC236}">
              <a16:creationId xmlns:a16="http://schemas.microsoft.com/office/drawing/2014/main" id="{603C9928-815D-4399-8358-079C53678B78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8016"/>
    <xdr:sp macro="" textlink="">
      <xdr:nvSpPr>
        <xdr:cNvPr id="3465" name="Text Box 16">
          <a:extLst>
            <a:ext uri="{FF2B5EF4-FFF2-40B4-BE49-F238E27FC236}">
              <a16:creationId xmlns:a16="http://schemas.microsoft.com/office/drawing/2014/main" id="{9C44BF93-F155-451B-834A-FD1B2B7EF764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6957"/>
    <xdr:sp macro="" textlink="">
      <xdr:nvSpPr>
        <xdr:cNvPr id="3466" name="Text Box 13">
          <a:extLst>
            <a:ext uri="{FF2B5EF4-FFF2-40B4-BE49-F238E27FC236}">
              <a16:creationId xmlns:a16="http://schemas.microsoft.com/office/drawing/2014/main" id="{6281A0EC-C143-42F2-8D10-0C1449D6AA4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6957"/>
    <xdr:sp macro="" textlink="">
      <xdr:nvSpPr>
        <xdr:cNvPr id="3467" name="Text Box 14">
          <a:extLst>
            <a:ext uri="{FF2B5EF4-FFF2-40B4-BE49-F238E27FC236}">
              <a16:creationId xmlns:a16="http://schemas.microsoft.com/office/drawing/2014/main" id="{4891B822-B9BC-4131-B573-EA7C0B6352C4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6957"/>
    <xdr:sp macro="" textlink="">
      <xdr:nvSpPr>
        <xdr:cNvPr id="3468" name="Text Box 15">
          <a:extLst>
            <a:ext uri="{FF2B5EF4-FFF2-40B4-BE49-F238E27FC236}">
              <a16:creationId xmlns:a16="http://schemas.microsoft.com/office/drawing/2014/main" id="{B83B6368-3A1A-41BF-9F46-F53AF39D5697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16957"/>
    <xdr:sp macro="" textlink="">
      <xdr:nvSpPr>
        <xdr:cNvPr id="3469" name="Text Box 16">
          <a:extLst>
            <a:ext uri="{FF2B5EF4-FFF2-40B4-BE49-F238E27FC236}">
              <a16:creationId xmlns:a16="http://schemas.microsoft.com/office/drawing/2014/main" id="{A5BEF328-0508-44C1-8F4A-3C07297E4884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470" name="Text Box 13">
          <a:extLst>
            <a:ext uri="{FF2B5EF4-FFF2-40B4-BE49-F238E27FC236}">
              <a16:creationId xmlns:a16="http://schemas.microsoft.com/office/drawing/2014/main" id="{B77E8542-5091-49F6-AC6E-EEAD30F33C8E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471" name="Text Box 14">
          <a:extLst>
            <a:ext uri="{FF2B5EF4-FFF2-40B4-BE49-F238E27FC236}">
              <a16:creationId xmlns:a16="http://schemas.microsoft.com/office/drawing/2014/main" id="{F36FEC29-525C-4601-AA4B-A093CF70D90E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472" name="Text Box 15">
          <a:extLst>
            <a:ext uri="{FF2B5EF4-FFF2-40B4-BE49-F238E27FC236}">
              <a16:creationId xmlns:a16="http://schemas.microsoft.com/office/drawing/2014/main" id="{3D255795-38BB-4D50-806C-1FCD28361AAB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473" name="Text Box 16">
          <a:extLst>
            <a:ext uri="{FF2B5EF4-FFF2-40B4-BE49-F238E27FC236}">
              <a16:creationId xmlns:a16="http://schemas.microsoft.com/office/drawing/2014/main" id="{22F68907-3F24-424D-AE0C-86733A0E30AC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474" name="Text Box 13">
          <a:extLst>
            <a:ext uri="{FF2B5EF4-FFF2-40B4-BE49-F238E27FC236}">
              <a16:creationId xmlns:a16="http://schemas.microsoft.com/office/drawing/2014/main" id="{3E72E6D3-A3A5-46A5-BA93-99B6D273ACEA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475" name="Text Box 14">
          <a:extLst>
            <a:ext uri="{FF2B5EF4-FFF2-40B4-BE49-F238E27FC236}">
              <a16:creationId xmlns:a16="http://schemas.microsoft.com/office/drawing/2014/main" id="{CE1ABFF6-E55C-413A-9DB5-D3957013ED9F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476" name="Text Box 15">
          <a:extLst>
            <a:ext uri="{FF2B5EF4-FFF2-40B4-BE49-F238E27FC236}">
              <a16:creationId xmlns:a16="http://schemas.microsoft.com/office/drawing/2014/main" id="{F20CC871-9EEC-4A4B-B895-1E0F87181C45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477" name="Text Box 16">
          <a:extLst>
            <a:ext uri="{FF2B5EF4-FFF2-40B4-BE49-F238E27FC236}">
              <a16:creationId xmlns:a16="http://schemas.microsoft.com/office/drawing/2014/main" id="{0CF2540D-E674-4C0E-90D5-752D32817D24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478" name="Text Box 13">
          <a:extLst>
            <a:ext uri="{FF2B5EF4-FFF2-40B4-BE49-F238E27FC236}">
              <a16:creationId xmlns:a16="http://schemas.microsoft.com/office/drawing/2014/main" id="{1A53415D-8A02-4647-B0A6-35E17C4159AF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479" name="Text Box 14">
          <a:extLst>
            <a:ext uri="{FF2B5EF4-FFF2-40B4-BE49-F238E27FC236}">
              <a16:creationId xmlns:a16="http://schemas.microsoft.com/office/drawing/2014/main" id="{7C8F88BC-B9D8-4668-BFAB-5F2E81484690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480" name="Text Box 15">
          <a:extLst>
            <a:ext uri="{FF2B5EF4-FFF2-40B4-BE49-F238E27FC236}">
              <a16:creationId xmlns:a16="http://schemas.microsoft.com/office/drawing/2014/main" id="{D3C3E04A-1CDF-45D6-9E36-2A7FDBDAA65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481" name="Text Box 16">
          <a:extLst>
            <a:ext uri="{FF2B5EF4-FFF2-40B4-BE49-F238E27FC236}">
              <a16:creationId xmlns:a16="http://schemas.microsoft.com/office/drawing/2014/main" id="{CB151713-4F3C-4E14-AC17-76EAB6A92EFC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482" name="Text Box 13">
          <a:extLst>
            <a:ext uri="{FF2B5EF4-FFF2-40B4-BE49-F238E27FC236}">
              <a16:creationId xmlns:a16="http://schemas.microsoft.com/office/drawing/2014/main" id="{07C22BB7-2C14-4F75-8213-BC31E475E5C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483" name="Text Box 14">
          <a:extLst>
            <a:ext uri="{FF2B5EF4-FFF2-40B4-BE49-F238E27FC236}">
              <a16:creationId xmlns:a16="http://schemas.microsoft.com/office/drawing/2014/main" id="{2C993D18-F915-428B-AF07-95E54604C92F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484" name="Text Box 15">
          <a:extLst>
            <a:ext uri="{FF2B5EF4-FFF2-40B4-BE49-F238E27FC236}">
              <a16:creationId xmlns:a16="http://schemas.microsoft.com/office/drawing/2014/main" id="{1BC76CD8-5FEE-4C74-8910-0CE378A063C2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46592"/>
    <xdr:sp macro="" textlink="">
      <xdr:nvSpPr>
        <xdr:cNvPr id="3485" name="Text Box 16">
          <a:extLst>
            <a:ext uri="{FF2B5EF4-FFF2-40B4-BE49-F238E27FC236}">
              <a16:creationId xmlns:a16="http://schemas.microsoft.com/office/drawing/2014/main" id="{724F9A5C-35B6-4B00-A1C9-EDCF7E05B6AE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486" name="Text Box 13">
          <a:extLst>
            <a:ext uri="{FF2B5EF4-FFF2-40B4-BE49-F238E27FC236}">
              <a16:creationId xmlns:a16="http://schemas.microsoft.com/office/drawing/2014/main" id="{342AF683-43D6-44A3-902F-B19C62001D74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487" name="Text Box 14">
          <a:extLst>
            <a:ext uri="{FF2B5EF4-FFF2-40B4-BE49-F238E27FC236}">
              <a16:creationId xmlns:a16="http://schemas.microsoft.com/office/drawing/2014/main" id="{1DFA93D3-0637-4F41-9E1B-2A7738BCF586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488" name="Text Box 15">
          <a:extLst>
            <a:ext uri="{FF2B5EF4-FFF2-40B4-BE49-F238E27FC236}">
              <a16:creationId xmlns:a16="http://schemas.microsoft.com/office/drawing/2014/main" id="{736070FD-B59A-4D1A-9A56-EECBC8A8CE25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7066"/>
    <xdr:sp macro="" textlink="">
      <xdr:nvSpPr>
        <xdr:cNvPr id="3489" name="Text Box 16">
          <a:extLst>
            <a:ext uri="{FF2B5EF4-FFF2-40B4-BE49-F238E27FC236}">
              <a16:creationId xmlns:a16="http://schemas.microsoft.com/office/drawing/2014/main" id="{C55E693A-C189-4DE9-99B0-C88C3839C90B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490" name="Text Box 13">
          <a:extLst>
            <a:ext uri="{FF2B5EF4-FFF2-40B4-BE49-F238E27FC236}">
              <a16:creationId xmlns:a16="http://schemas.microsoft.com/office/drawing/2014/main" id="{77C252F4-DF11-4DE6-B0CC-CCDB0AB2199D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491" name="Text Box 14">
          <a:extLst>
            <a:ext uri="{FF2B5EF4-FFF2-40B4-BE49-F238E27FC236}">
              <a16:creationId xmlns:a16="http://schemas.microsoft.com/office/drawing/2014/main" id="{B6A639BE-F4D0-45A2-A9E9-96A3183B7AC3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492" name="Text Box 15">
          <a:extLst>
            <a:ext uri="{FF2B5EF4-FFF2-40B4-BE49-F238E27FC236}">
              <a16:creationId xmlns:a16="http://schemas.microsoft.com/office/drawing/2014/main" id="{60BF1D5D-73F7-417F-93E0-F1D343EBED58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140</xdr:row>
      <xdr:rowOff>0</xdr:rowOff>
    </xdr:from>
    <xdr:ext cx="76200" cy="236007"/>
    <xdr:sp macro="" textlink="">
      <xdr:nvSpPr>
        <xdr:cNvPr id="3493" name="Text Box 16">
          <a:extLst>
            <a:ext uri="{FF2B5EF4-FFF2-40B4-BE49-F238E27FC236}">
              <a16:creationId xmlns:a16="http://schemas.microsoft.com/office/drawing/2014/main" id="{BADFDBA1-71D0-4BEA-9B25-73426E1CB325}"/>
            </a:ext>
          </a:extLst>
        </xdr:cNvPr>
        <xdr:cNvSpPr txBox="1">
          <a:spLocks noChangeArrowheads="1"/>
        </xdr:cNvSpPr>
      </xdr:nvSpPr>
      <xdr:spPr bwMode="auto">
        <a:xfrm>
          <a:off x="6400800" y="14795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27542"/>
    <xdr:sp macro="" textlink="">
      <xdr:nvSpPr>
        <xdr:cNvPr id="3494" name="Text Box 13">
          <a:extLst>
            <a:ext uri="{FF2B5EF4-FFF2-40B4-BE49-F238E27FC236}">
              <a16:creationId xmlns:a16="http://schemas.microsoft.com/office/drawing/2014/main" id="{9764A42A-72E3-42B6-8283-578A348F58FB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27542"/>
    <xdr:sp macro="" textlink="">
      <xdr:nvSpPr>
        <xdr:cNvPr id="3495" name="Text Box 14">
          <a:extLst>
            <a:ext uri="{FF2B5EF4-FFF2-40B4-BE49-F238E27FC236}">
              <a16:creationId xmlns:a16="http://schemas.microsoft.com/office/drawing/2014/main" id="{285D99C0-F2C4-4C74-8E15-BF37115EAF1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27542"/>
    <xdr:sp macro="" textlink="">
      <xdr:nvSpPr>
        <xdr:cNvPr id="3496" name="Text Box 15">
          <a:extLst>
            <a:ext uri="{FF2B5EF4-FFF2-40B4-BE49-F238E27FC236}">
              <a16:creationId xmlns:a16="http://schemas.microsoft.com/office/drawing/2014/main" id="{CD72AD01-5C3C-4BA3-8B91-18B12967BB8E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27542"/>
    <xdr:sp macro="" textlink="">
      <xdr:nvSpPr>
        <xdr:cNvPr id="3497" name="Text Box 16">
          <a:extLst>
            <a:ext uri="{FF2B5EF4-FFF2-40B4-BE49-F238E27FC236}">
              <a16:creationId xmlns:a16="http://schemas.microsoft.com/office/drawing/2014/main" id="{B49A6F23-53A7-48D6-90EC-80EA99CCC992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8016"/>
    <xdr:sp macro="" textlink="">
      <xdr:nvSpPr>
        <xdr:cNvPr id="3498" name="Text Box 13">
          <a:extLst>
            <a:ext uri="{FF2B5EF4-FFF2-40B4-BE49-F238E27FC236}">
              <a16:creationId xmlns:a16="http://schemas.microsoft.com/office/drawing/2014/main" id="{977BDE1A-ABCF-4D3A-8F37-DA803567BF8E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8016"/>
    <xdr:sp macro="" textlink="">
      <xdr:nvSpPr>
        <xdr:cNvPr id="3499" name="Text Box 14">
          <a:extLst>
            <a:ext uri="{FF2B5EF4-FFF2-40B4-BE49-F238E27FC236}">
              <a16:creationId xmlns:a16="http://schemas.microsoft.com/office/drawing/2014/main" id="{61F88584-70C9-4701-8247-EA19AFB42C19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8016"/>
    <xdr:sp macro="" textlink="">
      <xdr:nvSpPr>
        <xdr:cNvPr id="3500" name="Text Box 15">
          <a:extLst>
            <a:ext uri="{FF2B5EF4-FFF2-40B4-BE49-F238E27FC236}">
              <a16:creationId xmlns:a16="http://schemas.microsoft.com/office/drawing/2014/main" id="{F518F648-3121-4F61-AEAB-5EF2436F4E8E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8016"/>
    <xdr:sp macro="" textlink="">
      <xdr:nvSpPr>
        <xdr:cNvPr id="3501" name="Text Box 16">
          <a:extLst>
            <a:ext uri="{FF2B5EF4-FFF2-40B4-BE49-F238E27FC236}">
              <a16:creationId xmlns:a16="http://schemas.microsoft.com/office/drawing/2014/main" id="{F12E6779-F7A1-48C7-9892-BE5E452B81D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6957"/>
    <xdr:sp macro="" textlink="">
      <xdr:nvSpPr>
        <xdr:cNvPr id="3502" name="Text Box 13">
          <a:extLst>
            <a:ext uri="{FF2B5EF4-FFF2-40B4-BE49-F238E27FC236}">
              <a16:creationId xmlns:a16="http://schemas.microsoft.com/office/drawing/2014/main" id="{8A25D7A3-9FA2-410E-A30C-B01CB616955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6957"/>
    <xdr:sp macro="" textlink="">
      <xdr:nvSpPr>
        <xdr:cNvPr id="3503" name="Text Box 14">
          <a:extLst>
            <a:ext uri="{FF2B5EF4-FFF2-40B4-BE49-F238E27FC236}">
              <a16:creationId xmlns:a16="http://schemas.microsoft.com/office/drawing/2014/main" id="{DAFDB084-2B2D-4B90-8C58-48D382071509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6957"/>
    <xdr:sp macro="" textlink="">
      <xdr:nvSpPr>
        <xdr:cNvPr id="3504" name="Text Box 15">
          <a:extLst>
            <a:ext uri="{FF2B5EF4-FFF2-40B4-BE49-F238E27FC236}">
              <a16:creationId xmlns:a16="http://schemas.microsoft.com/office/drawing/2014/main" id="{B5A709B6-7A31-4AA3-80F5-52EB7A3A1169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6957"/>
    <xdr:sp macro="" textlink="">
      <xdr:nvSpPr>
        <xdr:cNvPr id="3505" name="Text Box 16">
          <a:extLst>
            <a:ext uri="{FF2B5EF4-FFF2-40B4-BE49-F238E27FC236}">
              <a16:creationId xmlns:a16="http://schemas.microsoft.com/office/drawing/2014/main" id="{B758863B-EF41-43E8-BE39-DCEDCB35AC6F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506" name="Text Box 13">
          <a:extLst>
            <a:ext uri="{FF2B5EF4-FFF2-40B4-BE49-F238E27FC236}">
              <a16:creationId xmlns:a16="http://schemas.microsoft.com/office/drawing/2014/main" id="{9B994ED5-384A-4582-8F46-C00A0AEC878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507" name="Text Box 14">
          <a:extLst>
            <a:ext uri="{FF2B5EF4-FFF2-40B4-BE49-F238E27FC236}">
              <a16:creationId xmlns:a16="http://schemas.microsoft.com/office/drawing/2014/main" id="{581EFC7F-F032-43F4-8953-F0BAD9E9EAD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508" name="Text Box 15">
          <a:extLst>
            <a:ext uri="{FF2B5EF4-FFF2-40B4-BE49-F238E27FC236}">
              <a16:creationId xmlns:a16="http://schemas.microsoft.com/office/drawing/2014/main" id="{F442EAAC-8A65-43B6-ADDD-66392F7EBE67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509" name="Text Box 16">
          <a:extLst>
            <a:ext uri="{FF2B5EF4-FFF2-40B4-BE49-F238E27FC236}">
              <a16:creationId xmlns:a16="http://schemas.microsoft.com/office/drawing/2014/main" id="{D7C8BEF1-42BE-48C9-91D2-F296FC837966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510" name="Text Box 13">
          <a:extLst>
            <a:ext uri="{FF2B5EF4-FFF2-40B4-BE49-F238E27FC236}">
              <a16:creationId xmlns:a16="http://schemas.microsoft.com/office/drawing/2014/main" id="{060E9EEA-8FCB-43CE-B9C1-B4D0D49A6DB2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511" name="Text Box 14">
          <a:extLst>
            <a:ext uri="{FF2B5EF4-FFF2-40B4-BE49-F238E27FC236}">
              <a16:creationId xmlns:a16="http://schemas.microsoft.com/office/drawing/2014/main" id="{B04B5812-FC41-4387-A7ED-1CEACB0E8D5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512" name="Text Box 15">
          <a:extLst>
            <a:ext uri="{FF2B5EF4-FFF2-40B4-BE49-F238E27FC236}">
              <a16:creationId xmlns:a16="http://schemas.microsoft.com/office/drawing/2014/main" id="{0F3CFF2A-8C86-4D10-99CC-AB23B71FBB0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513" name="Text Box 16">
          <a:extLst>
            <a:ext uri="{FF2B5EF4-FFF2-40B4-BE49-F238E27FC236}">
              <a16:creationId xmlns:a16="http://schemas.microsoft.com/office/drawing/2014/main" id="{160138F0-EDB5-4F5E-BD5E-14DCE881BB2E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514" name="Text Box 13">
          <a:extLst>
            <a:ext uri="{FF2B5EF4-FFF2-40B4-BE49-F238E27FC236}">
              <a16:creationId xmlns:a16="http://schemas.microsoft.com/office/drawing/2014/main" id="{49888841-F13F-4F99-A694-181EC6F9950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515" name="Text Box 14">
          <a:extLst>
            <a:ext uri="{FF2B5EF4-FFF2-40B4-BE49-F238E27FC236}">
              <a16:creationId xmlns:a16="http://schemas.microsoft.com/office/drawing/2014/main" id="{3F7D2FC5-83C4-4DA1-909A-291138CF25B7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516" name="Text Box 15">
          <a:extLst>
            <a:ext uri="{FF2B5EF4-FFF2-40B4-BE49-F238E27FC236}">
              <a16:creationId xmlns:a16="http://schemas.microsoft.com/office/drawing/2014/main" id="{ACA54E97-22F2-4E2A-AC05-D90A054FE725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517" name="Text Box 16">
          <a:extLst>
            <a:ext uri="{FF2B5EF4-FFF2-40B4-BE49-F238E27FC236}">
              <a16:creationId xmlns:a16="http://schemas.microsoft.com/office/drawing/2014/main" id="{3152D309-6E3F-4F27-9915-375B50585ED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518" name="Text Box 13">
          <a:extLst>
            <a:ext uri="{FF2B5EF4-FFF2-40B4-BE49-F238E27FC236}">
              <a16:creationId xmlns:a16="http://schemas.microsoft.com/office/drawing/2014/main" id="{D2024462-1B68-4965-BFE6-4A305D9EAAF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519" name="Text Box 14">
          <a:extLst>
            <a:ext uri="{FF2B5EF4-FFF2-40B4-BE49-F238E27FC236}">
              <a16:creationId xmlns:a16="http://schemas.microsoft.com/office/drawing/2014/main" id="{B2B8C25E-A55F-408B-9C45-1E69F26FAD8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520" name="Text Box 15">
          <a:extLst>
            <a:ext uri="{FF2B5EF4-FFF2-40B4-BE49-F238E27FC236}">
              <a16:creationId xmlns:a16="http://schemas.microsoft.com/office/drawing/2014/main" id="{09C1BD38-47A3-44C1-BE22-ACF02547BDD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521" name="Text Box 16">
          <a:extLst>
            <a:ext uri="{FF2B5EF4-FFF2-40B4-BE49-F238E27FC236}">
              <a16:creationId xmlns:a16="http://schemas.microsoft.com/office/drawing/2014/main" id="{48B68D07-3ECC-4AA5-9DD2-19B7D036BB5F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522" name="Text Box 13">
          <a:extLst>
            <a:ext uri="{FF2B5EF4-FFF2-40B4-BE49-F238E27FC236}">
              <a16:creationId xmlns:a16="http://schemas.microsoft.com/office/drawing/2014/main" id="{0B3CCD1B-B14C-4ECD-AE2F-782DF7CA136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523" name="Text Box 14">
          <a:extLst>
            <a:ext uri="{FF2B5EF4-FFF2-40B4-BE49-F238E27FC236}">
              <a16:creationId xmlns:a16="http://schemas.microsoft.com/office/drawing/2014/main" id="{201476D9-5561-42CE-B84E-D1DAD206B475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524" name="Text Box 15">
          <a:extLst>
            <a:ext uri="{FF2B5EF4-FFF2-40B4-BE49-F238E27FC236}">
              <a16:creationId xmlns:a16="http://schemas.microsoft.com/office/drawing/2014/main" id="{658EF246-9A26-4666-B051-536E4176DF3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525" name="Text Box 16">
          <a:extLst>
            <a:ext uri="{FF2B5EF4-FFF2-40B4-BE49-F238E27FC236}">
              <a16:creationId xmlns:a16="http://schemas.microsoft.com/office/drawing/2014/main" id="{CC3EF73F-1C18-49DE-B98C-CD3E20ABEC77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526" name="Text Box 13">
          <a:extLst>
            <a:ext uri="{FF2B5EF4-FFF2-40B4-BE49-F238E27FC236}">
              <a16:creationId xmlns:a16="http://schemas.microsoft.com/office/drawing/2014/main" id="{4E5F4E0A-EB29-446F-9950-4311EFF1595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527" name="Text Box 14">
          <a:extLst>
            <a:ext uri="{FF2B5EF4-FFF2-40B4-BE49-F238E27FC236}">
              <a16:creationId xmlns:a16="http://schemas.microsoft.com/office/drawing/2014/main" id="{F35E84FB-FEC4-4EEF-8C6A-26FA2B303F8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528" name="Text Box 15">
          <a:extLst>
            <a:ext uri="{FF2B5EF4-FFF2-40B4-BE49-F238E27FC236}">
              <a16:creationId xmlns:a16="http://schemas.microsoft.com/office/drawing/2014/main" id="{95C2B744-C37B-419E-B982-88E191B341E6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529" name="Text Box 16">
          <a:extLst>
            <a:ext uri="{FF2B5EF4-FFF2-40B4-BE49-F238E27FC236}">
              <a16:creationId xmlns:a16="http://schemas.microsoft.com/office/drawing/2014/main" id="{1B395EA6-1656-47B3-913A-F827A1C757E0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27542"/>
    <xdr:sp macro="" textlink="">
      <xdr:nvSpPr>
        <xdr:cNvPr id="3530" name="Text Box 13">
          <a:extLst>
            <a:ext uri="{FF2B5EF4-FFF2-40B4-BE49-F238E27FC236}">
              <a16:creationId xmlns:a16="http://schemas.microsoft.com/office/drawing/2014/main" id="{83904380-01EF-4400-8175-0F0736A7DF95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27542"/>
    <xdr:sp macro="" textlink="">
      <xdr:nvSpPr>
        <xdr:cNvPr id="3531" name="Text Box 14">
          <a:extLst>
            <a:ext uri="{FF2B5EF4-FFF2-40B4-BE49-F238E27FC236}">
              <a16:creationId xmlns:a16="http://schemas.microsoft.com/office/drawing/2014/main" id="{CAA652FC-372B-4D6F-B1B9-6757BE78D39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27542"/>
    <xdr:sp macro="" textlink="">
      <xdr:nvSpPr>
        <xdr:cNvPr id="3532" name="Text Box 15">
          <a:extLst>
            <a:ext uri="{FF2B5EF4-FFF2-40B4-BE49-F238E27FC236}">
              <a16:creationId xmlns:a16="http://schemas.microsoft.com/office/drawing/2014/main" id="{AC6ED43C-8D39-42EC-9D13-0E0610539C3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27542"/>
    <xdr:sp macro="" textlink="">
      <xdr:nvSpPr>
        <xdr:cNvPr id="3533" name="Text Box 16">
          <a:extLst>
            <a:ext uri="{FF2B5EF4-FFF2-40B4-BE49-F238E27FC236}">
              <a16:creationId xmlns:a16="http://schemas.microsoft.com/office/drawing/2014/main" id="{AB6571AC-DD11-4FBB-9EE1-C3580F984F1B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8016"/>
    <xdr:sp macro="" textlink="">
      <xdr:nvSpPr>
        <xdr:cNvPr id="3534" name="Text Box 13">
          <a:extLst>
            <a:ext uri="{FF2B5EF4-FFF2-40B4-BE49-F238E27FC236}">
              <a16:creationId xmlns:a16="http://schemas.microsoft.com/office/drawing/2014/main" id="{46D426C8-E8E0-41A5-9F5C-3C601FAC093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8016"/>
    <xdr:sp macro="" textlink="">
      <xdr:nvSpPr>
        <xdr:cNvPr id="3535" name="Text Box 14">
          <a:extLst>
            <a:ext uri="{FF2B5EF4-FFF2-40B4-BE49-F238E27FC236}">
              <a16:creationId xmlns:a16="http://schemas.microsoft.com/office/drawing/2014/main" id="{3C0191A0-AA2C-482D-8C4E-4AAE9388B54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8016"/>
    <xdr:sp macro="" textlink="">
      <xdr:nvSpPr>
        <xdr:cNvPr id="3536" name="Text Box 15">
          <a:extLst>
            <a:ext uri="{FF2B5EF4-FFF2-40B4-BE49-F238E27FC236}">
              <a16:creationId xmlns:a16="http://schemas.microsoft.com/office/drawing/2014/main" id="{0F3D2254-8AA8-433E-AEE8-FA1D1EB3A227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8016"/>
    <xdr:sp macro="" textlink="">
      <xdr:nvSpPr>
        <xdr:cNvPr id="3537" name="Text Box 16">
          <a:extLst>
            <a:ext uri="{FF2B5EF4-FFF2-40B4-BE49-F238E27FC236}">
              <a16:creationId xmlns:a16="http://schemas.microsoft.com/office/drawing/2014/main" id="{EAA24E0A-37F1-42D3-A986-4F5E2F08E28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6957"/>
    <xdr:sp macro="" textlink="">
      <xdr:nvSpPr>
        <xdr:cNvPr id="3538" name="Text Box 13">
          <a:extLst>
            <a:ext uri="{FF2B5EF4-FFF2-40B4-BE49-F238E27FC236}">
              <a16:creationId xmlns:a16="http://schemas.microsoft.com/office/drawing/2014/main" id="{A47C1349-7A88-4828-88D7-FDAAF4AEB482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6957"/>
    <xdr:sp macro="" textlink="">
      <xdr:nvSpPr>
        <xdr:cNvPr id="3539" name="Text Box 14">
          <a:extLst>
            <a:ext uri="{FF2B5EF4-FFF2-40B4-BE49-F238E27FC236}">
              <a16:creationId xmlns:a16="http://schemas.microsoft.com/office/drawing/2014/main" id="{509520CC-7EAF-4081-9E56-F64CCF9F4F7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6957"/>
    <xdr:sp macro="" textlink="">
      <xdr:nvSpPr>
        <xdr:cNvPr id="3540" name="Text Box 15">
          <a:extLst>
            <a:ext uri="{FF2B5EF4-FFF2-40B4-BE49-F238E27FC236}">
              <a16:creationId xmlns:a16="http://schemas.microsoft.com/office/drawing/2014/main" id="{146DA152-8EA1-46B5-9033-64E07B5C353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6957"/>
    <xdr:sp macro="" textlink="">
      <xdr:nvSpPr>
        <xdr:cNvPr id="3541" name="Text Box 16">
          <a:extLst>
            <a:ext uri="{FF2B5EF4-FFF2-40B4-BE49-F238E27FC236}">
              <a16:creationId xmlns:a16="http://schemas.microsoft.com/office/drawing/2014/main" id="{54509A8A-03C9-4F4F-A358-9EDD79C817CB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542" name="Text Box 13">
          <a:extLst>
            <a:ext uri="{FF2B5EF4-FFF2-40B4-BE49-F238E27FC236}">
              <a16:creationId xmlns:a16="http://schemas.microsoft.com/office/drawing/2014/main" id="{4EC69435-1FC6-4573-BE61-66BB40E502F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543" name="Text Box 14">
          <a:extLst>
            <a:ext uri="{FF2B5EF4-FFF2-40B4-BE49-F238E27FC236}">
              <a16:creationId xmlns:a16="http://schemas.microsoft.com/office/drawing/2014/main" id="{CE84FCF2-2049-48C4-87A0-5FFA0EB07479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544" name="Text Box 15">
          <a:extLst>
            <a:ext uri="{FF2B5EF4-FFF2-40B4-BE49-F238E27FC236}">
              <a16:creationId xmlns:a16="http://schemas.microsoft.com/office/drawing/2014/main" id="{36DFAA91-BDA3-4C42-B57F-E17A67CA595B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545" name="Text Box 16">
          <a:extLst>
            <a:ext uri="{FF2B5EF4-FFF2-40B4-BE49-F238E27FC236}">
              <a16:creationId xmlns:a16="http://schemas.microsoft.com/office/drawing/2014/main" id="{3C863338-1A55-4692-95FA-82A1EAD63897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546" name="Text Box 13">
          <a:extLst>
            <a:ext uri="{FF2B5EF4-FFF2-40B4-BE49-F238E27FC236}">
              <a16:creationId xmlns:a16="http://schemas.microsoft.com/office/drawing/2014/main" id="{6DB2607C-6FE9-4A8E-AFE9-F333FE6426F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547" name="Text Box 14">
          <a:extLst>
            <a:ext uri="{FF2B5EF4-FFF2-40B4-BE49-F238E27FC236}">
              <a16:creationId xmlns:a16="http://schemas.microsoft.com/office/drawing/2014/main" id="{9FA185CE-BFF4-4D85-99ED-EC5CBA17A5DF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548" name="Text Box 15">
          <a:extLst>
            <a:ext uri="{FF2B5EF4-FFF2-40B4-BE49-F238E27FC236}">
              <a16:creationId xmlns:a16="http://schemas.microsoft.com/office/drawing/2014/main" id="{9F1A2944-227B-4D96-B0E5-A37ECDEE451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549" name="Text Box 16">
          <a:extLst>
            <a:ext uri="{FF2B5EF4-FFF2-40B4-BE49-F238E27FC236}">
              <a16:creationId xmlns:a16="http://schemas.microsoft.com/office/drawing/2014/main" id="{4DA16EF2-2BDA-4DEB-ADC8-D9F3D907BAF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550" name="Text Box 13">
          <a:extLst>
            <a:ext uri="{FF2B5EF4-FFF2-40B4-BE49-F238E27FC236}">
              <a16:creationId xmlns:a16="http://schemas.microsoft.com/office/drawing/2014/main" id="{37CA2F9B-EF21-4303-B82A-FEE8B9CB84E9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551" name="Text Box 14">
          <a:extLst>
            <a:ext uri="{FF2B5EF4-FFF2-40B4-BE49-F238E27FC236}">
              <a16:creationId xmlns:a16="http://schemas.microsoft.com/office/drawing/2014/main" id="{5E97F8DE-25AF-4E8C-9853-37E44C9F7955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552" name="Text Box 15">
          <a:extLst>
            <a:ext uri="{FF2B5EF4-FFF2-40B4-BE49-F238E27FC236}">
              <a16:creationId xmlns:a16="http://schemas.microsoft.com/office/drawing/2014/main" id="{8C3D58FE-CC4B-4875-B61C-AFF5B1D5231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553" name="Text Box 16">
          <a:extLst>
            <a:ext uri="{FF2B5EF4-FFF2-40B4-BE49-F238E27FC236}">
              <a16:creationId xmlns:a16="http://schemas.microsoft.com/office/drawing/2014/main" id="{276E80DF-0E8D-4B15-95F5-8D7D6282FE21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554" name="Text Box 13">
          <a:extLst>
            <a:ext uri="{FF2B5EF4-FFF2-40B4-BE49-F238E27FC236}">
              <a16:creationId xmlns:a16="http://schemas.microsoft.com/office/drawing/2014/main" id="{EA6E4F53-76F7-4ABA-AE68-FDC5539F72A7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555" name="Text Box 14">
          <a:extLst>
            <a:ext uri="{FF2B5EF4-FFF2-40B4-BE49-F238E27FC236}">
              <a16:creationId xmlns:a16="http://schemas.microsoft.com/office/drawing/2014/main" id="{19AB7D94-35A2-41F4-B18C-334CD693968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556" name="Text Box 15">
          <a:extLst>
            <a:ext uri="{FF2B5EF4-FFF2-40B4-BE49-F238E27FC236}">
              <a16:creationId xmlns:a16="http://schemas.microsoft.com/office/drawing/2014/main" id="{1818B80E-5034-4ED9-9EC4-C3F1B9220165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557" name="Text Box 16">
          <a:extLst>
            <a:ext uri="{FF2B5EF4-FFF2-40B4-BE49-F238E27FC236}">
              <a16:creationId xmlns:a16="http://schemas.microsoft.com/office/drawing/2014/main" id="{C3DACAF4-522E-4095-B14B-415DBEC8F3A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558" name="Text Box 13">
          <a:extLst>
            <a:ext uri="{FF2B5EF4-FFF2-40B4-BE49-F238E27FC236}">
              <a16:creationId xmlns:a16="http://schemas.microsoft.com/office/drawing/2014/main" id="{CA09B003-3C10-4105-AEAF-AE768C86A33B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559" name="Text Box 14">
          <a:extLst>
            <a:ext uri="{FF2B5EF4-FFF2-40B4-BE49-F238E27FC236}">
              <a16:creationId xmlns:a16="http://schemas.microsoft.com/office/drawing/2014/main" id="{33DBFEB7-FC9F-4C66-A2A0-C882194CDBB5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560" name="Text Box 15">
          <a:extLst>
            <a:ext uri="{FF2B5EF4-FFF2-40B4-BE49-F238E27FC236}">
              <a16:creationId xmlns:a16="http://schemas.microsoft.com/office/drawing/2014/main" id="{CA9A6E53-CD39-4403-B07A-9C31290A925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561" name="Text Box 16">
          <a:extLst>
            <a:ext uri="{FF2B5EF4-FFF2-40B4-BE49-F238E27FC236}">
              <a16:creationId xmlns:a16="http://schemas.microsoft.com/office/drawing/2014/main" id="{5620B2D3-37CA-418C-A4A1-6A8F297CA5B9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562" name="Text Box 13">
          <a:extLst>
            <a:ext uri="{FF2B5EF4-FFF2-40B4-BE49-F238E27FC236}">
              <a16:creationId xmlns:a16="http://schemas.microsoft.com/office/drawing/2014/main" id="{4BAF192E-85CC-41BC-99BA-1335A7EA528B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563" name="Text Box 14">
          <a:extLst>
            <a:ext uri="{FF2B5EF4-FFF2-40B4-BE49-F238E27FC236}">
              <a16:creationId xmlns:a16="http://schemas.microsoft.com/office/drawing/2014/main" id="{5CE4D93B-001F-427F-A569-C0A4257E3D8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564" name="Text Box 15">
          <a:extLst>
            <a:ext uri="{FF2B5EF4-FFF2-40B4-BE49-F238E27FC236}">
              <a16:creationId xmlns:a16="http://schemas.microsoft.com/office/drawing/2014/main" id="{BC0C2787-C3C8-486C-8EAD-FC7F28EAA3F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565" name="Text Box 16">
          <a:extLst>
            <a:ext uri="{FF2B5EF4-FFF2-40B4-BE49-F238E27FC236}">
              <a16:creationId xmlns:a16="http://schemas.microsoft.com/office/drawing/2014/main" id="{38ED9181-8829-41C6-9960-7367D6CD3FB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27542"/>
    <xdr:sp macro="" textlink="">
      <xdr:nvSpPr>
        <xdr:cNvPr id="3566" name="Text Box 13">
          <a:extLst>
            <a:ext uri="{FF2B5EF4-FFF2-40B4-BE49-F238E27FC236}">
              <a16:creationId xmlns:a16="http://schemas.microsoft.com/office/drawing/2014/main" id="{CD1691E0-FB03-4FCD-8D81-B51721C5A3D2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27542"/>
    <xdr:sp macro="" textlink="">
      <xdr:nvSpPr>
        <xdr:cNvPr id="3567" name="Text Box 14">
          <a:extLst>
            <a:ext uri="{FF2B5EF4-FFF2-40B4-BE49-F238E27FC236}">
              <a16:creationId xmlns:a16="http://schemas.microsoft.com/office/drawing/2014/main" id="{7FDB3E1C-BB8F-465E-BA98-F72621CED796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27542"/>
    <xdr:sp macro="" textlink="">
      <xdr:nvSpPr>
        <xdr:cNvPr id="3568" name="Text Box 15">
          <a:extLst>
            <a:ext uri="{FF2B5EF4-FFF2-40B4-BE49-F238E27FC236}">
              <a16:creationId xmlns:a16="http://schemas.microsoft.com/office/drawing/2014/main" id="{D43F9096-C64B-4334-A493-E33113B6ECC9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27542"/>
    <xdr:sp macro="" textlink="">
      <xdr:nvSpPr>
        <xdr:cNvPr id="3569" name="Text Box 16">
          <a:extLst>
            <a:ext uri="{FF2B5EF4-FFF2-40B4-BE49-F238E27FC236}">
              <a16:creationId xmlns:a16="http://schemas.microsoft.com/office/drawing/2014/main" id="{62C84353-D06F-4D40-A278-1C755087007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8016"/>
    <xdr:sp macro="" textlink="">
      <xdr:nvSpPr>
        <xdr:cNvPr id="3570" name="Text Box 13">
          <a:extLst>
            <a:ext uri="{FF2B5EF4-FFF2-40B4-BE49-F238E27FC236}">
              <a16:creationId xmlns:a16="http://schemas.microsoft.com/office/drawing/2014/main" id="{8B4B129A-A5FE-49D7-8176-19C2A924CFB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8016"/>
    <xdr:sp macro="" textlink="">
      <xdr:nvSpPr>
        <xdr:cNvPr id="3571" name="Text Box 14">
          <a:extLst>
            <a:ext uri="{FF2B5EF4-FFF2-40B4-BE49-F238E27FC236}">
              <a16:creationId xmlns:a16="http://schemas.microsoft.com/office/drawing/2014/main" id="{2513A01D-06CF-4A5D-9C9E-DBA83FFBA1E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8016"/>
    <xdr:sp macro="" textlink="">
      <xdr:nvSpPr>
        <xdr:cNvPr id="3572" name="Text Box 15">
          <a:extLst>
            <a:ext uri="{FF2B5EF4-FFF2-40B4-BE49-F238E27FC236}">
              <a16:creationId xmlns:a16="http://schemas.microsoft.com/office/drawing/2014/main" id="{9E7501AA-B556-4A93-AE8D-85D18A0CCD0E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8016"/>
    <xdr:sp macro="" textlink="">
      <xdr:nvSpPr>
        <xdr:cNvPr id="3573" name="Text Box 16">
          <a:extLst>
            <a:ext uri="{FF2B5EF4-FFF2-40B4-BE49-F238E27FC236}">
              <a16:creationId xmlns:a16="http://schemas.microsoft.com/office/drawing/2014/main" id="{BA685D5E-F8CE-4E01-84E5-11DED7F2F429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6957"/>
    <xdr:sp macro="" textlink="">
      <xdr:nvSpPr>
        <xdr:cNvPr id="3574" name="Text Box 13">
          <a:extLst>
            <a:ext uri="{FF2B5EF4-FFF2-40B4-BE49-F238E27FC236}">
              <a16:creationId xmlns:a16="http://schemas.microsoft.com/office/drawing/2014/main" id="{3CB83961-59B9-4F2D-86AC-8A11EB97F8D1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6957"/>
    <xdr:sp macro="" textlink="">
      <xdr:nvSpPr>
        <xdr:cNvPr id="3575" name="Text Box 14">
          <a:extLst>
            <a:ext uri="{FF2B5EF4-FFF2-40B4-BE49-F238E27FC236}">
              <a16:creationId xmlns:a16="http://schemas.microsoft.com/office/drawing/2014/main" id="{2B6951DD-BC26-40B6-878E-FCE8EDFFC89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6957"/>
    <xdr:sp macro="" textlink="">
      <xdr:nvSpPr>
        <xdr:cNvPr id="3576" name="Text Box 15">
          <a:extLst>
            <a:ext uri="{FF2B5EF4-FFF2-40B4-BE49-F238E27FC236}">
              <a16:creationId xmlns:a16="http://schemas.microsoft.com/office/drawing/2014/main" id="{12AF822A-FDAD-4A6C-93A8-B785D9A4C1EE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6957"/>
    <xdr:sp macro="" textlink="">
      <xdr:nvSpPr>
        <xdr:cNvPr id="3577" name="Text Box 16">
          <a:extLst>
            <a:ext uri="{FF2B5EF4-FFF2-40B4-BE49-F238E27FC236}">
              <a16:creationId xmlns:a16="http://schemas.microsoft.com/office/drawing/2014/main" id="{17000A1B-74FD-4F10-8561-BA60791143C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578" name="Text Box 13">
          <a:extLst>
            <a:ext uri="{FF2B5EF4-FFF2-40B4-BE49-F238E27FC236}">
              <a16:creationId xmlns:a16="http://schemas.microsoft.com/office/drawing/2014/main" id="{D33E0561-0009-48EC-8DB1-0FC65D20517B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579" name="Text Box 14">
          <a:extLst>
            <a:ext uri="{FF2B5EF4-FFF2-40B4-BE49-F238E27FC236}">
              <a16:creationId xmlns:a16="http://schemas.microsoft.com/office/drawing/2014/main" id="{2AAC4CAF-1920-43B3-818E-5C6E00DCD0D0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580" name="Text Box 15">
          <a:extLst>
            <a:ext uri="{FF2B5EF4-FFF2-40B4-BE49-F238E27FC236}">
              <a16:creationId xmlns:a16="http://schemas.microsoft.com/office/drawing/2014/main" id="{57E51EAF-A3EC-4369-B595-8738F117A4DB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581" name="Text Box 16">
          <a:extLst>
            <a:ext uri="{FF2B5EF4-FFF2-40B4-BE49-F238E27FC236}">
              <a16:creationId xmlns:a16="http://schemas.microsoft.com/office/drawing/2014/main" id="{08E0B367-45CC-4FED-BC62-121C1B371E6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582" name="Text Box 13">
          <a:extLst>
            <a:ext uri="{FF2B5EF4-FFF2-40B4-BE49-F238E27FC236}">
              <a16:creationId xmlns:a16="http://schemas.microsoft.com/office/drawing/2014/main" id="{BDB0A8A9-7EEF-4EAC-B96C-CD789811B826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583" name="Text Box 14">
          <a:extLst>
            <a:ext uri="{FF2B5EF4-FFF2-40B4-BE49-F238E27FC236}">
              <a16:creationId xmlns:a16="http://schemas.microsoft.com/office/drawing/2014/main" id="{2B13E40F-257E-440C-9FCD-2F32FCB6765E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584" name="Text Box 15">
          <a:extLst>
            <a:ext uri="{FF2B5EF4-FFF2-40B4-BE49-F238E27FC236}">
              <a16:creationId xmlns:a16="http://schemas.microsoft.com/office/drawing/2014/main" id="{9CFE5026-B3D9-433E-9ACC-C3B0A2B4D7D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585" name="Text Box 16">
          <a:extLst>
            <a:ext uri="{FF2B5EF4-FFF2-40B4-BE49-F238E27FC236}">
              <a16:creationId xmlns:a16="http://schemas.microsoft.com/office/drawing/2014/main" id="{8C432024-3CC5-4BA0-BDDB-B5A4A4269671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586" name="Text Box 13">
          <a:extLst>
            <a:ext uri="{FF2B5EF4-FFF2-40B4-BE49-F238E27FC236}">
              <a16:creationId xmlns:a16="http://schemas.microsoft.com/office/drawing/2014/main" id="{ACC1BF64-E47E-4DC8-AA23-324610E0AFE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587" name="Text Box 14">
          <a:extLst>
            <a:ext uri="{FF2B5EF4-FFF2-40B4-BE49-F238E27FC236}">
              <a16:creationId xmlns:a16="http://schemas.microsoft.com/office/drawing/2014/main" id="{4F251D29-EE12-4B44-A2C5-9BEEF99E0A8F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588" name="Text Box 15">
          <a:extLst>
            <a:ext uri="{FF2B5EF4-FFF2-40B4-BE49-F238E27FC236}">
              <a16:creationId xmlns:a16="http://schemas.microsoft.com/office/drawing/2014/main" id="{03582484-E396-4588-BE02-DB97B25AD2E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589" name="Text Box 16">
          <a:extLst>
            <a:ext uri="{FF2B5EF4-FFF2-40B4-BE49-F238E27FC236}">
              <a16:creationId xmlns:a16="http://schemas.microsoft.com/office/drawing/2014/main" id="{5818DE18-5778-4CEF-B841-E2CF6DA7BDC5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590" name="Text Box 13">
          <a:extLst>
            <a:ext uri="{FF2B5EF4-FFF2-40B4-BE49-F238E27FC236}">
              <a16:creationId xmlns:a16="http://schemas.microsoft.com/office/drawing/2014/main" id="{57861DD0-9499-46D5-A39A-EAE917012085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591" name="Text Box 14">
          <a:extLst>
            <a:ext uri="{FF2B5EF4-FFF2-40B4-BE49-F238E27FC236}">
              <a16:creationId xmlns:a16="http://schemas.microsoft.com/office/drawing/2014/main" id="{9A5512ED-3E6F-450B-91D0-8072C627821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592" name="Text Box 15">
          <a:extLst>
            <a:ext uri="{FF2B5EF4-FFF2-40B4-BE49-F238E27FC236}">
              <a16:creationId xmlns:a16="http://schemas.microsoft.com/office/drawing/2014/main" id="{669BF443-42FF-49F3-919A-24966AE80E8F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593" name="Text Box 16">
          <a:extLst>
            <a:ext uri="{FF2B5EF4-FFF2-40B4-BE49-F238E27FC236}">
              <a16:creationId xmlns:a16="http://schemas.microsoft.com/office/drawing/2014/main" id="{9121A090-88C5-434E-A574-D078F68BC8E1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594" name="Text Box 13">
          <a:extLst>
            <a:ext uri="{FF2B5EF4-FFF2-40B4-BE49-F238E27FC236}">
              <a16:creationId xmlns:a16="http://schemas.microsoft.com/office/drawing/2014/main" id="{DBBB723E-7467-40F9-8408-75B69AE7ABDF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595" name="Text Box 14">
          <a:extLst>
            <a:ext uri="{FF2B5EF4-FFF2-40B4-BE49-F238E27FC236}">
              <a16:creationId xmlns:a16="http://schemas.microsoft.com/office/drawing/2014/main" id="{1F577B84-95A6-4C1B-ADD4-56FDD8F8C03B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596" name="Text Box 15">
          <a:extLst>
            <a:ext uri="{FF2B5EF4-FFF2-40B4-BE49-F238E27FC236}">
              <a16:creationId xmlns:a16="http://schemas.microsoft.com/office/drawing/2014/main" id="{BA581108-AE23-41F6-A972-AE5F6BB4AB66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597" name="Text Box 16">
          <a:extLst>
            <a:ext uri="{FF2B5EF4-FFF2-40B4-BE49-F238E27FC236}">
              <a16:creationId xmlns:a16="http://schemas.microsoft.com/office/drawing/2014/main" id="{1D21F2F8-CD97-4BCA-B5E2-9A21519BF48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598" name="Text Box 13">
          <a:extLst>
            <a:ext uri="{FF2B5EF4-FFF2-40B4-BE49-F238E27FC236}">
              <a16:creationId xmlns:a16="http://schemas.microsoft.com/office/drawing/2014/main" id="{C8E1066B-B8D1-4644-B6B9-B4FE71B9D60E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599" name="Text Box 14">
          <a:extLst>
            <a:ext uri="{FF2B5EF4-FFF2-40B4-BE49-F238E27FC236}">
              <a16:creationId xmlns:a16="http://schemas.microsoft.com/office/drawing/2014/main" id="{4D7A7A4F-9F05-4C94-9651-EABB28CAB28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600" name="Text Box 15">
          <a:extLst>
            <a:ext uri="{FF2B5EF4-FFF2-40B4-BE49-F238E27FC236}">
              <a16:creationId xmlns:a16="http://schemas.microsoft.com/office/drawing/2014/main" id="{3116737E-BBD6-4447-82DB-114ED1D2761F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601" name="Text Box 16">
          <a:extLst>
            <a:ext uri="{FF2B5EF4-FFF2-40B4-BE49-F238E27FC236}">
              <a16:creationId xmlns:a16="http://schemas.microsoft.com/office/drawing/2014/main" id="{C0B1CB86-1B2B-4F4F-95C2-315F494A0E2E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27542"/>
    <xdr:sp macro="" textlink="">
      <xdr:nvSpPr>
        <xdr:cNvPr id="3602" name="Text Box 13">
          <a:extLst>
            <a:ext uri="{FF2B5EF4-FFF2-40B4-BE49-F238E27FC236}">
              <a16:creationId xmlns:a16="http://schemas.microsoft.com/office/drawing/2014/main" id="{2933F1C9-CFD5-400D-883D-3DCD00AB351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27542"/>
    <xdr:sp macro="" textlink="">
      <xdr:nvSpPr>
        <xdr:cNvPr id="3603" name="Text Box 14">
          <a:extLst>
            <a:ext uri="{FF2B5EF4-FFF2-40B4-BE49-F238E27FC236}">
              <a16:creationId xmlns:a16="http://schemas.microsoft.com/office/drawing/2014/main" id="{F8230044-2791-4C9A-A452-5995DAB806CE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27542"/>
    <xdr:sp macro="" textlink="">
      <xdr:nvSpPr>
        <xdr:cNvPr id="3604" name="Text Box 15">
          <a:extLst>
            <a:ext uri="{FF2B5EF4-FFF2-40B4-BE49-F238E27FC236}">
              <a16:creationId xmlns:a16="http://schemas.microsoft.com/office/drawing/2014/main" id="{5C1AA0FD-B6C1-4088-927F-182CA911B62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27542"/>
    <xdr:sp macro="" textlink="">
      <xdr:nvSpPr>
        <xdr:cNvPr id="3605" name="Text Box 16">
          <a:extLst>
            <a:ext uri="{FF2B5EF4-FFF2-40B4-BE49-F238E27FC236}">
              <a16:creationId xmlns:a16="http://schemas.microsoft.com/office/drawing/2014/main" id="{300906E6-D20B-4D9F-A798-69F34F45493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8016"/>
    <xdr:sp macro="" textlink="">
      <xdr:nvSpPr>
        <xdr:cNvPr id="3606" name="Text Box 13">
          <a:extLst>
            <a:ext uri="{FF2B5EF4-FFF2-40B4-BE49-F238E27FC236}">
              <a16:creationId xmlns:a16="http://schemas.microsoft.com/office/drawing/2014/main" id="{FC1E87A2-9F15-4FDB-BC9C-12990E9446A1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8016"/>
    <xdr:sp macro="" textlink="">
      <xdr:nvSpPr>
        <xdr:cNvPr id="3607" name="Text Box 14">
          <a:extLst>
            <a:ext uri="{FF2B5EF4-FFF2-40B4-BE49-F238E27FC236}">
              <a16:creationId xmlns:a16="http://schemas.microsoft.com/office/drawing/2014/main" id="{E39CF29A-6E98-4F9A-92A1-C00EDE82CC46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8016"/>
    <xdr:sp macro="" textlink="">
      <xdr:nvSpPr>
        <xdr:cNvPr id="3608" name="Text Box 15">
          <a:extLst>
            <a:ext uri="{FF2B5EF4-FFF2-40B4-BE49-F238E27FC236}">
              <a16:creationId xmlns:a16="http://schemas.microsoft.com/office/drawing/2014/main" id="{F6659F4B-8ABA-4A9F-89BE-B2D89C79252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8016"/>
    <xdr:sp macro="" textlink="">
      <xdr:nvSpPr>
        <xdr:cNvPr id="3609" name="Text Box 16">
          <a:extLst>
            <a:ext uri="{FF2B5EF4-FFF2-40B4-BE49-F238E27FC236}">
              <a16:creationId xmlns:a16="http://schemas.microsoft.com/office/drawing/2014/main" id="{4819A000-4325-4302-8018-6D8E4D57ED1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6957"/>
    <xdr:sp macro="" textlink="">
      <xdr:nvSpPr>
        <xdr:cNvPr id="3610" name="Text Box 13">
          <a:extLst>
            <a:ext uri="{FF2B5EF4-FFF2-40B4-BE49-F238E27FC236}">
              <a16:creationId xmlns:a16="http://schemas.microsoft.com/office/drawing/2014/main" id="{2FC6EAD5-F956-47C2-9E2F-DA66E178214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6957"/>
    <xdr:sp macro="" textlink="">
      <xdr:nvSpPr>
        <xdr:cNvPr id="3611" name="Text Box 14">
          <a:extLst>
            <a:ext uri="{FF2B5EF4-FFF2-40B4-BE49-F238E27FC236}">
              <a16:creationId xmlns:a16="http://schemas.microsoft.com/office/drawing/2014/main" id="{7833F1A3-C4F4-4527-83EE-9CB7C288E9C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6957"/>
    <xdr:sp macro="" textlink="">
      <xdr:nvSpPr>
        <xdr:cNvPr id="3612" name="Text Box 15">
          <a:extLst>
            <a:ext uri="{FF2B5EF4-FFF2-40B4-BE49-F238E27FC236}">
              <a16:creationId xmlns:a16="http://schemas.microsoft.com/office/drawing/2014/main" id="{E57256CB-8CC7-49A2-8EA9-4D02F2E54860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6957"/>
    <xdr:sp macro="" textlink="">
      <xdr:nvSpPr>
        <xdr:cNvPr id="3613" name="Text Box 16">
          <a:extLst>
            <a:ext uri="{FF2B5EF4-FFF2-40B4-BE49-F238E27FC236}">
              <a16:creationId xmlns:a16="http://schemas.microsoft.com/office/drawing/2014/main" id="{00E7134C-5EEB-4BE0-8C7C-C22B9D12B62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614" name="Text Box 13">
          <a:extLst>
            <a:ext uri="{FF2B5EF4-FFF2-40B4-BE49-F238E27FC236}">
              <a16:creationId xmlns:a16="http://schemas.microsoft.com/office/drawing/2014/main" id="{5C9A5C3A-9FCD-400F-8A7F-730457F1BFE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615" name="Text Box 14">
          <a:extLst>
            <a:ext uri="{FF2B5EF4-FFF2-40B4-BE49-F238E27FC236}">
              <a16:creationId xmlns:a16="http://schemas.microsoft.com/office/drawing/2014/main" id="{E501E650-654B-4C0B-8165-66C0041FD989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616" name="Text Box 15">
          <a:extLst>
            <a:ext uri="{FF2B5EF4-FFF2-40B4-BE49-F238E27FC236}">
              <a16:creationId xmlns:a16="http://schemas.microsoft.com/office/drawing/2014/main" id="{DD1324BC-2FE4-4BE4-98BD-68063F3DC47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617" name="Text Box 16">
          <a:extLst>
            <a:ext uri="{FF2B5EF4-FFF2-40B4-BE49-F238E27FC236}">
              <a16:creationId xmlns:a16="http://schemas.microsoft.com/office/drawing/2014/main" id="{8C4FF7FD-6D62-4DF8-8FE7-5B4012A23E57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618" name="Text Box 13">
          <a:extLst>
            <a:ext uri="{FF2B5EF4-FFF2-40B4-BE49-F238E27FC236}">
              <a16:creationId xmlns:a16="http://schemas.microsoft.com/office/drawing/2014/main" id="{4679616A-6E96-4B56-B223-73B3DD78362F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619" name="Text Box 14">
          <a:extLst>
            <a:ext uri="{FF2B5EF4-FFF2-40B4-BE49-F238E27FC236}">
              <a16:creationId xmlns:a16="http://schemas.microsoft.com/office/drawing/2014/main" id="{71ADE0AD-CA94-48BB-B2DC-DC8B9F087476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620" name="Text Box 15">
          <a:extLst>
            <a:ext uri="{FF2B5EF4-FFF2-40B4-BE49-F238E27FC236}">
              <a16:creationId xmlns:a16="http://schemas.microsoft.com/office/drawing/2014/main" id="{D88F403F-5C3D-44AB-9796-CDC199574975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621" name="Text Box 16">
          <a:extLst>
            <a:ext uri="{FF2B5EF4-FFF2-40B4-BE49-F238E27FC236}">
              <a16:creationId xmlns:a16="http://schemas.microsoft.com/office/drawing/2014/main" id="{1FD8848B-F7B7-4FEA-8DBB-CB13C324361E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622" name="Text Box 13">
          <a:extLst>
            <a:ext uri="{FF2B5EF4-FFF2-40B4-BE49-F238E27FC236}">
              <a16:creationId xmlns:a16="http://schemas.microsoft.com/office/drawing/2014/main" id="{CEB9C414-41F8-492D-9D0E-A6A1ECF6193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623" name="Text Box 14">
          <a:extLst>
            <a:ext uri="{FF2B5EF4-FFF2-40B4-BE49-F238E27FC236}">
              <a16:creationId xmlns:a16="http://schemas.microsoft.com/office/drawing/2014/main" id="{306AFB2D-8DEA-4BC2-949C-4EADC2DB01C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624" name="Text Box 15">
          <a:extLst>
            <a:ext uri="{FF2B5EF4-FFF2-40B4-BE49-F238E27FC236}">
              <a16:creationId xmlns:a16="http://schemas.microsoft.com/office/drawing/2014/main" id="{891C3F0C-F04E-4AD4-8B03-91D52C64D93B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625" name="Text Box 16">
          <a:extLst>
            <a:ext uri="{FF2B5EF4-FFF2-40B4-BE49-F238E27FC236}">
              <a16:creationId xmlns:a16="http://schemas.microsoft.com/office/drawing/2014/main" id="{5FD38BA7-2A96-4625-A1BA-15B447F43940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626" name="Text Box 13">
          <a:extLst>
            <a:ext uri="{FF2B5EF4-FFF2-40B4-BE49-F238E27FC236}">
              <a16:creationId xmlns:a16="http://schemas.microsoft.com/office/drawing/2014/main" id="{A88F6D86-D82D-48E9-9C5E-844A8E8BACF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627" name="Text Box 14">
          <a:extLst>
            <a:ext uri="{FF2B5EF4-FFF2-40B4-BE49-F238E27FC236}">
              <a16:creationId xmlns:a16="http://schemas.microsoft.com/office/drawing/2014/main" id="{742BD6C4-3BC8-4FC0-88B3-539D238D273B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628" name="Text Box 15">
          <a:extLst>
            <a:ext uri="{FF2B5EF4-FFF2-40B4-BE49-F238E27FC236}">
              <a16:creationId xmlns:a16="http://schemas.microsoft.com/office/drawing/2014/main" id="{57766506-363C-4DAC-B7E6-7F75CC96A38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629" name="Text Box 16">
          <a:extLst>
            <a:ext uri="{FF2B5EF4-FFF2-40B4-BE49-F238E27FC236}">
              <a16:creationId xmlns:a16="http://schemas.microsoft.com/office/drawing/2014/main" id="{9A80B84D-1BEC-4F95-ADAD-AC36A7CF7732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630" name="Text Box 13">
          <a:extLst>
            <a:ext uri="{FF2B5EF4-FFF2-40B4-BE49-F238E27FC236}">
              <a16:creationId xmlns:a16="http://schemas.microsoft.com/office/drawing/2014/main" id="{76201899-8D27-45E9-94F7-58454728547B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631" name="Text Box 14">
          <a:extLst>
            <a:ext uri="{FF2B5EF4-FFF2-40B4-BE49-F238E27FC236}">
              <a16:creationId xmlns:a16="http://schemas.microsoft.com/office/drawing/2014/main" id="{E6E24D09-CF77-46C8-8E87-8024907DDE6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632" name="Text Box 15">
          <a:extLst>
            <a:ext uri="{FF2B5EF4-FFF2-40B4-BE49-F238E27FC236}">
              <a16:creationId xmlns:a16="http://schemas.microsoft.com/office/drawing/2014/main" id="{A2616D97-7320-44D1-A65C-AF9A31B13C5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633" name="Text Box 16">
          <a:extLst>
            <a:ext uri="{FF2B5EF4-FFF2-40B4-BE49-F238E27FC236}">
              <a16:creationId xmlns:a16="http://schemas.microsoft.com/office/drawing/2014/main" id="{30B206C1-E753-4E9C-AF8F-EE14D4342469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634" name="Text Box 13">
          <a:extLst>
            <a:ext uri="{FF2B5EF4-FFF2-40B4-BE49-F238E27FC236}">
              <a16:creationId xmlns:a16="http://schemas.microsoft.com/office/drawing/2014/main" id="{42822F4D-73A1-4576-91B0-800CAC57CBE7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635" name="Text Box 14">
          <a:extLst>
            <a:ext uri="{FF2B5EF4-FFF2-40B4-BE49-F238E27FC236}">
              <a16:creationId xmlns:a16="http://schemas.microsoft.com/office/drawing/2014/main" id="{8087A065-74B0-485A-BE7D-333BB0E35E2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636" name="Text Box 15">
          <a:extLst>
            <a:ext uri="{FF2B5EF4-FFF2-40B4-BE49-F238E27FC236}">
              <a16:creationId xmlns:a16="http://schemas.microsoft.com/office/drawing/2014/main" id="{8743FF80-E72E-4603-AFBD-5D8CCC7FDBA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637" name="Text Box 16">
          <a:extLst>
            <a:ext uri="{FF2B5EF4-FFF2-40B4-BE49-F238E27FC236}">
              <a16:creationId xmlns:a16="http://schemas.microsoft.com/office/drawing/2014/main" id="{82B54791-E586-463B-BA30-09245E205539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27542"/>
    <xdr:sp macro="" textlink="">
      <xdr:nvSpPr>
        <xdr:cNvPr id="3638" name="Text Box 13">
          <a:extLst>
            <a:ext uri="{FF2B5EF4-FFF2-40B4-BE49-F238E27FC236}">
              <a16:creationId xmlns:a16="http://schemas.microsoft.com/office/drawing/2014/main" id="{656EBB6D-865B-4E8C-9A41-8F11A1352F7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27542"/>
    <xdr:sp macro="" textlink="">
      <xdr:nvSpPr>
        <xdr:cNvPr id="3639" name="Text Box 14">
          <a:extLst>
            <a:ext uri="{FF2B5EF4-FFF2-40B4-BE49-F238E27FC236}">
              <a16:creationId xmlns:a16="http://schemas.microsoft.com/office/drawing/2014/main" id="{D2AA8D5F-643F-4006-BBC4-9470875D01F6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27542"/>
    <xdr:sp macro="" textlink="">
      <xdr:nvSpPr>
        <xdr:cNvPr id="3640" name="Text Box 15">
          <a:extLst>
            <a:ext uri="{FF2B5EF4-FFF2-40B4-BE49-F238E27FC236}">
              <a16:creationId xmlns:a16="http://schemas.microsoft.com/office/drawing/2014/main" id="{BCF746F6-2164-4F25-9D86-92510D315516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27542"/>
    <xdr:sp macro="" textlink="">
      <xdr:nvSpPr>
        <xdr:cNvPr id="3641" name="Text Box 16">
          <a:extLst>
            <a:ext uri="{FF2B5EF4-FFF2-40B4-BE49-F238E27FC236}">
              <a16:creationId xmlns:a16="http://schemas.microsoft.com/office/drawing/2014/main" id="{F7ED315C-FF34-4451-97C7-611E3E81A28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8016"/>
    <xdr:sp macro="" textlink="">
      <xdr:nvSpPr>
        <xdr:cNvPr id="3642" name="Text Box 13">
          <a:extLst>
            <a:ext uri="{FF2B5EF4-FFF2-40B4-BE49-F238E27FC236}">
              <a16:creationId xmlns:a16="http://schemas.microsoft.com/office/drawing/2014/main" id="{4B96A147-1978-4A88-92BB-FBB63B439C1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8016"/>
    <xdr:sp macro="" textlink="">
      <xdr:nvSpPr>
        <xdr:cNvPr id="3643" name="Text Box 14">
          <a:extLst>
            <a:ext uri="{FF2B5EF4-FFF2-40B4-BE49-F238E27FC236}">
              <a16:creationId xmlns:a16="http://schemas.microsoft.com/office/drawing/2014/main" id="{CC53D9E5-1E51-4EBD-A4AC-B90C6BC72C80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8016"/>
    <xdr:sp macro="" textlink="">
      <xdr:nvSpPr>
        <xdr:cNvPr id="3644" name="Text Box 15">
          <a:extLst>
            <a:ext uri="{FF2B5EF4-FFF2-40B4-BE49-F238E27FC236}">
              <a16:creationId xmlns:a16="http://schemas.microsoft.com/office/drawing/2014/main" id="{B9EF6C2C-E2C3-44BD-AA09-DC7688F9BDFF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8016"/>
    <xdr:sp macro="" textlink="">
      <xdr:nvSpPr>
        <xdr:cNvPr id="3645" name="Text Box 16">
          <a:extLst>
            <a:ext uri="{FF2B5EF4-FFF2-40B4-BE49-F238E27FC236}">
              <a16:creationId xmlns:a16="http://schemas.microsoft.com/office/drawing/2014/main" id="{DA2E1F07-C751-4412-B772-58806CEDFDE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6957"/>
    <xdr:sp macro="" textlink="">
      <xdr:nvSpPr>
        <xdr:cNvPr id="3646" name="Text Box 13">
          <a:extLst>
            <a:ext uri="{FF2B5EF4-FFF2-40B4-BE49-F238E27FC236}">
              <a16:creationId xmlns:a16="http://schemas.microsoft.com/office/drawing/2014/main" id="{4BA3156F-AE22-4C20-B711-BA87C4E45C0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6957"/>
    <xdr:sp macro="" textlink="">
      <xdr:nvSpPr>
        <xdr:cNvPr id="3647" name="Text Box 14">
          <a:extLst>
            <a:ext uri="{FF2B5EF4-FFF2-40B4-BE49-F238E27FC236}">
              <a16:creationId xmlns:a16="http://schemas.microsoft.com/office/drawing/2014/main" id="{7B654313-AFD4-4E38-B10E-B4A206FBB42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6957"/>
    <xdr:sp macro="" textlink="">
      <xdr:nvSpPr>
        <xdr:cNvPr id="3648" name="Text Box 15">
          <a:extLst>
            <a:ext uri="{FF2B5EF4-FFF2-40B4-BE49-F238E27FC236}">
              <a16:creationId xmlns:a16="http://schemas.microsoft.com/office/drawing/2014/main" id="{B354CE67-76F2-49A2-8975-E79AC74ECFFF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6957"/>
    <xdr:sp macro="" textlink="">
      <xdr:nvSpPr>
        <xdr:cNvPr id="3649" name="Text Box 16">
          <a:extLst>
            <a:ext uri="{FF2B5EF4-FFF2-40B4-BE49-F238E27FC236}">
              <a16:creationId xmlns:a16="http://schemas.microsoft.com/office/drawing/2014/main" id="{7610154E-E4C4-42DA-9395-5E0F9646272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650" name="Text Box 13">
          <a:extLst>
            <a:ext uri="{FF2B5EF4-FFF2-40B4-BE49-F238E27FC236}">
              <a16:creationId xmlns:a16="http://schemas.microsoft.com/office/drawing/2014/main" id="{B32C90DD-58AF-4783-82D4-786DF8F7F46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651" name="Text Box 14">
          <a:extLst>
            <a:ext uri="{FF2B5EF4-FFF2-40B4-BE49-F238E27FC236}">
              <a16:creationId xmlns:a16="http://schemas.microsoft.com/office/drawing/2014/main" id="{BF992AAD-161C-4752-AB6C-63EED0F9D9F6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652" name="Text Box 15">
          <a:extLst>
            <a:ext uri="{FF2B5EF4-FFF2-40B4-BE49-F238E27FC236}">
              <a16:creationId xmlns:a16="http://schemas.microsoft.com/office/drawing/2014/main" id="{95B3E7FC-F2AC-492E-9888-E12CDBE41DB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653" name="Text Box 16">
          <a:extLst>
            <a:ext uri="{FF2B5EF4-FFF2-40B4-BE49-F238E27FC236}">
              <a16:creationId xmlns:a16="http://schemas.microsoft.com/office/drawing/2014/main" id="{5359EE47-AEDF-4670-89CA-A2FDCB4721A9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654" name="Text Box 13">
          <a:extLst>
            <a:ext uri="{FF2B5EF4-FFF2-40B4-BE49-F238E27FC236}">
              <a16:creationId xmlns:a16="http://schemas.microsoft.com/office/drawing/2014/main" id="{267E61B4-E6B8-44EB-8D74-3429A21EBC5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655" name="Text Box 14">
          <a:extLst>
            <a:ext uri="{FF2B5EF4-FFF2-40B4-BE49-F238E27FC236}">
              <a16:creationId xmlns:a16="http://schemas.microsoft.com/office/drawing/2014/main" id="{84784197-D9BD-4E39-A83C-56DCDAE4B7F2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656" name="Text Box 15">
          <a:extLst>
            <a:ext uri="{FF2B5EF4-FFF2-40B4-BE49-F238E27FC236}">
              <a16:creationId xmlns:a16="http://schemas.microsoft.com/office/drawing/2014/main" id="{FA666CCD-7898-4CAD-B02D-8225FD64A419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657" name="Text Box 16">
          <a:extLst>
            <a:ext uri="{FF2B5EF4-FFF2-40B4-BE49-F238E27FC236}">
              <a16:creationId xmlns:a16="http://schemas.microsoft.com/office/drawing/2014/main" id="{3DE3121D-44BA-4289-86A9-FA89049A9BD1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658" name="Text Box 13">
          <a:extLst>
            <a:ext uri="{FF2B5EF4-FFF2-40B4-BE49-F238E27FC236}">
              <a16:creationId xmlns:a16="http://schemas.microsoft.com/office/drawing/2014/main" id="{5C52CCB3-A413-417F-9598-2831096AF67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659" name="Text Box 14">
          <a:extLst>
            <a:ext uri="{FF2B5EF4-FFF2-40B4-BE49-F238E27FC236}">
              <a16:creationId xmlns:a16="http://schemas.microsoft.com/office/drawing/2014/main" id="{8F938A59-0C91-4E48-BDB9-CC12CD61D312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660" name="Text Box 15">
          <a:extLst>
            <a:ext uri="{FF2B5EF4-FFF2-40B4-BE49-F238E27FC236}">
              <a16:creationId xmlns:a16="http://schemas.microsoft.com/office/drawing/2014/main" id="{03F28BD1-A9BA-4E05-9CE2-972BE07056F0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661" name="Text Box 16">
          <a:extLst>
            <a:ext uri="{FF2B5EF4-FFF2-40B4-BE49-F238E27FC236}">
              <a16:creationId xmlns:a16="http://schemas.microsoft.com/office/drawing/2014/main" id="{8DF505FC-AC72-47C6-B6DE-077FA1489B7B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662" name="Text Box 13">
          <a:extLst>
            <a:ext uri="{FF2B5EF4-FFF2-40B4-BE49-F238E27FC236}">
              <a16:creationId xmlns:a16="http://schemas.microsoft.com/office/drawing/2014/main" id="{D3829358-E00F-4BA1-AE9D-89A7357586C6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663" name="Text Box 14">
          <a:extLst>
            <a:ext uri="{FF2B5EF4-FFF2-40B4-BE49-F238E27FC236}">
              <a16:creationId xmlns:a16="http://schemas.microsoft.com/office/drawing/2014/main" id="{42940EA3-6F25-4838-B071-3507797B29B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664" name="Text Box 15">
          <a:extLst>
            <a:ext uri="{FF2B5EF4-FFF2-40B4-BE49-F238E27FC236}">
              <a16:creationId xmlns:a16="http://schemas.microsoft.com/office/drawing/2014/main" id="{FD51D63B-06DB-4094-81DD-C28BBEBFF250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665" name="Text Box 16">
          <a:extLst>
            <a:ext uri="{FF2B5EF4-FFF2-40B4-BE49-F238E27FC236}">
              <a16:creationId xmlns:a16="http://schemas.microsoft.com/office/drawing/2014/main" id="{18B15DF4-054C-460C-9E58-932A2A3E50E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666" name="Text Box 13">
          <a:extLst>
            <a:ext uri="{FF2B5EF4-FFF2-40B4-BE49-F238E27FC236}">
              <a16:creationId xmlns:a16="http://schemas.microsoft.com/office/drawing/2014/main" id="{AAC9055D-F6B7-49CA-9FE8-0279FF16AA67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667" name="Text Box 14">
          <a:extLst>
            <a:ext uri="{FF2B5EF4-FFF2-40B4-BE49-F238E27FC236}">
              <a16:creationId xmlns:a16="http://schemas.microsoft.com/office/drawing/2014/main" id="{BF813002-D758-48DF-9ED0-2364B124F62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668" name="Text Box 15">
          <a:extLst>
            <a:ext uri="{FF2B5EF4-FFF2-40B4-BE49-F238E27FC236}">
              <a16:creationId xmlns:a16="http://schemas.microsoft.com/office/drawing/2014/main" id="{FB67C617-0504-4789-94EA-197F64BC078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669" name="Text Box 16">
          <a:extLst>
            <a:ext uri="{FF2B5EF4-FFF2-40B4-BE49-F238E27FC236}">
              <a16:creationId xmlns:a16="http://schemas.microsoft.com/office/drawing/2014/main" id="{908DA9DA-08C3-4E4B-9CAD-F1D9FE467C8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670" name="Text Box 13">
          <a:extLst>
            <a:ext uri="{FF2B5EF4-FFF2-40B4-BE49-F238E27FC236}">
              <a16:creationId xmlns:a16="http://schemas.microsoft.com/office/drawing/2014/main" id="{E7BD6A57-AD78-4770-846C-1E09A21C8A5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671" name="Text Box 14">
          <a:extLst>
            <a:ext uri="{FF2B5EF4-FFF2-40B4-BE49-F238E27FC236}">
              <a16:creationId xmlns:a16="http://schemas.microsoft.com/office/drawing/2014/main" id="{13901F73-3A9D-4D98-B69D-4C0466E13320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672" name="Text Box 15">
          <a:extLst>
            <a:ext uri="{FF2B5EF4-FFF2-40B4-BE49-F238E27FC236}">
              <a16:creationId xmlns:a16="http://schemas.microsoft.com/office/drawing/2014/main" id="{5C51D446-652C-4C3D-9B9C-77322E4624C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673" name="Text Box 16">
          <a:extLst>
            <a:ext uri="{FF2B5EF4-FFF2-40B4-BE49-F238E27FC236}">
              <a16:creationId xmlns:a16="http://schemas.microsoft.com/office/drawing/2014/main" id="{4492A982-ACBA-4F3E-8DC9-88B541153F8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27542"/>
    <xdr:sp macro="" textlink="">
      <xdr:nvSpPr>
        <xdr:cNvPr id="3674" name="Text Box 13">
          <a:extLst>
            <a:ext uri="{FF2B5EF4-FFF2-40B4-BE49-F238E27FC236}">
              <a16:creationId xmlns:a16="http://schemas.microsoft.com/office/drawing/2014/main" id="{18EBA218-D69E-4DE2-8C06-A39699E7A5F0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27542"/>
    <xdr:sp macro="" textlink="">
      <xdr:nvSpPr>
        <xdr:cNvPr id="3675" name="Text Box 14">
          <a:extLst>
            <a:ext uri="{FF2B5EF4-FFF2-40B4-BE49-F238E27FC236}">
              <a16:creationId xmlns:a16="http://schemas.microsoft.com/office/drawing/2014/main" id="{A07B1BA5-AFD6-4E26-8E78-16530E93D3F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27542"/>
    <xdr:sp macro="" textlink="">
      <xdr:nvSpPr>
        <xdr:cNvPr id="3676" name="Text Box 15">
          <a:extLst>
            <a:ext uri="{FF2B5EF4-FFF2-40B4-BE49-F238E27FC236}">
              <a16:creationId xmlns:a16="http://schemas.microsoft.com/office/drawing/2014/main" id="{42F31E3A-05FC-4462-982D-7AA005D33B1C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27542"/>
    <xdr:sp macro="" textlink="">
      <xdr:nvSpPr>
        <xdr:cNvPr id="3677" name="Text Box 16">
          <a:extLst>
            <a:ext uri="{FF2B5EF4-FFF2-40B4-BE49-F238E27FC236}">
              <a16:creationId xmlns:a16="http://schemas.microsoft.com/office/drawing/2014/main" id="{B48CCF98-D5E7-48E4-8E48-7412C6C9899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8016"/>
    <xdr:sp macro="" textlink="">
      <xdr:nvSpPr>
        <xdr:cNvPr id="3678" name="Text Box 13">
          <a:extLst>
            <a:ext uri="{FF2B5EF4-FFF2-40B4-BE49-F238E27FC236}">
              <a16:creationId xmlns:a16="http://schemas.microsoft.com/office/drawing/2014/main" id="{193BF941-4BBA-4D0A-A078-D574ED5F63BE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8016"/>
    <xdr:sp macro="" textlink="">
      <xdr:nvSpPr>
        <xdr:cNvPr id="3679" name="Text Box 14">
          <a:extLst>
            <a:ext uri="{FF2B5EF4-FFF2-40B4-BE49-F238E27FC236}">
              <a16:creationId xmlns:a16="http://schemas.microsoft.com/office/drawing/2014/main" id="{D2797F83-0C13-4B22-9AC4-C26B09E03B36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8016"/>
    <xdr:sp macro="" textlink="">
      <xdr:nvSpPr>
        <xdr:cNvPr id="3680" name="Text Box 15">
          <a:extLst>
            <a:ext uri="{FF2B5EF4-FFF2-40B4-BE49-F238E27FC236}">
              <a16:creationId xmlns:a16="http://schemas.microsoft.com/office/drawing/2014/main" id="{4C1CAC0A-09DB-4B6E-9D33-FC036C888ED7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8016"/>
    <xdr:sp macro="" textlink="">
      <xdr:nvSpPr>
        <xdr:cNvPr id="3681" name="Text Box 16">
          <a:extLst>
            <a:ext uri="{FF2B5EF4-FFF2-40B4-BE49-F238E27FC236}">
              <a16:creationId xmlns:a16="http://schemas.microsoft.com/office/drawing/2014/main" id="{3CB316C4-9C9C-41CD-AAC4-2D096CA09232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6957"/>
    <xdr:sp macro="" textlink="">
      <xdr:nvSpPr>
        <xdr:cNvPr id="3682" name="Text Box 13">
          <a:extLst>
            <a:ext uri="{FF2B5EF4-FFF2-40B4-BE49-F238E27FC236}">
              <a16:creationId xmlns:a16="http://schemas.microsoft.com/office/drawing/2014/main" id="{0ED2FE6E-B3B4-4E76-AFD2-318B194A9A1E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6957"/>
    <xdr:sp macro="" textlink="">
      <xdr:nvSpPr>
        <xdr:cNvPr id="3683" name="Text Box 14">
          <a:extLst>
            <a:ext uri="{FF2B5EF4-FFF2-40B4-BE49-F238E27FC236}">
              <a16:creationId xmlns:a16="http://schemas.microsoft.com/office/drawing/2014/main" id="{AD2F0C3A-3663-4383-A036-78CAF0DBCB54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6957"/>
    <xdr:sp macro="" textlink="">
      <xdr:nvSpPr>
        <xdr:cNvPr id="3684" name="Text Box 15">
          <a:extLst>
            <a:ext uri="{FF2B5EF4-FFF2-40B4-BE49-F238E27FC236}">
              <a16:creationId xmlns:a16="http://schemas.microsoft.com/office/drawing/2014/main" id="{977DC2DC-02E5-43DD-8A15-43941693AD60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16957"/>
    <xdr:sp macro="" textlink="">
      <xdr:nvSpPr>
        <xdr:cNvPr id="3685" name="Text Box 16">
          <a:extLst>
            <a:ext uri="{FF2B5EF4-FFF2-40B4-BE49-F238E27FC236}">
              <a16:creationId xmlns:a16="http://schemas.microsoft.com/office/drawing/2014/main" id="{6DD66872-CB1D-4789-98C7-6571C9263D5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686" name="Text Box 13">
          <a:extLst>
            <a:ext uri="{FF2B5EF4-FFF2-40B4-BE49-F238E27FC236}">
              <a16:creationId xmlns:a16="http://schemas.microsoft.com/office/drawing/2014/main" id="{51034B87-06E2-4DCC-94C4-AD683A53E67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687" name="Text Box 14">
          <a:extLst>
            <a:ext uri="{FF2B5EF4-FFF2-40B4-BE49-F238E27FC236}">
              <a16:creationId xmlns:a16="http://schemas.microsoft.com/office/drawing/2014/main" id="{190D5DD0-68CC-4BDA-A01E-61F070F2F4E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688" name="Text Box 15">
          <a:extLst>
            <a:ext uri="{FF2B5EF4-FFF2-40B4-BE49-F238E27FC236}">
              <a16:creationId xmlns:a16="http://schemas.microsoft.com/office/drawing/2014/main" id="{656F9F26-2CAB-4FE6-B660-9C500AB4C02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689" name="Text Box 16">
          <a:extLst>
            <a:ext uri="{FF2B5EF4-FFF2-40B4-BE49-F238E27FC236}">
              <a16:creationId xmlns:a16="http://schemas.microsoft.com/office/drawing/2014/main" id="{508AEA21-8407-4BCB-9775-B2EF0819421F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690" name="Text Box 13">
          <a:extLst>
            <a:ext uri="{FF2B5EF4-FFF2-40B4-BE49-F238E27FC236}">
              <a16:creationId xmlns:a16="http://schemas.microsoft.com/office/drawing/2014/main" id="{A5E6C2B1-D796-41B2-ADFA-DFFB2C107FF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691" name="Text Box 14">
          <a:extLst>
            <a:ext uri="{FF2B5EF4-FFF2-40B4-BE49-F238E27FC236}">
              <a16:creationId xmlns:a16="http://schemas.microsoft.com/office/drawing/2014/main" id="{B3A0E0AC-4428-41D6-90B1-0084D96F63FF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692" name="Text Box 15">
          <a:extLst>
            <a:ext uri="{FF2B5EF4-FFF2-40B4-BE49-F238E27FC236}">
              <a16:creationId xmlns:a16="http://schemas.microsoft.com/office/drawing/2014/main" id="{6FF2EDD9-B858-4376-BDAB-768898C6ABD0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693" name="Text Box 16">
          <a:extLst>
            <a:ext uri="{FF2B5EF4-FFF2-40B4-BE49-F238E27FC236}">
              <a16:creationId xmlns:a16="http://schemas.microsoft.com/office/drawing/2014/main" id="{67347DFA-A68E-479D-8B5F-F9EBE578272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694" name="Text Box 13">
          <a:extLst>
            <a:ext uri="{FF2B5EF4-FFF2-40B4-BE49-F238E27FC236}">
              <a16:creationId xmlns:a16="http://schemas.microsoft.com/office/drawing/2014/main" id="{BD62AA90-D690-4853-8F91-BD153E606005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695" name="Text Box 14">
          <a:extLst>
            <a:ext uri="{FF2B5EF4-FFF2-40B4-BE49-F238E27FC236}">
              <a16:creationId xmlns:a16="http://schemas.microsoft.com/office/drawing/2014/main" id="{F39D8FF9-BF7C-43E8-9B70-1CEA2BC004F0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696" name="Text Box 15">
          <a:extLst>
            <a:ext uri="{FF2B5EF4-FFF2-40B4-BE49-F238E27FC236}">
              <a16:creationId xmlns:a16="http://schemas.microsoft.com/office/drawing/2014/main" id="{DA75B1A9-0C8E-419E-8ABC-57B22DBA9181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697" name="Text Box 16">
          <a:extLst>
            <a:ext uri="{FF2B5EF4-FFF2-40B4-BE49-F238E27FC236}">
              <a16:creationId xmlns:a16="http://schemas.microsoft.com/office/drawing/2014/main" id="{B00F1B0D-0D60-4211-AFE0-E7958FA0A58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698" name="Text Box 13">
          <a:extLst>
            <a:ext uri="{FF2B5EF4-FFF2-40B4-BE49-F238E27FC236}">
              <a16:creationId xmlns:a16="http://schemas.microsoft.com/office/drawing/2014/main" id="{4390C8AE-6BA7-4F88-ABE1-E03B2EE76CD2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699" name="Text Box 14">
          <a:extLst>
            <a:ext uri="{FF2B5EF4-FFF2-40B4-BE49-F238E27FC236}">
              <a16:creationId xmlns:a16="http://schemas.microsoft.com/office/drawing/2014/main" id="{00523E13-0228-456E-9E5A-DDFC08BB7E5A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700" name="Text Box 15">
          <a:extLst>
            <a:ext uri="{FF2B5EF4-FFF2-40B4-BE49-F238E27FC236}">
              <a16:creationId xmlns:a16="http://schemas.microsoft.com/office/drawing/2014/main" id="{1F5BF06C-84C4-4579-8482-CFD95B232D21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46592"/>
    <xdr:sp macro="" textlink="">
      <xdr:nvSpPr>
        <xdr:cNvPr id="3701" name="Text Box 16">
          <a:extLst>
            <a:ext uri="{FF2B5EF4-FFF2-40B4-BE49-F238E27FC236}">
              <a16:creationId xmlns:a16="http://schemas.microsoft.com/office/drawing/2014/main" id="{80F01848-0978-4A2E-9B12-246F362121C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702" name="Text Box 13">
          <a:extLst>
            <a:ext uri="{FF2B5EF4-FFF2-40B4-BE49-F238E27FC236}">
              <a16:creationId xmlns:a16="http://schemas.microsoft.com/office/drawing/2014/main" id="{1672CCC2-9040-4874-9012-2C847CB52540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703" name="Text Box 14">
          <a:extLst>
            <a:ext uri="{FF2B5EF4-FFF2-40B4-BE49-F238E27FC236}">
              <a16:creationId xmlns:a16="http://schemas.microsoft.com/office/drawing/2014/main" id="{9E713872-4949-4280-A4E2-EEBA42C3ADB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704" name="Text Box 15">
          <a:extLst>
            <a:ext uri="{FF2B5EF4-FFF2-40B4-BE49-F238E27FC236}">
              <a16:creationId xmlns:a16="http://schemas.microsoft.com/office/drawing/2014/main" id="{348884F9-09D7-46F5-9107-7FF1B8C3E8A3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7066"/>
    <xdr:sp macro="" textlink="">
      <xdr:nvSpPr>
        <xdr:cNvPr id="3705" name="Text Box 16">
          <a:extLst>
            <a:ext uri="{FF2B5EF4-FFF2-40B4-BE49-F238E27FC236}">
              <a16:creationId xmlns:a16="http://schemas.microsoft.com/office/drawing/2014/main" id="{6CB22721-38A7-4661-8CE8-B25E54DDB0F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706" name="Text Box 13">
          <a:extLst>
            <a:ext uri="{FF2B5EF4-FFF2-40B4-BE49-F238E27FC236}">
              <a16:creationId xmlns:a16="http://schemas.microsoft.com/office/drawing/2014/main" id="{BF642279-95CB-471C-871B-D51DD1E7CC82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707" name="Text Box 14">
          <a:extLst>
            <a:ext uri="{FF2B5EF4-FFF2-40B4-BE49-F238E27FC236}">
              <a16:creationId xmlns:a16="http://schemas.microsoft.com/office/drawing/2014/main" id="{91A7B10A-80F0-4ADC-84DA-978CF6AB1538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708" name="Text Box 15">
          <a:extLst>
            <a:ext uri="{FF2B5EF4-FFF2-40B4-BE49-F238E27FC236}">
              <a16:creationId xmlns:a16="http://schemas.microsoft.com/office/drawing/2014/main" id="{8B4FB09C-5060-47F4-88A1-1C05F7A3AE8F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994</xdr:row>
      <xdr:rowOff>0</xdr:rowOff>
    </xdr:from>
    <xdr:ext cx="76200" cy="236007"/>
    <xdr:sp macro="" textlink="">
      <xdr:nvSpPr>
        <xdr:cNvPr id="3709" name="Text Box 16">
          <a:extLst>
            <a:ext uri="{FF2B5EF4-FFF2-40B4-BE49-F238E27FC236}">
              <a16:creationId xmlns:a16="http://schemas.microsoft.com/office/drawing/2014/main" id="{DA8E34BC-F5E1-407D-AEE5-F6554DC1D9BD}"/>
            </a:ext>
          </a:extLst>
        </xdr:cNvPr>
        <xdr:cNvSpPr txBox="1">
          <a:spLocks noChangeArrowheads="1"/>
        </xdr:cNvSpPr>
      </xdr:nvSpPr>
      <xdr:spPr bwMode="auto">
        <a:xfrm>
          <a:off x="6400800" y="107480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27542"/>
    <xdr:sp macro="" textlink="">
      <xdr:nvSpPr>
        <xdr:cNvPr id="3710" name="Text Box 13">
          <a:extLst>
            <a:ext uri="{FF2B5EF4-FFF2-40B4-BE49-F238E27FC236}">
              <a16:creationId xmlns:a16="http://schemas.microsoft.com/office/drawing/2014/main" id="{075C3FAE-15C1-4A07-B51D-348B6EDA5A79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27542"/>
    <xdr:sp macro="" textlink="">
      <xdr:nvSpPr>
        <xdr:cNvPr id="3711" name="Text Box 14">
          <a:extLst>
            <a:ext uri="{FF2B5EF4-FFF2-40B4-BE49-F238E27FC236}">
              <a16:creationId xmlns:a16="http://schemas.microsoft.com/office/drawing/2014/main" id="{C56A8784-AD0E-49FA-9231-F4938A1F8E5E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27542"/>
    <xdr:sp macro="" textlink="">
      <xdr:nvSpPr>
        <xdr:cNvPr id="3712" name="Text Box 15">
          <a:extLst>
            <a:ext uri="{FF2B5EF4-FFF2-40B4-BE49-F238E27FC236}">
              <a16:creationId xmlns:a16="http://schemas.microsoft.com/office/drawing/2014/main" id="{C4FA3F87-6D55-4218-A62B-7E48CB37E1EF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27542"/>
    <xdr:sp macro="" textlink="">
      <xdr:nvSpPr>
        <xdr:cNvPr id="3713" name="Text Box 16">
          <a:extLst>
            <a:ext uri="{FF2B5EF4-FFF2-40B4-BE49-F238E27FC236}">
              <a16:creationId xmlns:a16="http://schemas.microsoft.com/office/drawing/2014/main" id="{5723DA64-6A32-4443-834D-B062E3B82312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18016"/>
    <xdr:sp macro="" textlink="">
      <xdr:nvSpPr>
        <xdr:cNvPr id="3714" name="Text Box 13">
          <a:extLst>
            <a:ext uri="{FF2B5EF4-FFF2-40B4-BE49-F238E27FC236}">
              <a16:creationId xmlns:a16="http://schemas.microsoft.com/office/drawing/2014/main" id="{9B9A3444-C13C-4410-805D-49F8186FB92C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18016"/>
    <xdr:sp macro="" textlink="">
      <xdr:nvSpPr>
        <xdr:cNvPr id="3715" name="Text Box 14">
          <a:extLst>
            <a:ext uri="{FF2B5EF4-FFF2-40B4-BE49-F238E27FC236}">
              <a16:creationId xmlns:a16="http://schemas.microsoft.com/office/drawing/2014/main" id="{4065690D-DB71-4E34-B3BC-E7D069D43057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18016"/>
    <xdr:sp macro="" textlink="">
      <xdr:nvSpPr>
        <xdr:cNvPr id="3716" name="Text Box 15">
          <a:extLst>
            <a:ext uri="{FF2B5EF4-FFF2-40B4-BE49-F238E27FC236}">
              <a16:creationId xmlns:a16="http://schemas.microsoft.com/office/drawing/2014/main" id="{49FFD695-9AA9-40AA-B2AA-DE52544690CA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18016"/>
    <xdr:sp macro="" textlink="">
      <xdr:nvSpPr>
        <xdr:cNvPr id="3717" name="Text Box 16">
          <a:extLst>
            <a:ext uri="{FF2B5EF4-FFF2-40B4-BE49-F238E27FC236}">
              <a16:creationId xmlns:a16="http://schemas.microsoft.com/office/drawing/2014/main" id="{326075DE-DFD8-429F-BB89-08274ADB578E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16957"/>
    <xdr:sp macro="" textlink="">
      <xdr:nvSpPr>
        <xdr:cNvPr id="3718" name="Text Box 13">
          <a:extLst>
            <a:ext uri="{FF2B5EF4-FFF2-40B4-BE49-F238E27FC236}">
              <a16:creationId xmlns:a16="http://schemas.microsoft.com/office/drawing/2014/main" id="{B56A8F90-C3A7-4394-A04B-BAA28E4C4A87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16957"/>
    <xdr:sp macro="" textlink="">
      <xdr:nvSpPr>
        <xdr:cNvPr id="3719" name="Text Box 14">
          <a:extLst>
            <a:ext uri="{FF2B5EF4-FFF2-40B4-BE49-F238E27FC236}">
              <a16:creationId xmlns:a16="http://schemas.microsoft.com/office/drawing/2014/main" id="{3D7CF614-6041-4808-B74E-0F4803B200E7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16957"/>
    <xdr:sp macro="" textlink="">
      <xdr:nvSpPr>
        <xdr:cNvPr id="3720" name="Text Box 15">
          <a:extLst>
            <a:ext uri="{FF2B5EF4-FFF2-40B4-BE49-F238E27FC236}">
              <a16:creationId xmlns:a16="http://schemas.microsoft.com/office/drawing/2014/main" id="{EAAE22E4-E920-486C-A1CA-BDDB2B099DCB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16957"/>
    <xdr:sp macro="" textlink="">
      <xdr:nvSpPr>
        <xdr:cNvPr id="3721" name="Text Box 16">
          <a:extLst>
            <a:ext uri="{FF2B5EF4-FFF2-40B4-BE49-F238E27FC236}">
              <a16:creationId xmlns:a16="http://schemas.microsoft.com/office/drawing/2014/main" id="{1DB69998-B0D8-4AC4-BD95-B987248EF549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46592"/>
    <xdr:sp macro="" textlink="">
      <xdr:nvSpPr>
        <xdr:cNvPr id="3722" name="Text Box 13">
          <a:extLst>
            <a:ext uri="{FF2B5EF4-FFF2-40B4-BE49-F238E27FC236}">
              <a16:creationId xmlns:a16="http://schemas.microsoft.com/office/drawing/2014/main" id="{44317ECF-E557-4B1B-B94F-E4953E4192F0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46592"/>
    <xdr:sp macro="" textlink="">
      <xdr:nvSpPr>
        <xdr:cNvPr id="3723" name="Text Box 14">
          <a:extLst>
            <a:ext uri="{FF2B5EF4-FFF2-40B4-BE49-F238E27FC236}">
              <a16:creationId xmlns:a16="http://schemas.microsoft.com/office/drawing/2014/main" id="{21AD5B14-3B06-4303-9DEC-CDDF092A6D3D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46592"/>
    <xdr:sp macro="" textlink="">
      <xdr:nvSpPr>
        <xdr:cNvPr id="3724" name="Text Box 15">
          <a:extLst>
            <a:ext uri="{FF2B5EF4-FFF2-40B4-BE49-F238E27FC236}">
              <a16:creationId xmlns:a16="http://schemas.microsoft.com/office/drawing/2014/main" id="{04885AE8-EB98-4790-AC4B-63BF3E931CD0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46592"/>
    <xdr:sp macro="" textlink="">
      <xdr:nvSpPr>
        <xdr:cNvPr id="3725" name="Text Box 16">
          <a:extLst>
            <a:ext uri="{FF2B5EF4-FFF2-40B4-BE49-F238E27FC236}">
              <a16:creationId xmlns:a16="http://schemas.microsoft.com/office/drawing/2014/main" id="{ED809662-3E55-4F6F-B7E1-D98F04DC84C6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37066"/>
    <xdr:sp macro="" textlink="">
      <xdr:nvSpPr>
        <xdr:cNvPr id="3726" name="Text Box 13">
          <a:extLst>
            <a:ext uri="{FF2B5EF4-FFF2-40B4-BE49-F238E27FC236}">
              <a16:creationId xmlns:a16="http://schemas.microsoft.com/office/drawing/2014/main" id="{AE1EB112-7807-4D25-822F-E8FA0599F20F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37066"/>
    <xdr:sp macro="" textlink="">
      <xdr:nvSpPr>
        <xdr:cNvPr id="3727" name="Text Box 14">
          <a:extLst>
            <a:ext uri="{FF2B5EF4-FFF2-40B4-BE49-F238E27FC236}">
              <a16:creationId xmlns:a16="http://schemas.microsoft.com/office/drawing/2014/main" id="{02DE7C92-49EF-4A48-B9DD-6BEFD27520D0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37066"/>
    <xdr:sp macro="" textlink="">
      <xdr:nvSpPr>
        <xdr:cNvPr id="3728" name="Text Box 15">
          <a:extLst>
            <a:ext uri="{FF2B5EF4-FFF2-40B4-BE49-F238E27FC236}">
              <a16:creationId xmlns:a16="http://schemas.microsoft.com/office/drawing/2014/main" id="{18DAAEE3-A8EA-456B-80ED-262ACCC4CF35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37066"/>
    <xdr:sp macro="" textlink="">
      <xdr:nvSpPr>
        <xdr:cNvPr id="3729" name="Text Box 16">
          <a:extLst>
            <a:ext uri="{FF2B5EF4-FFF2-40B4-BE49-F238E27FC236}">
              <a16:creationId xmlns:a16="http://schemas.microsoft.com/office/drawing/2014/main" id="{53B0F6BD-A3A4-477C-BFA4-46103D1D3905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36007"/>
    <xdr:sp macro="" textlink="">
      <xdr:nvSpPr>
        <xdr:cNvPr id="3730" name="Text Box 13">
          <a:extLst>
            <a:ext uri="{FF2B5EF4-FFF2-40B4-BE49-F238E27FC236}">
              <a16:creationId xmlns:a16="http://schemas.microsoft.com/office/drawing/2014/main" id="{CBDE48D7-EDB6-426F-9FFB-B9B483A38202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36007"/>
    <xdr:sp macro="" textlink="">
      <xdr:nvSpPr>
        <xdr:cNvPr id="3731" name="Text Box 14">
          <a:extLst>
            <a:ext uri="{FF2B5EF4-FFF2-40B4-BE49-F238E27FC236}">
              <a16:creationId xmlns:a16="http://schemas.microsoft.com/office/drawing/2014/main" id="{768ADA66-896D-44CE-827B-099B89047C2F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36007"/>
    <xdr:sp macro="" textlink="">
      <xdr:nvSpPr>
        <xdr:cNvPr id="3732" name="Text Box 15">
          <a:extLst>
            <a:ext uri="{FF2B5EF4-FFF2-40B4-BE49-F238E27FC236}">
              <a16:creationId xmlns:a16="http://schemas.microsoft.com/office/drawing/2014/main" id="{B1C1FE16-83D4-40FD-B69D-8EC7BC761865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36007"/>
    <xdr:sp macro="" textlink="">
      <xdr:nvSpPr>
        <xdr:cNvPr id="3733" name="Text Box 16">
          <a:extLst>
            <a:ext uri="{FF2B5EF4-FFF2-40B4-BE49-F238E27FC236}">
              <a16:creationId xmlns:a16="http://schemas.microsoft.com/office/drawing/2014/main" id="{AB64A8BE-6561-470A-AF64-8A6E071E6CF1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46592"/>
    <xdr:sp macro="" textlink="">
      <xdr:nvSpPr>
        <xdr:cNvPr id="3734" name="Text Box 13">
          <a:extLst>
            <a:ext uri="{FF2B5EF4-FFF2-40B4-BE49-F238E27FC236}">
              <a16:creationId xmlns:a16="http://schemas.microsoft.com/office/drawing/2014/main" id="{03C10CF0-4DA4-419E-BAF0-4A4226031CCE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46592"/>
    <xdr:sp macro="" textlink="">
      <xdr:nvSpPr>
        <xdr:cNvPr id="3735" name="Text Box 14">
          <a:extLst>
            <a:ext uri="{FF2B5EF4-FFF2-40B4-BE49-F238E27FC236}">
              <a16:creationId xmlns:a16="http://schemas.microsoft.com/office/drawing/2014/main" id="{5E32AFB1-AC8C-4254-88B5-79074BF3BAA8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46592"/>
    <xdr:sp macro="" textlink="">
      <xdr:nvSpPr>
        <xdr:cNvPr id="3736" name="Text Box 15">
          <a:extLst>
            <a:ext uri="{FF2B5EF4-FFF2-40B4-BE49-F238E27FC236}">
              <a16:creationId xmlns:a16="http://schemas.microsoft.com/office/drawing/2014/main" id="{8D303E7E-2088-4CA6-B042-5CB4BC30A527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46592"/>
    <xdr:sp macro="" textlink="">
      <xdr:nvSpPr>
        <xdr:cNvPr id="3737" name="Text Box 16">
          <a:extLst>
            <a:ext uri="{FF2B5EF4-FFF2-40B4-BE49-F238E27FC236}">
              <a16:creationId xmlns:a16="http://schemas.microsoft.com/office/drawing/2014/main" id="{A4E61712-B275-46CB-9669-C29892B8FB58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37066"/>
    <xdr:sp macro="" textlink="">
      <xdr:nvSpPr>
        <xdr:cNvPr id="3738" name="Text Box 13">
          <a:extLst>
            <a:ext uri="{FF2B5EF4-FFF2-40B4-BE49-F238E27FC236}">
              <a16:creationId xmlns:a16="http://schemas.microsoft.com/office/drawing/2014/main" id="{7071A3ED-99DD-404F-BD53-4AE003683CAF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37066"/>
    <xdr:sp macro="" textlink="">
      <xdr:nvSpPr>
        <xdr:cNvPr id="3739" name="Text Box 14">
          <a:extLst>
            <a:ext uri="{FF2B5EF4-FFF2-40B4-BE49-F238E27FC236}">
              <a16:creationId xmlns:a16="http://schemas.microsoft.com/office/drawing/2014/main" id="{4EAD885D-B0A7-43C3-9714-736FEC16B529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37066"/>
    <xdr:sp macro="" textlink="">
      <xdr:nvSpPr>
        <xdr:cNvPr id="3740" name="Text Box 15">
          <a:extLst>
            <a:ext uri="{FF2B5EF4-FFF2-40B4-BE49-F238E27FC236}">
              <a16:creationId xmlns:a16="http://schemas.microsoft.com/office/drawing/2014/main" id="{EC209C70-EC40-4B29-AF47-0C02035E127F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37066"/>
    <xdr:sp macro="" textlink="">
      <xdr:nvSpPr>
        <xdr:cNvPr id="3741" name="Text Box 16">
          <a:extLst>
            <a:ext uri="{FF2B5EF4-FFF2-40B4-BE49-F238E27FC236}">
              <a16:creationId xmlns:a16="http://schemas.microsoft.com/office/drawing/2014/main" id="{323F156A-BEB4-4379-B90F-DADB80DAD341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36007"/>
    <xdr:sp macro="" textlink="">
      <xdr:nvSpPr>
        <xdr:cNvPr id="3742" name="Text Box 13">
          <a:extLst>
            <a:ext uri="{FF2B5EF4-FFF2-40B4-BE49-F238E27FC236}">
              <a16:creationId xmlns:a16="http://schemas.microsoft.com/office/drawing/2014/main" id="{4F302138-B1D0-4A6F-B6B6-5391E0465D7F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36007"/>
    <xdr:sp macro="" textlink="">
      <xdr:nvSpPr>
        <xdr:cNvPr id="3743" name="Text Box 14">
          <a:extLst>
            <a:ext uri="{FF2B5EF4-FFF2-40B4-BE49-F238E27FC236}">
              <a16:creationId xmlns:a16="http://schemas.microsoft.com/office/drawing/2014/main" id="{5F649258-9445-4935-B8FA-E2403DBA2263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36007"/>
    <xdr:sp macro="" textlink="">
      <xdr:nvSpPr>
        <xdr:cNvPr id="3744" name="Text Box 15">
          <a:extLst>
            <a:ext uri="{FF2B5EF4-FFF2-40B4-BE49-F238E27FC236}">
              <a16:creationId xmlns:a16="http://schemas.microsoft.com/office/drawing/2014/main" id="{0ABF823E-02D5-47D0-A049-D18845338271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1764</xdr:row>
      <xdr:rowOff>0</xdr:rowOff>
    </xdr:from>
    <xdr:ext cx="76200" cy="236007"/>
    <xdr:sp macro="" textlink="">
      <xdr:nvSpPr>
        <xdr:cNvPr id="3745" name="Text Box 16">
          <a:extLst>
            <a:ext uri="{FF2B5EF4-FFF2-40B4-BE49-F238E27FC236}">
              <a16:creationId xmlns:a16="http://schemas.microsoft.com/office/drawing/2014/main" id="{3F8BCACC-6A5C-4E1D-A373-51DD7E4ABE8E}"/>
            </a:ext>
          </a:extLst>
        </xdr:cNvPr>
        <xdr:cNvSpPr txBox="1">
          <a:spLocks noChangeArrowheads="1"/>
        </xdr:cNvSpPr>
      </xdr:nvSpPr>
      <xdr:spPr bwMode="auto">
        <a:xfrm>
          <a:off x="7169150" y="1908492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27542"/>
    <xdr:sp macro="" textlink="">
      <xdr:nvSpPr>
        <xdr:cNvPr id="3746" name="Text Box 13">
          <a:extLst>
            <a:ext uri="{FF2B5EF4-FFF2-40B4-BE49-F238E27FC236}">
              <a16:creationId xmlns:a16="http://schemas.microsoft.com/office/drawing/2014/main" id="{BE3194AE-95BE-4806-8F64-BAA394872018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27542"/>
    <xdr:sp macro="" textlink="">
      <xdr:nvSpPr>
        <xdr:cNvPr id="3747" name="Text Box 14">
          <a:extLst>
            <a:ext uri="{FF2B5EF4-FFF2-40B4-BE49-F238E27FC236}">
              <a16:creationId xmlns:a16="http://schemas.microsoft.com/office/drawing/2014/main" id="{8C0FCFDF-4B26-461E-B853-F68E9B4D0B5E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27542"/>
    <xdr:sp macro="" textlink="">
      <xdr:nvSpPr>
        <xdr:cNvPr id="3748" name="Text Box 15">
          <a:extLst>
            <a:ext uri="{FF2B5EF4-FFF2-40B4-BE49-F238E27FC236}">
              <a16:creationId xmlns:a16="http://schemas.microsoft.com/office/drawing/2014/main" id="{CC6AAECD-C2F5-4498-AF78-931A341B8576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27542"/>
    <xdr:sp macro="" textlink="">
      <xdr:nvSpPr>
        <xdr:cNvPr id="3749" name="Text Box 16">
          <a:extLst>
            <a:ext uri="{FF2B5EF4-FFF2-40B4-BE49-F238E27FC236}">
              <a16:creationId xmlns:a16="http://schemas.microsoft.com/office/drawing/2014/main" id="{B4418FFD-15CD-4E64-AAFC-F95D17AB262C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8016"/>
    <xdr:sp macro="" textlink="">
      <xdr:nvSpPr>
        <xdr:cNvPr id="3750" name="Text Box 13">
          <a:extLst>
            <a:ext uri="{FF2B5EF4-FFF2-40B4-BE49-F238E27FC236}">
              <a16:creationId xmlns:a16="http://schemas.microsoft.com/office/drawing/2014/main" id="{6F34FF3C-98F3-45B2-8F57-27410B4E9D9E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8016"/>
    <xdr:sp macro="" textlink="">
      <xdr:nvSpPr>
        <xdr:cNvPr id="3751" name="Text Box 14">
          <a:extLst>
            <a:ext uri="{FF2B5EF4-FFF2-40B4-BE49-F238E27FC236}">
              <a16:creationId xmlns:a16="http://schemas.microsoft.com/office/drawing/2014/main" id="{D807445D-CC12-4E45-8124-935624B53FD2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8016"/>
    <xdr:sp macro="" textlink="">
      <xdr:nvSpPr>
        <xdr:cNvPr id="3752" name="Text Box 15">
          <a:extLst>
            <a:ext uri="{FF2B5EF4-FFF2-40B4-BE49-F238E27FC236}">
              <a16:creationId xmlns:a16="http://schemas.microsoft.com/office/drawing/2014/main" id="{D0814A7C-BE39-42D3-9EFA-98059794E084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8016"/>
    <xdr:sp macro="" textlink="">
      <xdr:nvSpPr>
        <xdr:cNvPr id="3753" name="Text Box 16">
          <a:extLst>
            <a:ext uri="{FF2B5EF4-FFF2-40B4-BE49-F238E27FC236}">
              <a16:creationId xmlns:a16="http://schemas.microsoft.com/office/drawing/2014/main" id="{A797DD77-FC8B-4C93-A659-3370DCFBEC21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6957"/>
    <xdr:sp macro="" textlink="">
      <xdr:nvSpPr>
        <xdr:cNvPr id="3754" name="Text Box 13">
          <a:extLst>
            <a:ext uri="{FF2B5EF4-FFF2-40B4-BE49-F238E27FC236}">
              <a16:creationId xmlns:a16="http://schemas.microsoft.com/office/drawing/2014/main" id="{53A67714-2306-4F68-BFAC-66BE7E88A535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6957"/>
    <xdr:sp macro="" textlink="">
      <xdr:nvSpPr>
        <xdr:cNvPr id="3755" name="Text Box 14">
          <a:extLst>
            <a:ext uri="{FF2B5EF4-FFF2-40B4-BE49-F238E27FC236}">
              <a16:creationId xmlns:a16="http://schemas.microsoft.com/office/drawing/2014/main" id="{42E23CFB-D259-4CFF-A108-E2EBE743465C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6957"/>
    <xdr:sp macro="" textlink="">
      <xdr:nvSpPr>
        <xdr:cNvPr id="3756" name="Text Box 15">
          <a:extLst>
            <a:ext uri="{FF2B5EF4-FFF2-40B4-BE49-F238E27FC236}">
              <a16:creationId xmlns:a16="http://schemas.microsoft.com/office/drawing/2014/main" id="{2B9C9D5E-4D62-4FFA-93CC-269BB1D00379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16957"/>
    <xdr:sp macro="" textlink="">
      <xdr:nvSpPr>
        <xdr:cNvPr id="3757" name="Text Box 16">
          <a:extLst>
            <a:ext uri="{FF2B5EF4-FFF2-40B4-BE49-F238E27FC236}">
              <a16:creationId xmlns:a16="http://schemas.microsoft.com/office/drawing/2014/main" id="{96A5F950-AD83-424A-A139-DA67EC4C29AB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758" name="Text Box 13">
          <a:extLst>
            <a:ext uri="{FF2B5EF4-FFF2-40B4-BE49-F238E27FC236}">
              <a16:creationId xmlns:a16="http://schemas.microsoft.com/office/drawing/2014/main" id="{AC1C45B1-36FF-45FA-B446-D724E1DA4ECC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759" name="Text Box 14">
          <a:extLst>
            <a:ext uri="{FF2B5EF4-FFF2-40B4-BE49-F238E27FC236}">
              <a16:creationId xmlns:a16="http://schemas.microsoft.com/office/drawing/2014/main" id="{54863AB7-9556-41AC-8A3F-D1B344BC7529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760" name="Text Box 15">
          <a:extLst>
            <a:ext uri="{FF2B5EF4-FFF2-40B4-BE49-F238E27FC236}">
              <a16:creationId xmlns:a16="http://schemas.microsoft.com/office/drawing/2014/main" id="{D46A826C-7954-46C9-9FF7-6E8063642223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761" name="Text Box 16">
          <a:extLst>
            <a:ext uri="{FF2B5EF4-FFF2-40B4-BE49-F238E27FC236}">
              <a16:creationId xmlns:a16="http://schemas.microsoft.com/office/drawing/2014/main" id="{70210D39-5015-4828-AE65-05FD9FC0A290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762" name="Text Box 13">
          <a:extLst>
            <a:ext uri="{FF2B5EF4-FFF2-40B4-BE49-F238E27FC236}">
              <a16:creationId xmlns:a16="http://schemas.microsoft.com/office/drawing/2014/main" id="{AEA36D04-3276-4204-9C0A-B49B872C3569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763" name="Text Box 14">
          <a:extLst>
            <a:ext uri="{FF2B5EF4-FFF2-40B4-BE49-F238E27FC236}">
              <a16:creationId xmlns:a16="http://schemas.microsoft.com/office/drawing/2014/main" id="{2171336B-A31F-40A1-8DF7-C59B4E231B03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764" name="Text Box 15">
          <a:extLst>
            <a:ext uri="{FF2B5EF4-FFF2-40B4-BE49-F238E27FC236}">
              <a16:creationId xmlns:a16="http://schemas.microsoft.com/office/drawing/2014/main" id="{09940AF8-0591-4149-B242-EBFF46C791EE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765" name="Text Box 16">
          <a:extLst>
            <a:ext uri="{FF2B5EF4-FFF2-40B4-BE49-F238E27FC236}">
              <a16:creationId xmlns:a16="http://schemas.microsoft.com/office/drawing/2014/main" id="{CB35524C-BFED-4E58-A996-D100D1E67736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766" name="Text Box 13">
          <a:extLst>
            <a:ext uri="{FF2B5EF4-FFF2-40B4-BE49-F238E27FC236}">
              <a16:creationId xmlns:a16="http://schemas.microsoft.com/office/drawing/2014/main" id="{C0AA5AA9-C7F5-4B58-9322-52C5C0AD120E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767" name="Text Box 14">
          <a:extLst>
            <a:ext uri="{FF2B5EF4-FFF2-40B4-BE49-F238E27FC236}">
              <a16:creationId xmlns:a16="http://schemas.microsoft.com/office/drawing/2014/main" id="{CD84E23A-EC37-4C00-A746-9FE985D96138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768" name="Text Box 15">
          <a:extLst>
            <a:ext uri="{FF2B5EF4-FFF2-40B4-BE49-F238E27FC236}">
              <a16:creationId xmlns:a16="http://schemas.microsoft.com/office/drawing/2014/main" id="{C7447A8C-7CE2-4AE1-838A-ED32CB705BB0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769" name="Text Box 16">
          <a:extLst>
            <a:ext uri="{FF2B5EF4-FFF2-40B4-BE49-F238E27FC236}">
              <a16:creationId xmlns:a16="http://schemas.microsoft.com/office/drawing/2014/main" id="{66CE3585-F614-412E-B495-EE1931B0C8DF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770" name="Text Box 13">
          <a:extLst>
            <a:ext uri="{FF2B5EF4-FFF2-40B4-BE49-F238E27FC236}">
              <a16:creationId xmlns:a16="http://schemas.microsoft.com/office/drawing/2014/main" id="{BD9D460A-2FEC-4F9C-94EB-0B5643FAA45E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771" name="Text Box 14">
          <a:extLst>
            <a:ext uri="{FF2B5EF4-FFF2-40B4-BE49-F238E27FC236}">
              <a16:creationId xmlns:a16="http://schemas.microsoft.com/office/drawing/2014/main" id="{1EE82D57-580A-4FBC-AC58-3B05329147F7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772" name="Text Box 15">
          <a:extLst>
            <a:ext uri="{FF2B5EF4-FFF2-40B4-BE49-F238E27FC236}">
              <a16:creationId xmlns:a16="http://schemas.microsoft.com/office/drawing/2014/main" id="{A08DB796-8595-42B4-8D2C-AE4096983F8D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46592"/>
    <xdr:sp macro="" textlink="">
      <xdr:nvSpPr>
        <xdr:cNvPr id="3773" name="Text Box 16">
          <a:extLst>
            <a:ext uri="{FF2B5EF4-FFF2-40B4-BE49-F238E27FC236}">
              <a16:creationId xmlns:a16="http://schemas.microsoft.com/office/drawing/2014/main" id="{ECFEC85E-0D0E-4C95-AC3A-D04CF521ACCF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774" name="Text Box 13">
          <a:extLst>
            <a:ext uri="{FF2B5EF4-FFF2-40B4-BE49-F238E27FC236}">
              <a16:creationId xmlns:a16="http://schemas.microsoft.com/office/drawing/2014/main" id="{E720EECC-C826-4249-836E-6A3163CF3E8C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775" name="Text Box 14">
          <a:extLst>
            <a:ext uri="{FF2B5EF4-FFF2-40B4-BE49-F238E27FC236}">
              <a16:creationId xmlns:a16="http://schemas.microsoft.com/office/drawing/2014/main" id="{BCAF3D07-32DC-47AD-AC9F-C8E60A66943D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776" name="Text Box 15">
          <a:extLst>
            <a:ext uri="{FF2B5EF4-FFF2-40B4-BE49-F238E27FC236}">
              <a16:creationId xmlns:a16="http://schemas.microsoft.com/office/drawing/2014/main" id="{D3DC6D9D-E5F4-4E49-B2A0-1A10A384C418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7066"/>
    <xdr:sp macro="" textlink="">
      <xdr:nvSpPr>
        <xdr:cNvPr id="3777" name="Text Box 16">
          <a:extLst>
            <a:ext uri="{FF2B5EF4-FFF2-40B4-BE49-F238E27FC236}">
              <a16:creationId xmlns:a16="http://schemas.microsoft.com/office/drawing/2014/main" id="{D6081CFD-3077-436C-9DA4-BA7563C61EF2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778" name="Text Box 13">
          <a:extLst>
            <a:ext uri="{FF2B5EF4-FFF2-40B4-BE49-F238E27FC236}">
              <a16:creationId xmlns:a16="http://schemas.microsoft.com/office/drawing/2014/main" id="{3B4D2901-3B71-42D8-A6D0-0BBD0139C9BC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779" name="Text Box 14">
          <a:extLst>
            <a:ext uri="{FF2B5EF4-FFF2-40B4-BE49-F238E27FC236}">
              <a16:creationId xmlns:a16="http://schemas.microsoft.com/office/drawing/2014/main" id="{0866CF48-FF80-485E-AD33-0050A82785E6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780" name="Text Box 15">
          <a:extLst>
            <a:ext uri="{FF2B5EF4-FFF2-40B4-BE49-F238E27FC236}">
              <a16:creationId xmlns:a16="http://schemas.microsoft.com/office/drawing/2014/main" id="{40181828-375F-421B-B56D-71820D161C26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533</xdr:row>
      <xdr:rowOff>0</xdr:rowOff>
    </xdr:from>
    <xdr:ext cx="76200" cy="236007"/>
    <xdr:sp macro="" textlink="">
      <xdr:nvSpPr>
        <xdr:cNvPr id="3781" name="Text Box 16">
          <a:extLst>
            <a:ext uri="{FF2B5EF4-FFF2-40B4-BE49-F238E27FC236}">
              <a16:creationId xmlns:a16="http://schemas.microsoft.com/office/drawing/2014/main" id="{1F7F33E6-8A84-41EB-9F2E-D35962D723A4}"/>
            </a:ext>
          </a:extLst>
        </xdr:cNvPr>
        <xdr:cNvSpPr txBox="1">
          <a:spLocks noChangeArrowheads="1"/>
        </xdr:cNvSpPr>
      </xdr:nvSpPr>
      <xdr:spPr bwMode="auto">
        <a:xfrm>
          <a:off x="7169150" y="580771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27542"/>
    <xdr:sp macro="" textlink="">
      <xdr:nvSpPr>
        <xdr:cNvPr id="3782" name="Text Box 13">
          <a:extLst>
            <a:ext uri="{FF2B5EF4-FFF2-40B4-BE49-F238E27FC236}">
              <a16:creationId xmlns:a16="http://schemas.microsoft.com/office/drawing/2014/main" id="{0482DA0B-6B30-4BED-9056-5EEEDC8A053D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27542"/>
    <xdr:sp macro="" textlink="">
      <xdr:nvSpPr>
        <xdr:cNvPr id="3783" name="Text Box 14">
          <a:extLst>
            <a:ext uri="{FF2B5EF4-FFF2-40B4-BE49-F238E27FC236}">
              <a16:creationId xmlns:a16="http://schemas.microsoft.com/office/drawing/2014/main" id="{2C10066A-63D8-4D34-A997-42225623AB69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27542"/>
    <xdr:sp macro="" textlink="">
      <xdr:nvSpPr>
        <xdr:cNvPr id="3784" name="Text Box 15">
          <a:extLst>
            <a:ext uri="{FF2B5EF4-FFF2-40B4-BE49-F238E27FC236}">
              <a16:creationId xmlns:a16="http://schemas.microsoft.com/office/drawing/2014/main" id="{A4428D54-C6D3-4784-AED2-9EC32D8915B3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27542"/>
    <xdr:sp macro="" textlink="">
      <xdr:nvSpPr>
        <xdr:cNvPr id="3785" name="Text Box 16">
          <a:extLst>
            <a:ext uri="{FF2B5EF4-FFF2-40B4-BE49-F238E27FC236}">
              <a16:creationId xmlns:a16="http://schemas.microsoft.com/office/drawing/2014/main" id="{8EDBEC72-F885-4B4A-BA9E-00B45D7F7EE9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18016"/>
    <xdr:sp macro="" textlink="">
      <xdr:nvSpPr>
        <xdr:cNvPr id="3786" name="Text Box 13">
          <a:extLst>
            <a:ext uri="{FF2B5EF4-FFF2-40B4-BE49-F238E27FC236}">
              <a16:creationId xmlns:a16="http://schemas.microsoft.com/office/drawing/2014/main" id="{D0FA4D78-7440-42F2-A58D-8CC639F6D85B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18016"/>
    <xdr:sp macro="" textlink="">
      <xdr:nvSpPr>
        <xdr:cNvPr id="3787" name="Text Box 14">
          <a:extLst>
            <a:ext uri="{FF2B5EF4-FFF2-40B4-BE49-F238E27FC236}">
              <a16:creationId xmlns:a16="http://schemas.microsoft.com/office/drawing/2014/main" id="{2FE162F7-3165-4F09-9F53-089F27CDC2CD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18016"/>
    <xdr:sp macro="" textlink="">
      <xdr:nvSpPr>
        <xdr:cNvPr id="3788" name="Text Box 15">
          <a:extLst>
            <a:ext uri="{FF2B5EF4-FFF2-40B4-BE49-F238E27FC236}">
              <a16:creationId xmlns:a16="http://schemas.microsoft.com/office/drawing/2014/main" id="{B2C7411F-A5A5-4D61-9045-7905BB0F1F02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18016"/>
    <xdr:sp macro="" textlink="">
      <xdr:nvSpPr>
        <xdr:cNvPr id="3789" name="Text Box 16">
          <a:extLst>
            <a:ext uri="{FF2B5EF4-FFF2-40B4-BE49-F238E27FC236}">
              <a16:creationId xmlns:a16="http://schemas.microsoft.com/office/drawing/2014/main" id="{72D20563-CCEA-429A-9053-8AD8D07C64A0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16957"/>
    <xdr:sp macro="" textlink="">
      <xdr:nvSpPr>
        <xdr:cNvPr id="3790" name="Text Box 13">
          <a:extLst>
            <a:ext uri="{FF2B5EF4-FFF2-40B4-BE49-F238E27FC236}">
              <a16:creationId xmlns:a16="http://schemas.microsoft.com/office/drawing/2014/main" id="{F3CB452C-FE69-4100-AEF5-29AF9E89F562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16957"/>
    <xdr:sp macro="" textlink="">
      <xdr:nvSpPr>
        <xdr:cNvPr id="3791" name="Text Box 14">
          <a:extLst>
            <a:ext uri="{FF2B5EF4-FFF2-40B4-BE49-F238E27FC236}">
              <a16:creationId xmlns:a16="http://schemas.microsoft.com/office/drawing/2014/main" id="{04B58CF7-E0DD-4B97-B3BD-9913BE48F47B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16957"/>
    <xdr:sp macro="" textlink="">
      <xdr:nvSpPr>
        <xdr:cNvPr id="3792" name="Text Box 15">
          <a:extLst>
            <a:ext uri="{FF2B5EF4-FFF2-40B4-BE49-F238E27FC236}">
              <a16:creationId xmlns:a16="http://schemas.microsoft.com/office/drawing/2014/main" id="{49ECC375-BA98-4818-9D5C-42F6ABAA88B8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16957"/>
    <xdr:sp macro="" textlink="">
      <xdr:nvSpPr>
        <xdr:cNvPr id="3793" name="Text Box 16">
          <a:extLst>
            <a:ext uri="{FF2B5EF4-FFF2-40B4-BE49-F238E27FC236}">
              <a16:creationId xmlns:a16="http://schemas.microsoft.com/office/drawing/2014/main" id="{D02B4B0D-7E31-4C55-A3CF-026CDCFA5F26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46592"/>
    <xdr:sp macro="" textlink="">
      <xdr:nvSpPr>
        <xdr:cNvPr id="3794" name="Text Box 13">
          <a:extLst>
            <a:ext uri="{FF2B5EF4-FFF2-40B4-BE49-F238E27FC236}">
              <a16:creationId xmlns:a16="http://schemas.microsoft.com/office/drawing/2014/main" id="{38493E0C-9984-4DF9-882B-D5E5B792EE58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46592"/>
    <xdr:sp macro="" textlink="">
      <xdr:nvSpPr>
        <xdr:cNvPr id="3795" name="Text Box 14">
          <a:extLst>
            <a:ext uri="{FF2B5EF4-FFF2-40B4-BE49-F238E27FC236}">
              <a16:creationId xmlns:a16="http://schemas.microsoft.com/office/drawing/2014/main" id="{707959BF-D539-427B-8FAF-24EF568DE120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46592"/>
    <xdr:sp macro="" textlink="">
      <xdr:nvSpPr>
        <xdr:cNvPr id="3796" name="Text Box 15">
          <a:extLst>
            <a:ext uri="{FF2B5EF4-FFF2-40B4-BE49-F238E27FC236}">
              <a16:creationId xmlns:a16="http://schemas.microsoft.com/office/drawing/2014/main" id="{E5322E8A-76DF-4F92-B600-9550E2D95306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46592"/>
    <xdr:sp macro="" textlink="">
      <xdr:nvSpPr>
        <xdr:cNvPr id="3797" name="Text Box 16">
          <a:extLst>
            <a:ext uri="{FF2B5EF4-FFF2-40B4-BE49-F238E27FC236}">
              <a16:creationId xmlns:a16="http://schemas.microsoft.com/office/drawing/2014/main" id="{9A81A18C-2FD6-415C-9545-97EB3A1C9E90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37066"/>
    <xdr:sp macro="" textlink="">
      <xdr:nvSpPr>
        <xdr:cNvPr id="3798" name="Text Box 13">
          <a:extLst>
            <a:ext uri="{FF2B5EF4-FFF2-40B4-BE49-F238E27FC236}">
              <a16:creationId xmlns:a16="http://schemas.microsoft.com/office/drawing/2014/main" id="{D3161476-93F0-4274-AB0B-4A00386773F6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37066"/>
    <xdr:sp macro="" textlink="">
      <xdr:nvSpPr>
        <xdr:cNvPr id="3799" name="Text Box 14">
          <a:extLst>
            <a:ext uri="{FF2B5EF4-FFF2-40B4-BE49-F238E27FC236}">
              <a16:creationId xmlns:a16="http://schemas.microsoft.com/office/drawing/2014/main" id="{527534F3-EFA8-47AC-85A8-B97B91311F7A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37066"/>
    <xdr:sp macro="" textlink="">
      <xdr:nvSpPr>
        <xdr:cNvPr id="3800" name="Text Box 15">
          <a:extLst>
            <a:ext uri="{FF2B5EF4-FFF2-40B4-BE49-F238E27FC236}">
              <a16:creationId xmlns:a16="http://schemas.microsoft.com/office/drawing/2014/main" id="{676DCCFA-71F3-476B-A42D-E25D6B2032AD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37066"/>
    <xdr:sp macro="" textlink="">
      <xdr:nvSpPr>
        <xdr:cNvPr id="3801" name="Text Box 16">
          <a:extLst>
            <a:ext uri="{FF2B5EF4-FFF2-40B4-BE49-F238E27FC236}">
              <a16:creationId xmlns:a16="http://schemas.microsoft.com/office/drawing/2014/main" id="{C8AF71FE-6658-454D-9ADF-287E9B76C629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36007"/>
    <xdr:sp macro="" textlink="">
      <xdr:nvSpPr>
        <xdr:cNvPr id="3802" name="Text Box 13">
          <a:extLst>
            <a:ext uri="{FF2B5EF4-FFF2-40B4-BE49-F238E27FC236}">
              <a16:creationId xmlns:a16="http://schemas.microsoft.com/office/drawing/2014/main" id="{38DF9CF0-B2E8-4501-ACB2-650E00E4F1F3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36007"/>
    <xdr:sp macro="" textlink="">
      <xdr:nvSpPr>
        <xdr:cNvPr id="3803" name="Text Box 14">
          <a:extLst>
            <a:ext uri="{FF2B5EF4-FFF2-40B4-BE49-F238E27FC236}">
              <a16:creationId xmlns:a16="http://schemas.microsoft.com/office/drawing/2014/main" id="{FE25042E-8422-46FC-AEED-8225317DD408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36007"/>
    <xdr:sp macro="" textlink="">
      <xdr:nvSpPr>
        <xdr:cNvPr id="3804" name="Text Box 15">
          <a:extLst>
            <a:ext uri="{FF2B5EF4-FFF2-40B4-BE49-F238E27FC236}">
              <a16:creationId xmlns:a16="http://schemas.microsoft.com/office/drawing/2014/main" id="{1319CB09-D7D2-4C5E-9D98-AD0C709CEA9B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36007"/>
    <xdr:sp macro="" textlink="">
      <xdr:nvSpPr>
        <xdr:cNvPr id="3805" name="Text Box 16">
          <a:extLst>
            <a:ext uri="{FF2B5EF4-FFF2-40B4-BE49-F238E27FC236}">
              <a16:creationId xmlns:a16="http://schemas.microsoft.com/office/drawing/2014/main" id="{69920EEC-631F-4314-8997-D065D9D378F2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46592"/>
    <xdr:sp macro="" textlink="">
      <xdr:nvSpPr>
        <xdr:cNvPr id="3806" name="Text Box 13">
          <a:extLst>
            <a:ext uri="{FF2B5EF4-FFF2-40B4-BE49-F238E27FC236}">
              <a16:creationId xmlns:a16="http://schemas.microsoft.com/office/drawing/2014/main" id="{4388E17F-D238-4481-BE95-7F3ADAFF549B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46592"/>
    <xdr:sp macro="" textlink="">
      <xdr:nvSpPr>
        <xdr:cNvPr id="3807" name="Text Box 14">
          <a:extLst>
            <a:ext uri="{FF2B5EF4-FFF2-40B4-BE49-F238E27FC236}">
              <a16:creationId xmlns:a16="http://schemas.microsoft.com/office/drawing/2014/main" id="{51D66637-D5AF-466C-A77F-AD7B2695B789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46592"/>
    <xdr:sp macro="" textlink="">
      <xdr:nvSpPr>
        <xdr:cNvPr id="3808" name="Text Box 15">
          <a:extLst>
            <a:ext uri="{FF2B5EF4-FFF2-40B4-BE49-F238E27FC236}">
              <a16:creationId xmlns:a16="http://schemas.microsoft.com/office/drawing/2014/main" id="{30C167DF-4EE0-42FF-9E36-9C0ECDC462B2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46592"/>
    <xdr:sp macro="" textlink="">
      <xdr:nvSpPr>
        <xdr:cNvPr id="3809" name="Text Box 16">
          <a:extLst>
            <a:ext uri="{FF2B5EF4-FFF2-40B4-BE49-F238E27FC236}">
              <a16:creationId xmlns:a16="http://schemas.microsoft.com/office/drawing/2014/main" id="{89B3B1CE-CB6B-4064-8505-51D7FAE4BFF8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37066"/>
    <xdr:sp macro="" textlink="">
      <xdr:nvSpPr>
        <xdr:cNvPr id="3810" name="Text Box 13">
          <a:extLst>
            <a:ext uri="{FF2B5EF4-FFF2-40B4-BE49-F238E27FC236}">
              <a16:creationId xmlns:a16="http://schemas.microsoft.com/office/drawing/2014/main" id="{D33AABE0-77A6-40A3-93EC-94365E73D9ED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37066"/>
    <xdr:sp macro="" textlink="">
      <xdr:nvSpPr>
        <xdr:cNvPr id="3811" name="Text Box 14">
          <a:extLst>
            <a:ext uri="{FF2B5EF4-FFF2-40B4-BE49-F238E27FC236}">
              <a16:creationId xmlns:a16="http://schemas.microsoft.com/office/drawing/2014/main" id="{720E37DC-B428-4E5B-B4C2-ABEC72C5C01E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37066"/>
    <xdr:sp macro="" textlink="">
      <xdr:nvSpPr>
        <xdr:cNvPr id="3812" name="Text Box 15">
          <a:extLst>
            <a:ext uri="{FF2B5EF4-FFF2-40B4-BE49-F238E27FC236}">
              <a16:creationId xmlns:a16="http://schemas.microsoft.com/office/drawing/2014/main" id="{FCFE7256-A7FC-4DDD-BA99-2E367A7F9034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37066"/>
    <xdr:sp macro="" textlink="">
      <xdr:nvSpPr>
        <xdr:cNvPr id="3813" name="Text Box 16">
          <a:extLst>
            <a:ext uri="{FF2B5EF4-FFF2-40B4-BE49-F238E27FC236}">
              <a16:creationId xmlns:a16="http://schemas.microsoft.com/office/drawing/2014/main" id="{D3FE372A-5047-43C4-B2D7-893CCEC5CFA4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36007"/>
    <xdr:sp macro="" textlink="">
      <xdr:nvSpPr>
        <xdr:cNvPr id="3814" name="Text Box 13">
          <a:extLst>
            <a:ext uri="{FF2B5EF4-FFF2-40B4-BE49-F238E27FC236}">
              <a16:creationId xmlns:a16="http://schemas.microsoft.com/office/drawing/2014/main" id="{805CC826-2C91-4D56-BD98-DF83919D17C7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36007"/>
    <xdr:sp macro="" textlink="">
      <xdr:nvSpPr>
        <xdr:cNvPr id="3815" name="Text Box 14">
          <a:extLst>
            <a:ext uri="{FF2B5EF4-FFF2-40B4-BE49-F238E27FC236}">
              <a16:creationId xmlns:a16="http://schemas.microsoft.com/office/drawing/2014/main" id="{E8BF7E84-34E1-49BB-90BD-63926CCE34C4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36007"/>
    <xdr:sp macro="" textlink="">
      <xdr:nvSpPr>
        <xdr:cNvPr id="3816" name="Text Box 15">
          <a:extLst>
            <a:ext uri="{FF2B5EF4-FFF2-40B4-BE49-F238E27FC236}">
              <a16:creationId xmlns:a16="http://schemas.microsoft.com/office/drawing/2014/main" id="{461EF0C8-98DB-41E7-8D31-AC595E8F0DDE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569</xdr:row>
      <xdr:rowOff>0</xdr:rowOff>
    </xdr:from>
    <xdr:ext cx="76200" cy="236007"/>
    <xdr:sp macro="" textlink="">
      <xdr:nvSpPr>
        <xdr:cNvPr id="3817" name="Text Box 16">
          <a:extLst>
            <a:ext uri="{FF2B5EF4-FFF2-40B4-BE49-F238E27FC236}">
              <a16:creationId xmlns:a16="http://schemas.microsoft.com/office/drawing/2014/main" id="{B50B7755-9D96-4D94-AE48-CA3EF3295B6E}"/>
            </a:ext>
          </a:extLst>
        </xdr:cNvPr>
        <xdr:cNvSpPr txBox="1">
          <a:spLocks noChangeArrowheads="1"/>
        </xdr:cNvSpPr>
      </xdr:nvSpPr>
      <xdr:spPr bwMode="auto">
        <a:xfrm>
          <a:off x="7169150" y="620585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27542"/>
    <xdr:sp macro="" textlink="">
      <xdr:nvSpPr>
        <xdr:cNvPr id="3818" name="Text Box 13">
          <a:extLst>
            <a:ext uri="{FF2B5EF4-FFF2-40B4-BE49-F238E27FC236}">
              <a16:creationId xmlns:a16="http://schemas.microsoft.com/office/drawing/2014/main" id="{702E47F9-D2A6-4489-86A3-AEF4ABB14C89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27542"/>
    <xdr:sp macro="" textlink="">
      <xdr:nvSpPr>
        <xdr:cNvPr id="3819" name="Text Box 14">
          <a:extLst>
            <a:ext uri="{FF2B5EF4-FFF2-40B4-BE49-F238E27FC236}">
              <a16:creationId xmlns:a16="http://schemas.microsoft.com/office/drawing/2014/main" id="{A6ABCCAF-644B-4AD2-B91D-CE7BE7424C3D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27542"/>
    <xdr:sp macro="" textlink="">
      <xdr:nvSpPr>
        <xdr:cNvPr id="3820" name="Text Box 15">
          <a:extLst>
            <a:ext uri="{FF2B5EF4-FFF2-40B4-BE49-F238E27FC236}">
              <a16:creationId xmlns:a16="http://schemas.microsoft.com/office/drawing/2014/main" id="{632D3A4A-18A7-4C64-934E-B866FB94DFBB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27542"/>
    <xdr:sp macro="" textlink="">
      <xdr:nvSpPr>
        <xdr:cNvPr id="3821" name="Text Box 16">
          <a:extLst>
            <a:ext uri="{FF2B5EF4-FFF2-40B4-BE49-F238E27FC236}">
              <a16:creationId xmlns:a16="http://schemas.microsoft.com/office/drawing/2014/main" id="{2D462D3E-0234-4F6E-8030-9F4EC70011EA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18016"/>
    <xdr:sp macro="" textlink="">
      <xdr:nvSpPr>
        <xdr:cNvPr id="3822" name="Text Box 13">
          <a:extLst>
            <a:ext uri="{FF2B5EF4-FFF2-40B4-BE49-F238E27FC236}">
              <a16:creationId xmlns:a16="http://schemas.microsoft.com/office/drawing/2014/main" id="{2CCAF523-9695-4E76-A646-5013C460B1F4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18016"/>
    <xdr:sp macro="" textlink="">
      <xdr:nvSpPr>
        <xdr:cNvPr id="3823" name="Text Box 14">
          <a:extLst>
            <a:ext uri="{FF2B5EF4-FFF2-40B4-BE49-F238E27FC236}">
              <a16:creationId xmlns:a16="http://schemas.microsoft.com/office/drawing/2014/main" id="{FAE75150-047C-4B2F-80B6-14D597FDA104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18016"/>
    <xdr:sp macro="" textlink="">
      <xdr:nvSpPr>
        <xdr:cNvPr id="3824" name="Text Box 15">
          <a:extLst>
            <a:ext uri="{FF2B5EF4-FFF2-40B4-BE49-F238E27FC236}">
              <a16:creationId xmlns:a16="http://schemas.microsoft.com/office/drawing/2014/main" id="{5692AC82-D692-4EC2-920B-D689B26580BE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18016"/>
    <xdr:sp macro="" textlink="">
      <xdr:nvSpPr>
        <xdr:cNvPr id="3825" name="Text Box 16">
          <a:extLst>
            <a:ext uri="{FF2B5EF4-FFF2-40B4-BE49-F238E27FC236}">
              <a16:creationId xmlns:a16="http://schemas.microsoft.com/office/drawing/2014/main" id="{EA9724A6-5EF6-44A2-8C39-3FBB5E3C8562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16957"/>
    <xdr:sp macro="" textlink="">
      <xdr:nvSpPr>
        <xdr:cNvPr id="3826" name="Text Box 13">
          <a:extLst>
            <a:ext uri="{FF2B5EF4-FFF2-40B4-BE49-F238E27FC236}">
              <a16:creationId xmlns:a16="http://schemas.microsoft.com/office/drawing/2014/main" id="{1B1F5F6A-8A6B-48F8-BE68-7E7F28DD6CE0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16957"/>
    <xdr:sp macro="" textlink="">
      <xdr:nvSpPr>
        <xdr:cNvPr id="3827" name="Text Box 14">
          <a:extLst>
            <a:ext uri="{FF2B5EF4-FFF2-40B4-BE49-F238E27FC236}">
              <a16:creationId xmlns:a16="http://schemas.microsoft.com/office/drawing/2014/main" id="{8357875C-82D0-4D42-BDAF-6B033B14056D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16957"/>
    <xdr:sp macro="" textlink="">
      <xdr:nvSpPr>
        <xdr:cNvPr id="3828" name="Text Box 15">
          <a:extLst>
            <a:ext uri="{FF2B5EF4-FFF2-40B4-BE49-F238E27FC236}">
              <a16:creationId xmlns:a16="http://schemas.microsoft.com/office/drawing/2014/main" id="{84BE8490-BBB1-47D8-9BC7-D1B867A5B5B0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16957"/>
    <xdr:sp macro="" textlink="">
      <xdr:nvSpPr>
        <xdr:cNvPr id="3829" name="Text Box 16">
          <a:extLst>
            <a:ext uri="{FF2B5EF4-FFF2-40B4-BE49-F238E27FC236}">
              <a16:creationId xmlns:a16="http://schemas.microsoft.com/office/drawing/2014/main" id="{DACD26D1-7F8F-4390-B558-DDE775727CAC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46592"/>
    <xdr:sp macro="" textlink="">
      <xdr:nvSpPr>
        <xdr:cNvPr id="3830" name="Text Box 13">
          <a:extLst>
            <a:ext uri="{FF2B5EF4-FFF2-40B4-BE49-F238E27FC236}">
              <a16:creationId xmlns:a16="http://schemas.microsoft.com/office/drawing/2014/main" id="{F02B8C63-41C8-4ACE-BCE5-8FD8F19702C6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46592"/>
    <xdr:sp macro="" textlink="">
      <xdr:nvSpPr>
        <xdr:cNvPr id="3831" name="Text Box 14">
          <a:extLst>
            <a:ext uri="{FF2B5EF4-FFF2-40B4-BE49-F238E27FC236}">
              <a16:creationId xmlns:a16="http://schemas.microsoft.com/office/drawing/2014/main" id="{444622A0-E1EF-4031-A1D4-AC287CCF8FE3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46592"/>
    <xdr:sp macro="" textlink="">
      <xdr:nvSpPr>
        <xdr:cNvPr id="3832" name="Text Box 15">
          <a:extLst>
            <a:ext uri="{FF2B5EF4-FFF2-40B4-BE49-F238E27FC236}">
              <a16:creationId xmlns:a16="http://schemas.microsoft.com/office/drawing/2014/main" id="{D6AE9BD3-14D1-4C55-8994-9455A963A74E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46592"/>
    <xdr:sp macro="" textlink="">
      <xdr:nvSpPr>
        <xdr:cNvPr id="3833" name="Text Box 16">
          <a:extLst>
            <a:ext uri="{FF2B5EF4-FFF2-40B4-BE49-F238E27FC236}">
              <a16:creationId xmlns:a16="http://schemas.microsoft.com/office/drawing/2014/main" id="{8C5016CA-6593-44AC-90AD-D48C27CDA337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7066"/>
    <xdr:sp macro="" textlink="">
      <xdr:nvSpPr>
        <xdr:cNvPr id="3834" name="Text Box 13">
          <a:extLst>
            <a:ext uri="{FF2B5EF4-FFF2-40B4-BE49-F238E27FC236}">
              <a16:creationId xmlns:a16="http://schemas.microsoft.com/office/drawing/2014/main" id="{639A3632-8299-41CD-849A-345DD01F1BB7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7066"/>
    <xdr:sp macro="" textlink="">
      <xdr:nvSpPr>
        <xdr:cNvPr id="3835" name="Text Box 14">
          <a:extLst>
            <a:ext uri="{FF2B5EF4-FFF2-40B4-BE49-F238E27FC236}">
              <a16:creationId xmlns:a16="http://schemas.microsoft.com/office/drawing/2014/main" id="{A07B1AC2-23CD-41C5-B12B-00690C6B658F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7066"/>
    <xdr:sp macro="" textlink="">
      <xdr:nvSpPr>
        <xdr:cNvPr id="3836" name="Text Box 15">
          <a:extLst>
            <a:ext uri="{FF2B5EF4-FFF2-40B4-BE49-F238E27FC236}">
              <a16:creationId xmlns:a16="http://schemas.microsoft.com/office/drawing/2014/main" id="{A75ECEE7-67CB-4321-B022-346463082756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7066"/>
    <xdr:sp macro="" textlink="">
      <xdr:nvSpPr>
        <xdr:cNvPr id="3837" name="Text Box 16">
          <a:extLst>
            <a:ext uri="{FF2B5EF4-FFF2-40B4-BE49-F238E27FC236}">
              <a16:creationId xmlns:a16="http://schemas.microsoft.com/office/drawing/2014/main" id="{04AAAD54-E45C-46E3-967B-6A4355AC99C8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6007"/>
    <xdr:sp macro="" textlink="">
      <xdr:nvSpPr>
        <xdr:cNvPr id="3838" name="Text Box 13">
          <a:extLst>
            <a:ext uri="{FF2B5EF4-FFF2-40B4-BE49-F238E27FC236}">
              <a16:creationId xmlns:a16="http://schemas.microsoft.com/office/drawing/2014/main" id="{49929233-640A-4EA0-8243-D3A260F30509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6007"/>
    <xdr:sp macro="" textlink="">
      <xdr:nvSpPr>
        <xdr:cNvPr id="3839" name="Text Box 14">
          <a:extLst>
            <a:ext uri="{FF2B5EF4-FFF2-40B4-BE49-F238E27FC236}">
              <a16:creationId xmlns:a16="http://schemas.microsoft.com/office/drawing/2014/main" id="{8AD8DB89-3C96-4552-AFFB-89216D9531E3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6007"/>
    <xdr:sp macro="" textlink="">
      <xdr:nvSpPr>
        <xdr:cNvPr id="3840" name="Text Box 15">
          <a:extLst>
            <a:ext uri="{FF2B5EF4-FFF2-40B4-BE49-F238E27FC236}">
              <a16:creationId xmlns:a16="http://schemas.microsoft.com/office/drawing/2014/main" id="{16666479-17C4-405C-A2A7-7A77EBCAB0EA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6007"/>
    <xdr:sp macro="" textlink="">
      <xdr:nvSpPr>
        <xdr:cNvPr id="3841" name="Text Box 16">
          <a:extLst>
            <a:ext uri="{FF2B5EF4-FFF2-40B4-BE49-F238E27FC236}">
              <a16:creationId xmlns:a16="http://schemas.microsoft.com/office/drawing/2014/main" id="{E6A0569D-8AB6-4BCA-B1C1-FB4A9D8EB6F5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46592"/>
    <xdr:sp macro="" textlink="">
      <xdr:nvSpPr>
        <xdr:cNvPr id="3842" name="Text Box 13">
          <a:extLst>
            <a:ext uri="{FF2B5EF4-FFF2-40B4-BE49-F238E27FC236}">
              <a16:creationId xmlns:a16="http://schemas.microsoft.com/office/drawing/2014/main" id="{DDF491A3-39B6-4C99-8BD4-1567BC0177A3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46592"/>
    <xdr:sp macro="" textlink="">
      <xdr:nvSpPr>
        <xdr:cNvPr id="3843" name="Text Box 14">
          <a:extLst>
            <a:ext uri="{FF2B5EF4-FFF2-40B4-BE49-F238E27FC236}">
              <a16:creationId xmlns:a16="http://schemas.microsoft.com/office/drawing/2014/main" id="{1BD3CA42-EB72-4CC0-92BD-C6B6AABFCC05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46592"/>
    <xdr:sp macro="" textlink="">
      <xdr:nvSpPr>
        <xdr:cNvPr id="3844" name="Text Box 15">
          <a:extLst>
            <a:ext uri="{FF2B5EF4-FFF2-40B4-BE49-F238E27FC236}">
              <a16:creationId xmlns:a16="http://schemas.microsoft.com/office/drawing/2014/main" id="{CF3405AE-B211-4FD4-9343-5921962BC55B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46592"/>
    <xdr:sp macro="" textlink="">
      <xdr:nvSpPr>
        <xdr:cNvPr id="3845" name="Text Box 16">
          <a:extLst>
            <a:ext uri="{FF2B5EF4-FFF2-40B4-BE49-F238E27FC236}">
              <a16:creationId xmlns:a16="http://schemas.microsoft.com/office/drawing/2014/main" id="{7E32F973-3D54-405F-A50B-8CDFFB90D14D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7066"/>
    <xdr:sp macro="" textlink="">
      <xdr:nvSpPr>
        <xdr:cNvPr id="3846" name="Text Box 13">
          <a:extLst>
            <a:ext uri="{FF2B5EF4-FFF2-40B4-BE49-F238E27FC236}">
              <a16:creationId xmlns:a16="http://schemas.microsoft.com/office/drawing/2014/main" id="{54F709B4-F0BB-425E-9AF3-46093B04439B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7066"/>
    <xdr:sp macro="" textlink="">
      <xdr:nvSpPr>
        <xdr:cNvPr id="3847" name="Text Box 14">
          <a:extLst>
            <a:ext uri="{FF2B5EF4-FFF2-40B4-BE49-F238E27FC236}">
              <a16:creationId xmlns:a16="http://schemas.microsoft.com/office/drawing/2014/main" id="{8FF6913D-0F31-4AD4-A3E6-CBC35119D2F5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7066"/>
    <xdr:sp macro="" textlink="">
      <xdr:nvSpPr>
        <xdr:cNvPr id="3848" name="Text Box 15">
          <a:extLst>
            <a:ext uri="{FF2B5EF4-FFF2-40B4-BE49-F238E27FC236}">
              <a16:creationId xmlns:a16="http://schemas.microsoft.com/office/drawing/2014/main" id="{73583C6D-04D8-4E5F-8A43-5C410B9FD9EC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7066"/>
    <xdr:sp macro="" textlink="">
      <xdr:nvSpPr>
        <xdr:cNvPr id="3849" name="Text Box 16">
          <a:extLst>
            <a:ext uri="{FF2B5EF4-FFF2-40B4-BE49-F238E27FC236}">
              <a16:creationId xmlns:a16="http://schemas.microsoft.com/office/drawing/2014/main" id="{51772733-4889-4933-9197-7F36E5B96A59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6007"/>
    <xdr:sp macro="" textlink="">
      <xdr:nvSpPr>
        <xdr:cNvPr id="3850" name="Text Box 13">
          <a:extLst>
            <a:ext uri="{FF2B5EF4-FFF2-40B4-BE49-F238E27FC236}">
              <a16:creationId xmlns:a16="http://schemas.microsoft.com/office/drawing/2014/main" id="{FEDE9FDC-FAF0-4601-8B66-DBB5FF559BC4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6007"/>
    <xdr:sp macro="" textlink="">
      <xdr:nvSpPr>
        <xdr:cNvPr id="3851" name="Text Box 14">
          <a:extLst>
            <a:ext uri="{FF2B5EF4-FFF2-40B4-BE49-F238E27FC236}">
              <a16:creationId xmlns:a16="http://schemas.microsoft.com/office/drawing/2014/main" id="{5E6C33A8-0B90-43B5-8398-49BE939A7D48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6007"/>
    <xdr:sp macro="" textlink="">
      <xdr:nvSpPr>
        <xdr:cNvPr id="3852" name="Text Box 15">
          <a:extLst>
            <a:ext uri="{FF2B5EF4-FFF2-40B4-BE49-F238E27FC236}">
              <a16:creationId xmlns:a16="http://schemas.microsoft.com/office/drawing/2014/main" id="{6A19C09B-3635-48DF-B7C8-B3DB57548146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6007"/>
    <xdr:sp macro="" textlink="">
      <xdr:nvSpPr>
        <xdr:cNvPr id="3853" name="Text Box 16">
          <a:extLst>
            <a:ext uri="{FF2B5EF4-FFF2-40B4-BE49-F238E27FC236}">
              <a16:creationId xmlns:a16="http://schemas.microsoft.com/office/drawing/2014/main" id="{83399C34-5008-48F6-92CC-5804B71FE073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27542"/>
    <xdr:sp macro="" textlink="">
      <xdr:nvSpPr>
        <xdr:cNvPr id="3854" name="Text Box 13">
          <a:extLst>
            <a:ext uri="{FF2B5EF4-FFF2-40B4-BE49-F238E27FC236}">
              <a16:creationId xmlns:a16="http://schemas.microsoft.com/office/drawing/2014/main" id="{E8B6C415-DE13-4A8E-A4D9-ABA36C472BF5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27542"/>
    <xdr:sp macro="" textlink="">
      <xdr:nvSpPr>
        <xdr:cNvPr id="3855" name="Text Box 14">
          <a:extLst>
            <a:ext uri="{FF2B5EF4-FFF2-40B4-BE49-F238E27FC236}">
              <a16:creationId xmlns:a16="http://schemas.microsoft.com/office/drawing/2014/main" id="{1C225A35-E9D4-40DB-82DB-9427C62F3EAC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27542"/>
    <xdr:sp macro="" textlink="">
      <xdr:nvSpPr>
        <xdr:cNvPr id="3856" name="Text Box 15">
          <a:extLst>
            <a:ext uri="{FF2B5EF4-FFF2-40B4-BE49-F238E27FC236}">
              <a16:creationId xmlns:a16="http://schemas.microsoft.com/office/drawing/2014/main" id="{E33E16DF-9819-41E1-AF49-02CE0EE7D459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27542"/>
    <xdr:sp macro="" textlink="">
      <xdr:nvSpPr>
        <xdr:cNvPr id="3857" name="Text Box 16">
          <a:extLst>
            <a:ext uri="{FF2B5EF4-FFF2-40B4-BE49-F238E27FC236}">
              <a16:creationId xmlns:a16="http://schemas.microsoft.com/office/drawing/2014/main" id="{F9A005A7-4634-4522-9958-920953809E29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18016"/>
    <xdr:sp macro="" textlink="">
      <xdr:nvSpPr>
        <xdr:cNvPr id="3858" name="Text Box 13">
          <a:extLst>
            <a:ext uri="{FF2B5EF4-FFF2-40B4-BE49-F238E27FC236}">
              <a16:creationId xmlns:a16="http://schemas.microsoft.com/office/drawing/2014/main" id="{843FC2F6-68DF-4617-B6B5-C1961C793D2C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18016"/>
    <xdr:sp macro="" textlink="">
      <xdr:nvSpPr>
        <xdr:cNvPr id="3859" name="Text Box 14">
          <a:extLst>
            <a:ext uri="{FF2B5EF4-FFF2-40B4-BE49-F238E27FC236}">
              <a16:creationId xmlns:a16="http://schemas.microsoft.com/office/drawing/2014/main" id="{4AD2086C-0FB9-4E91-B7C0-C786E818FD5E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18016"/>
    <xdr:sp macro="" textlink="">
      <xdr:nvSpPr>
        <xdr:cNvPr id="3860" name="Text Box 15">
          <a:extLst>
            <a:ext uri="{FF2B5EF4-FFF2-40B4-BE49-F238E27FC236}">
              <a16:creationId xmlns:a16="http://schemas.microsoft.com/office/drawing/2014/main" id="{E2B34A9A-B164-4E5D-84AA-AF053CF08EC7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18016"/>
    <xdr:sp macro="" textlink="">
      <xdr:nvSpPr>
        <xdr:cNvPr id="3861" name="Text Box 16">
          <a:extLst>
            <a:ext uri="{FF2B5EF4-FFF2-40B4-BE49-F238E27FC236}">
              <a16:creationId xmlns:a16="http://schemas.microsoft.com/office/drawing/2014/main" id="{FBF006D6-C077-4D50-AB8C-B1DB61E4B4EE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16957"/>
    <xdr:sp macro="" textlink="">
      <xdr:nvSpPr>
        <xdr:cNvPr id="3862" name="Text Box 13">
          <a:extLst>
            <a:ext uri="{FF2B5EF4-FFF2-40B4-BE49-F238E27FC236}">
              <a16:creationId xmlns:a16="http://schemas.microsoft.com/office/drawing/2014/main" id="{4B5FA5CA-AB60-4510-83C1-668F076B3000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16957"/>
    <xdr:sp macro="" textlink="">
      <xdr:nvSpPr>
        <xdr:cNvPr id="3863" name="Text Box 14">
          <a:extLst>
            <a:ext uri="{FF2B5EF4-FFF2-40B4-BE49-F238E27FC236}">
              <a16:creationId xmlns:a16="http://schemas.microsoft.com/office/drawing/2014/main" id="{299F7CB6-24F8-4253-AFDD-04EC9F115D98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16957"/>
    <xdr:sp macro="" textlink="">
      <xdr:nvSpPr>
        <xdr:cNvPr id="3864" name="Text Box 15">
          <a:extLst>
            <a:ext uri="{FF2B5EF4-FFF2-40B4-BE49-F238E27FC236}">
              <a16:creationId xmlns:a16="http://schemas.microsoft.com/office/drawing/2014/main" id="{E3FE7483-B97C-4234-8398-D73B390C1D14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16957"/>
    <xdr:sp macro="" textlink="">
      <xdr:nvSpPr>
        <xdr:cNvPr id="3865" name="Text Box 16">
          <a:extLst>
            <a:ext uri="{FF2B5EF4-FFF2-40B4-BE49-F238E27FC236}">
              <a16:creationId xmlns:a16="http://schemas.microsoft.com/office/drawing/2014/main" id="{DE8C8263-210E-4515-87DB-6F30972055A1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46592"/>
    <xdr:sp macro="" textlink="">
      <xdr:nvSpPr>
        <xdr:cNvPr id="3866" name="Text Box 13">
          <a:extLst>
            <a:ext uri="{FF2B5EF4-FFF2-40B4-BE49-F238E27FC236}">
              <a16:creationId xmlns:a16="http://schemas.microsoft.com/office/drawing/2014/main" id="{436A78D5-27BB-4805-9C33-70F59F720BCC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46592"/>
    <xdr:sp macro="" textlink="">
      <xdr:nvSpPr>
        <xdr:cNvPr id="3867" name="Text Box 14">
          <a:extLst>
            <a:ext uri="{FF2B5EF4-FFF2-40B4-BE49-F238E27FC236}">
              <a16:creationId xmlns:a16="http://schemas.microsoft.com/office/drawing/2014/main" id="{3A6F0938-0138-4DC9-AA67-847C61949D6C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46592"/>
    <xdr:sp macro="" textlink="">
      <xdr:nvSpPr>
        <xdr:cNvPr id="3868" name="Text Box 15">
          <a:extLst>
            <a:ext uri="{FF2B5EF4-FFF2-40B4-BE49-F238E27FC236}">
              <a16:creationId xmlns:a16="http://schemas.microsoft.com/office/drawing/2014/main" id="{21234EDE-BD40-4E57-AED9-FA9FB8E0D536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46592"/>
    <xdr:sp macro="" textlink="">
      <xdr:nvSpPr>
        <xdr:cNvPr id="3869" name="Text Box 16">
          <a:extLst>
            <a:ext uri="{FF2B5EF4-FFF2-40B4-BE49-F238E27FC236}">
              <a16:creationId xmlns:a16="http://schemas.microsoft.com/office/drawing/2014/main" id="{74AB4796-7F01-4B88-ACDC-410147884E19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7066"/>
    <xdr:sp macro="" textlink="">
      <xdr:nvSpPr>
        <xdr:cNvPr id="3870" name="Text Box 13">
          <a:extLst>
            <a:ext uri="{FF2B5EF4-FFF2-40B4-BE49-F238E27FC236}">
              <a16:creationId xmlns:a16="http://schemas.microsoft.com/office/drawing/2014/main" id="{82C08717-0FEF-4C81-9042-F0189A53A985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7066"/>
    <xdr:sp macro="" textlink="">
      <xdr:nvSpPr>
        <xdr:cNvPr id="3871" name="Text Box 14">
          <a:extLst>
            <a:ext uri="{FF2B5EF4-FFF2-40B4-BE49-F238E27FC236}">
              <a16:creationId xmlns:a16="http://schemas.microsoft.com/office/drawing/2014/main" id="{35A6263A-6C77-48FD-804B-730319BE3789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7066"/>
    <xdr:sp macro="" textlink="">
      <xdr:nvSpPr>
        <xdr:cNvPr id="3872" name="Text Box 15">
          <a:extLst>
            <a:ext uri="{FF2B5EF4-FFF2-40B4-BE49-F238E27FC236}">
              <a16:creationId xmlns:a16="http://schemas.microsoft.com/office/drawing/2014/main" id="{2345D697-E7F4-4B2B-92C5-F98D4BCFCB5C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7066"/>
    <xdr:sp macro="" textlink="">
      <xdr:nvSpPr>
        <xdr:cNvPr id="3873" name="Text Box 16">
          <a:extLst>
            <a:ext uri="{FF2B5EF4-FFF2-40B4-BE49-F238E27FC236}">
              <a16:creationId xmlns:a16="http://schemas.microsoft.com/office/drawing/2014/main" id="{105A293C-5014-46DB-8051-DC733837D9B7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6007"/>
    <xdr:sp macro="" textlink="">
      <xdr:nvSpPr>
        <xdr:cNvPr id="3874" name="Text Box 13">
          <a:extLst>
            <a:ext uri="{FF2B5EF4-FFF2-40B4-BE49-F238E27FC236}">
              <a16:creationId xmlns:a16="http://schemas.microsoft.com/office/drawing/2014/main" id="{56BD9614-D073-4B9A-99C7-B9CDA44045EB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6007"/>
    <xdr:sp macro="" textlink="">
      <xdr:nvSpPr>
        <xdr:cNvPr id="3875" name="Text Box 14">
          <a:extLst>
            <a:ext uri="{FF2B5EF4-FFF2-40B4-BE49-F238E27FC236}">
              <a16:creationId xmlns:a16="http://schemas.microsoft.com/office/drawing/2014/main" id="{5A972A31-C503-48E9-8E57-FA8F5DDB9F66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6007"/>
    <xdr:sp macro="" textlink="">
      <xdr:nvSpPr>
        <xdr:cNvPr id="3876" name="Text Box 15">
          <a:extLst>
            <a:ext uri="{FF2B5EF4-FFF2-40B4-BE49-F238E27FC236}">
              <a16:creationId xmlns:a16="http://schemas.microsoft.com/office/drawing/2014/main" id="{4D3D35B8-6B81-4CA3-9B4C-7A7A69BC8B61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6007"/>
    <xdr:sp macro="" textlink="">
      <xdr:nvSpPr>
        <xdr:cNvPr id="3877" name="Text Box 16">
          <a:extLst>
            <a:ext uri="{FF2B5EF4-FFF2-40B4-BE49-F238E27FC236}">
              <a16:creationId xmlns:a16="http://schemas.microsoft.com/office/drawing/2014/main" id="{016FDA89-5240-4FC4-8B1C-6F6269920C2B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46592"/>
    <xdr:sp macro="" textlink="">
      <xdr:nvSpPr>
        <xdr:cNvPr id="3878" name="Text Box 13">
          <a:extLst>
            <a:ext uri="{FF2B5EF4-FFF2-40B4-BE49-F238E27FC236}">
              <a16:creationId xmlns:a16="http://schemas.microsoft.com/office/drawing/2014/main" id="{2BB74BFA-F78E-4647-9C86-FA0B615D1D42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46592"/>
    <xdr:sp macro="" textlink="">
      <xdr:nvSpPr>
        <xdr:cNvPr id="3879" name="Text Box 14">
          <a:extLst>
            <a:ext uri="{FF2B5EF4-FFF2-40B4-BE49-F238E27FC236}">
              <a16:creationId xmlns:a16="http://schemas.microsoft.com/office/drawing/2014/main" id="{2B62884B-574D-4C16-8836-5E741DE065D5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46592"/>
    <xdr:sp macro="" textlink="">
      <xdr:nvSpPr>
        <xdr:cNvPr id="3880" name="Text Box 15">
          <a:extLst>
            <a:ext uri="{FF2B5EF4-FFF2-40B4-BE49-F238E27FC236}">
              <a16:creationId xmlns:a16="http://schemas.microsoft.com/office/drawing/2014/main" id="{C748C610-5409-436E-891D-FA43DFAF0795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46592"/>
    <xdr:sp macro="" textlink="">
      <xdr:nvSpPr>
        <xdr:cNvPr id="3881" name="Text Box 16">
          <a:extLst>
            <a:ext uri="{FF2B5EF4-FFF2-40B4-BE49-F238E27FC236}">
              <a16:creationId xmlns:a16="http://schemas.microsoft.com/office/drawing/2014/main" id="{0A8F50AB-18DC-4B9D-95A7-890D568317DB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7066"/>
    <xdr:sp macro="" textlink="">
      <xdr:nvSpPr>
        <xdr:cNvPr id="3882" name="Text Box 13">
          <a:extLst>
            <a:ext uri="{FF2B5EF4-FFF2-40B4-BE49-F238E27FC236}">
              <a16:creationId xmlns:a16="http://schemas.microsoft.com/office/drawing/2014/main" id="{777602AA-109B-4DDD-832F-9C14A1A52939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7066"/>
    <xdr:sp macro="" textlink="">
      <xdr:nvSpPr>
        <xdr:cNvPr id="3883" name="Text Box 14">
          <a:extLst>
            <a:ext uri="{FF2B5EF4-FFF2-40B4-BE49-F238E27FC236}">
              <a16:creationId xmlns:a16="http://schemas.microsoft.com/office/drawing/2014/main" id="{E1C11DD5-1DF0-4B7D-9FA7-3301783FB331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7066"/>
    <xdr:sp macro="" textlink="">
      <xdr:nvSpPr>
        <xdr:cNvPr id="3884" name="Text Box 15">
          <a:extLst>
            <a:ext uri="{FF2B5EF4-FFF2-40B4-BE49-F238E27FC236}">
              <a16:creationId xmlns:a16="http://schemas.microsoft.com/office/drawing/2014/main" id="{34377276-33C0-43E1-9336-0E65BB792071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7066"/>
    <xdr:sp macro="" textlink="">
      <xdr:nvSpPr>
        <xdr:cNvPr id="3885" name="Text Box 16">
          <a:extLst>
            <a:ext uri="{FF2B5EF4-FFF2-40B4-BE49-F238E27FC236}">
              <a16:creationId xmlns:a16="http://schemas.microsoft.com/office/drawing/2014/main" id="{8090E838-2B9F-4928-90C6-CC3AFE099ED9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6007"/>
    <xdr:sp macro="" textlink="">
      <xdr:nvSpPr>
        <xdr:cNvPr id="3886" name="Text Box 13">
          <a:extLst>
            <a:ext uri="{FF2B5EF4-FFF2-40B4-BE49-F238E27FC236}">
              <a16:creationId xmlns:a16="http://schemas.microsoft.com/office/drawing/2014/main" id="{C0340922-2D6C-4E5A-B916-DD3CD5552CC3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6007"/>
    <xdr:sp macro="" textlink="">
      <xdr:nvSpPr>
        <xdr:cNvPr id="3887" name="Text Box 14">
          <a:extLst>
            <a:ext uri="{FF2B5EF4-FFF2-40B4-BE49-F238E27FC236}">
              <a16:creationId xmlns:a16="http://schemas.microsoft.com/office/drawing/2014/main" id="{C1CBD146-AB7F-4ACF-B730-CEB6CB0184C4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6007"/>
    <xdr:sp macro="" textlink="">
      <xdr:nvSpPr>
        <xdr:cNvPr id="3888" name="Text Box 15">
          <a:extLst>
            <a:ext uri="{FF2B5EF4-FFF2-40B4-BE49-F238E27FC236}">
              <a16:creationId xmlns:a16="http://schemas.microsoft.com/office/drawing/2014/main" id="{B2B724DC-3CAE-46C4-9E9A-18389173B204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532</xdr:row>
      <xdr:rowOff>0</xdr:rowOff>
    </xdr:from>
    <xdr:ext cx="76200" cy="236007"/>
    <xdr:sp macro="" textlink="">
      <xdr:nvSpPr>
        <xdr:cNvPr id="3889" name="Text Box 16">
          <a:extLst>
            <a:ext uri="{FF2B5EF4-FFF2-40B4-BE49-F238E27FC236}">
              <a16:creationId xmlns:a16="http://schemas.microsoft.com/office/drawing/2014/main" id="{A533D213-7594-4E5D-85B6-BF0DBB78F7EF}"/>
            </a:ext>
          </a:extLst>
        </xdr:cNvPr>
        <xdr:cNvSpPr txBox="1">
          <a:spLocks noChangeArrowheads="1"/>
        </xdr:cNvSpPr>
      </xdr:nvSpPr>
      <xdr:spPr bwMode="auto">
        <a:xfrm>
          <a:off x="640080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27542"/>
    <xdr:sp macro="" textlink="">
      <xdr:nvSpPr>
        <xdr:cNvPr id="3890" name="Text Box 13">
          <a:extLst>
            <a:ext uri="{FF2B5EF4-FFF2-40B4-BE49-F238E27FC236}">
              <a16:creationId xmlns:a16="http://schemas.microsoft.com/office/drawing/2014/main" id="{91E7C12D-8001-4EFB-A74F-912CEBF58E2D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27542"/>
    <xdr:sp macro="" textlink="">
      <xdr:nvSpPr>
        <xdr:cNvPr id="3891" name="Text Box 14">
          <a:extLst>
            <a:ext uri="{FF2B5EF4-FFF2-40B4-BE49-F238E27FC236}">
              <a16:creationId xmlns:a16="http://schemas.microsoft.com/office/drawing/2014/main" id="{244C7366-0C05-4C49-8238-1DD9847053D9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27542"/>
    <xdr:sp macro="" textlink="">
      <xdr:nvSpPr>
        <xdr:cNvPr id="3892" name="Text Box 15">
          <a:extLst>
            <a:ext uri="{FF2B5EF4-FFF2-40B4-BE49-F238E27FC236}">
              <a16:creationId xmlns:a16="http://schemas.microsoft.com/office/drawing/2014/main" id="{86A24725-40F4-4A42-B699-3CE7E1857451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27542"/>
    <xdr:sp macro="" textlink="">
      <xdr:nvSpPr>
        <xdr:cNvPr id="3893" name="Text Box 16">
          <a:extLst>
            <a:ext uri="{FF2B5EF4-FFF2-40B4-BE49-F238E27FC236}">
              <a16:creationId xmlns:a16="http://schemas.microsoft.com/office/drawing/2014/main" id="{8A3112B1-798B-4369-BD5C-F9F1D28B9217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18016"/>
    <xdr:sp macro="" textlink="">
      <xdr:nvSpPr>
        <xdr:cNvPr id="3894" name="Text Box 13">
          <a:extLst>
            <a:ext uri="{FF2B5EF4-FFF2-40B4-BE49-F238E27FC236}">
              <a16:creationId xmlns:a16="http://schemas.microsoft.com/office/drawing/2014/main" id="{6CDEDEB7-3E27-40FD-B06D-8BE7969EBC7D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18016"/>
    <xdr:sp macro="" textlink="">
      <xdr:nvSpPr>
        <xdr:cNvPr id="3895" name="Text Box 14">
          <a:extLst>
            <a:ext uri="{FF2B5EF4-FFF2-40B4-BE49-F238E27FC236}">
              <a16:creationId xmlns:a16="http://schemas.microsoft.com/office/drawing/2014/main" id="{88367774-8751-4A75-9F9A-4121E6089CF5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18016"/>
    <xdr:sp macro="" textlink="">
      <xdr:nvSpPr>
        <xdr:cNvPr id="3896" name="Text Box 15">
          <a:extLst>
            <a:ext uri="{FF2B5EF4-FFF2-40B4-BE49-F238E27FC236}">
              <a16:creationId xmlns:a16="http://schemas.microsoft.com/office/drawing/2014/main" id="{4C155307-D773-45E4-AA67-B609E830B314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18016"/>
    <xdr:sp macro="" textlink="">
      <xdr:nvSpPr>
        <xdr:cNvPr id="3897" name="Text Box 16">
          <a:extLst>
            <a:ext uri="{FF2B5EF4-FFF2-40B4-BE49-F238E27FC236}">
              <a16:creationId xmlns:a16="http://schemas.microsoft.com/office/drawing/2014/main" id="{6A376FCF-F5B0-460E-8B86-A9ECC0EE0FCA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16957"/>
    <xdr:sp macro="" textlink="">
      <xdr:nvSpPr>
        <xdr:cNvPr id="3898" name="Text Box 13">
          <a:extLst>
            <a:ext uri="{FF2B5EF4-FFF2-40B4-BE49-F238E27FC236}">
              <a16:creationId xmlns:a16="http://schemas.microsoft.com/office/drawing/2014/main" id="{17C176C1-F21F-41D4-B684-700F655A7438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16957"/>
    <xdr:sp macro="" textlink="">
      <xdr:nvSpPr>
        <xdr:cNvPr id="3899" name="Text Box 14">
          <a:extLst>
            <a:ext uri="{FF2B5EF4-FFF2-40B4-BE49-F238E27FC236}">
              <a16:creationId xmlns:a16="http://schemas.microsoft.com/office/drawing/2014/main" id="{335EB5DD-4C72-40C2-93C7-170AD7FFB713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16957"/>
    <xdr:sp macro="" textlink="">
      <xdr:nvSpPr>
        <xdr:cNvPr id="3900" name="Text Box 15">
          <a:extLst>
            <a:ext uri="{FF2B5EF4-FFF2-40B4-BE49-F238E27FC236}">
              <a16:creationId xmlns:a16="http://schemas.microsoft.com/office/drawing/2014/main" id="{A388A090-45DF-48F8-B470-42475B4E181B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16957"/>
    <xdr:sp macro="" textlink="">
      <xdr:nvSpPr>
        <xdr:cNvPr id="3901" name="Text Box 16">
          <a:extLst>
            <a:ext uri="{FF2B5EF4-FFF2-40B4-BE49-F238E27FC236}">
              <a16:creationId xmlns:a16="http://schemas.microsoft.com/office/drawing/2014/main" id="{D32C3581-E084-44BD-BFC1-431257559521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46592"/>
    <xdr:sp macro="" textlink="">
      <xdr:nvSpPr>
        <xdr:cNvPr id="3902" name="Text Box 13">
          <a:extLst>
            <a:ext uri="{FF2B5EF4-FFF2-40B4-BE49-F238E27FC236}">
              <a16:creationId xmlns:a16="http://schemas.microsoft.com/office/drawing/2014/main" id="{AA97ED3D-F98A-4DF1-AEE1-D997A26A2622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46592"/>
    <xdr:sp macro="" textlink="">
      <xdr:nvSpPr>
        <xdr:cNvPr id="3903" name="Text Box 14">
          <a:extLst>
            <a:ext uri="{FF2B5EF4-FFF2-40B4-BE49-F238E27FC236}">
              <a16:creationId xmlns:a16="http://schemas.microsoft.com/office/drawing/2014/main" id="{83ED2356-86B9-4724-8D02-C1860C5F5E92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46592"/>
    <xdr:sp macro="" textlink="">
      <xdr:nvSpPr>
        <xdr:cNvPr id="3904" name="Text Box 15">
          <a:extLst>
            <a:ext uri="{FF2B5EF4-FFF2-40B4-BE49-F238E27FC236}">
              <a16:creationId xmlns:a16="http://schemas.microsoft.com/office/drawing/2014/main" id="{8F7B78FB-CED3-40EC-8156-6AE4AE0F8365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46592"/>
    <xdr:sp macro="" textlink="">
      <xdr:nvSpPr>
        <xdr:cNvPr id="3905" name="Text Box 16">
          <a:extLst>
            <a:ext uri="{FF2B5EF4-FFF2-40B4-BE49-F238E27FC236}">
              <a16:creationId xmlns:a16="http://schemas.microsoft.com/office/drawing/2014/main" id="{E6C9DFE4-24D4-44B2-9083-5B9AB42C475A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7066"/>
    <xdr:sp macro="" textlink="">
      <xdr:nvSpPr>
        <xdr:cNvPr id="3906" name="Text Box 13">
          <a:extLst>
            <a:ext uri="{FF2B5EF4-FFF2-40B4-BE49-F238E27FC236}">
              <a16:creationId xmlns:a16="http://schemas.microsoft.com/office/drawing/2014/main" id="{3167738C-3AF1-441E-9C94-AEB40C9B007F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7066"/>
    <xdr:sp macro="" textlink="">
      <xdr:nvSpPr>
        <xdr:cNvPr id="3907" name="Text Box 14">
          <a:extLst>
            <a:ext uri="{FF2B5EF4-FFF2-40B4-BE49-F238E27FC236}">
              <a16:creationId xmlns:a16="http://schemas.microsoft.com/office/drawing/2014/main" id="{0CE375AC-69CB-4AE8-B3F8-E73278187E25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7066"/>
    <xdr:sp macro="" textlink="">
      <xdr:nvSpPr>
        <xdr:cNvPr id="3908" name="Text Box 15">
          <a:extLst>
            <a:ext uri="{FF2B5EF4-FFF2-40B4-BE49-F238E27FC236}">
              <a16:creationId xmlns:a16="http://schemas.microsoft.com/office/drawing/2014/main" id="{74E3BAC4-0590-4FD3-85CB-769242CE6E8D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7066"/>
    <xdr:sp macro="" textlink="">
      <xdr:nvSpPr>
        <xdr:cNvPr id="3909" name="Text Box 16">
          <a:extLst>
            <a:ext uri="{FF2B5EF4-FFF2-40B4-BE49-F238E27FC236}">
              <a16:creationId xmlns:a16="http://schemas.microsoft.com/office/drawing/2014/main" id="{C6268525-22FF-469D-BAC4-1EB8FCA0C66A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6007"/>
    <xdr:sp macro="" textlink="">
      <xdr:nvSpPr>
        <xdr:cNvPr id="3910" name="Text Box 13">
          <a:extLst>
            <a:ext uri="{FF2B5EF4-FFF2-40B4-BE49-F238E27FC236}">
              <a16:creationId xmlns:a16="http://schemas.microsoft.com/office/drawing/2014/main" id="{B54F81DD-7230-4F31-AA9C-27868C254C4C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6007"/>
    <xdr:sp macro="" textlink="">
      <xdr:nvSpPr>
        <xdr:cNvPr id="3911" name="Text Box 14">
          <a:extLst>
            <a:ext uri="{FF2B5EF4-FFF2-40B4-BE49-F238E27FC236}">
              <a16:creationId xmlns:a16="http://schemas.microsoft.com/office/drawing/2014/main" id="{60297D08-8D41-471C-A157-FBC29445F7A0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6007"/>
    <xdr:sp macro="" textlink="">
      <xdr:nvSpPr>
        <xdr:cNvPr id="3912" name="Text Box 15">
          <a:extLst>
            <a:ext uri="{FF2B5EF4-FFF2-40B4-BE49-F238E27FC236}">
              <a16:creationId xmlns:a16="http://schemas.microsoft.com/office/drawing/2014/main" id="{73F4E2EF-9E2D-4C53-9362-436D8911CAAD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6007"/>
    <xdr:sp macro="" textlink="">
      <xdr:nvSpPr>
        <xdr:cNvPr id="3913" name="Text Box 16">
          <a:extLst>
            <a:ext uri="{FF2B5EF4-FFF2-40B4-BE49-F238E27FC236}">
              <a16:creationId xmlns:a16="http://schemas.microsoft.com/office/drawing/2014/main" id="{F9ABBD1E-0784-404E-983C-E65CCC3EB190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46592"/>
    <xdr:sp macro="" textlink="">
      <xdr:nvSpPr>
        <xdr:cNvPr id="3914" name="Text Box 13">
          <a:extLst>
            <a:ext uri="{FF2B5EF4-FFF2-40B4-BE49-F238E27FC236}">
              <a16:creationId xmlns:a16="http://schemas.microsoft.com/office/drawing/2014/main" id="{ABC13784-B496-4AFF-AC1E-0BA274387F17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46592"/>
    <xdr:sp macro="" textlink="">
      <xdr:nvSpPr>
        <xdr:cNvPr id="3915" name="Text Box 14">
          <a:extLst>
            <a:ext uri="{FF2B5EF4-FFF2-40B4-BE49-F238E27FC236}">
              <a16:creationId xmlns:a16="http://schemas.microsoft.com/office/drawing/2014/main" id="{6EAD29CC-413F-4275-850D-A1D4085CEBE5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46592"/>
    <xdr:sp macro="" textlink="">
      <xdr:nvSpPr>
        <xdr:cNvPr id="3916" name="Text Box 15">
          <a:extLst>
            <a:ext uri="{FF2B5EF4-FFF2-40B4-BE49-F238E27FC236}">
              <a16:creationId xmlns:a16="http://schemas.microsoft.com/office/drawing/2014/main" id="{6E1C0BE3-C2F2-4FD0-8CA6-2AEAFD6540EA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46592"/>
    <xdr:sp macro="" textlink="">
      <xdr:nvSpPr>
        <xdr:cNvPr id="3917" name="Text Box 16">
          <a:extLst>
            <a:ext uri="{FF2B5EF4-FFF2-40B4-BE49-F238E27FC236}">
              <a16:creationId xmlns:a16="http://schemas.microsoft.com/office/drawing/2014/main" id="{A02DE295-D5AA-45D0-849C-DDBDA0015232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7066"/>
    <xdr:sp macro="" textlink="">
      <xdr:nvSpPr>
        <xdr:cNvPr id="3918" name="Text Box 13">
          <a:extLst>
            <a:ext uri="{FF2B5EF4-FFF2-40B4-BE49-F238E27FC236}">
              <a16:creationId xmlns:a16="http://schemas.microsoft.com/office/drawing/2014/main" id="{EA33AA60-79F8-4CFA-869D-95CFCEFF18EA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7066"/>
    <xdr:sp macro="" textlink="">
      <xdr:nvSpPr>
        <xdr:cNvPr id="3919" name="Text Box 14">
          <a:extLst>
            <a:ext uri="{FF2B5EF4-FFF2-40B4-BE49-F238E27FC236}">
              <a16:creationId xmlns:a16="http://schemas.microsoft.com/office/drawing/2014/main" id="{8BFCC33C-D097-4239-90EE-A5ED34D5CDBE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7066"/>
    <xdr:sp macro="" textlink="">
      <xdr:nvSpPr>
        <xdr:cNvPr id="3920" name="Text Box 15">
          <a:extLst>
            <a:ext uri="{FF2B5EF4-FFF2-40B4-BE49-F238E27FC236}">
              <a16:creationId xmlns:a16="http://schemas.microsoft.com/office/drawing/2014/main" id="{68407EDD-CEC5-4250-A460-89C34CA356BB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7066"/>
    <xdr:sp macro="" textlink="">
      <xdr:nvSpPr>
        <xdr:cNvPr id="3921" name="Text Box 16">
          <a:extLst>
            <a:ext uri="{FF2B5EF4-FFF2-40B4-BE49-F238E27FC236}">
              <a16:creationId xmlns:a16="http://schemas.microsoft.com/office/drawing/2014/main" id="{C0253B62-9562-431F-BC81-7E5D1221E140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6007"/>
    <xdr:sp macro="" textlink="">
      <xdr:nvSpPr>
        <xdr:cNvPr id="3922" name="Text Box 13">
          <a:extLst>
            <a:ext uri="{FF2B5EF4-FFF2-40B4-BE49-F238E27FC236}">
              <a16:creationId xmlns:a16="http://schemas.microsoft.com/office/drawing/2014/main" id="{672C63B8-9E7E-4CA9-B4F1-84AFB6C04F38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6007"/>
    <xdr:sp macro="" textlink="">
      <xdr:nvSpPr>
        <xdr:cNvPr id="3923" name="Text Box 14">
          <a:extLst>
            <a:ext uri="{FF2B5EF4-FFF2-40B4-BE49-F238E27FC236}">
              <a16:creationId xmlns:a16="http://schemas.microsoft.com/office/drawing/2014/main" id="{2B53D78B-5FBE-4768-BB90-FE806E6056F4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6007"/>
    <xdr:sp macro="" textlink="">
      <xdr:nvSpPr>
        <xdr:cNvPr id="3924" name="Text Box 15">
          <a:extLst>
            <a:ext uri="{FF2B5EF4-FFF2-40B4-BE49-F238E27FC236}">
              <a16:creationId xmlns:a16="http://schemas.microsoft.com/office/drawing/2014/main" id="{AF3AF189-315C-45D1-809E-8B85F09DAA0A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6007"/>
    <xdr:sp macro="" textlink="">
      <xdr:nvSpPr>
        <xdr:cNvPr id="3925" name="Text Box 16">
          <a:extLst>
            <a:ext uri="{FF2B5EF4-FFF2-40B4-BE49-F238E27FC236}">
              <a16:creationId xmlns:a16="http://schemas.microsoft.com/office/drawing/2014/main" id="{722FFAEF-0DFD-4AAF-B495-03750988E3E2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27542"/>
    <xdr:sp macro="" textlink="">
      <xdr:nvSpPr>
        <xdr:cNvPr id="3926" name="Text Box 13">
          <a:extLst>
            <a:ext uri="{FF2B5EF4-FFF2-40B4-BE49-F238E27FC236}">
              <a16:creationId xmlns:a16="http://schemas.microsoft.com/office/drawing/2014/main" id="{928B7634-00B1-4709-80E2-B7157FED8784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27542"/>
    <xdr:sp macro="" textlink="">
      <xdr:nvSpPr>
        <xdr:cNvPr id="3927" name="Text Box 14">
          <a:extLst>
            <a:ext uri="{FF2B5EF4-FFF2-40B4-BE49-F238E27FC236}">
              <a16:creationId xmlns:a16="http://schemas.microsoft.com/office/drawing/2014/main" id="{34BF58BF-7901-4FB3-AA97-F6C5D5A99FC3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27542"/>
    <xdr:sp macro="" textlink="">
      <xdr:nvSpPr>
        <xdr:cNvPr id="3928" name="Text Box 15">
          <a:extLst>
            <a:ext uri="{FF2B5EF4-FFF2-40B4-BE49-F238E27FC236}">
              <a16:creationId xmlns:a16="http://schemas.microsoft.com/office/drawing/2014/main" id="{CF10EAF2-891C-4ECD-8F3A-17537D6F57BD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27542"/>
    <xdr:sp macro="" textlink="">
      <xdr:nvSpPr>
        <xdr:cNvPr id="3929" name="Text Box 16">
          <a:extLst>
            <a:ext uri="{FF2B5EF4-FFF2-40B4-BE49-F238E27FC236}">
              <a16:creationId xmlns:a16="http://schemas.microsoft.com/office/drawing/2014/main" id="{0301B718-BF0A-46BC-8AE4-4F9D78F657CD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18016"/>
    <xdr:sp macro="" textlink="">
      <xdr:nvSpPr>
        <xdr:cNvPr id="3930" name="Text Box 13">
          <a:extLst>
            <a:ext uri="{FF2B5EF4-FFF2-40B4-BE49-F238E27FC236}">
              <a16:creationId xmlns:a16="http://schemas.microsoft.com/office/drawing/2014/main" id="{6EF7DBBA-2788-44F4-B635-2369B6EE7E32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18016"/>
    <xdr:sp macro="" textlink="">
      <xdr:nvSpPr>
        <xdr:cNvPr id="3931" name="Text Box 14">
          <a:extLst>
            <a:ext uri="{FF2B5EF4-FFF2-40B4-BE49-F238E27FC236}">
              <a16:creationId xmlns:a16="http://schemas.microsoft.com/office/drawing/2014/main" id="{CE7462D9-ABCD-43AF-AA71-106577E383C5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18016"/>
    <xdr:sp macro="" textlink="">
      <xdr:nvSpPr>
        <xdr:cNvPr id="3932" name="Text Box 15">
          <a:extLst>
            <a:ext uri="{FF2B5EF4-FFF2-40B4-BE49-F238E27FC236}">
              <a16:creationId xmlns:a16="http://schemas.microsoft.com/office/drawing/2014/main" id="{1B70EA35-01CD-433F-91B1-4DA708ECBBEA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18016"/>
    <xdr:sp macro="" textlink="">
      <xdr:nvSpPr>
        <xdr:cNvPr id="3933" name="Text Box 16">
          <a:extLst>
            <a:ext uri="{FF2B5EF4-FFF2-40B4-BE49-F238E27FC236}">
              <a16:creationId xmlns:a16="http://schemas.microsoft.com/office/drawing/2014/main" id="{95B2F961-0CEA-401A-9023-AB821A37CBFB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16957"/>
    <xdr:sp macro="" textlink="">
      <xdr:nvSpPr>
        <xdr:cNvPr id="3934" name="Text Box 13">
          <a:extLst>
            <a:ext uri="{FF2B5EF4-FFF2-40B4-BE49-F238E27FC236}">
              <a16:creationId xmlns:a16="http://schemas.microsoft.com/office/drawing/2014/main" id="{49FB2338-E11F-4E94-A8D1-E804BD80B3DA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16957"/>
    <xdr:sp macro="" textlink="">
      <xdr:nvSpPr>
        <xdr:cNvPr id="3935" name="Text Box 14">
          <a:extLst>
            <a:ext uri="{FF2B5EF4-FFF2-40B4-BE49-F238E27FC236}">
              <a16:creationId xmlns:a16="http://schemas.microsoft.com/office/drawing/2014/main" id="{839B0832-C404-4F5E-A7CC-95603F5C9210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16957"/>
    <xdr:sp macro="" textlink="">
      <xdr:nvSpPr>
        <xdr:cNvPr id="3936" name="Text Box 15">
          <a:extLst>
            <a:ext uri="{FF2B5EF4-FFF2-40B4-BE49-F238E27FC236}">
              <a16:creationId xmlns:a16="http://schemas.microsoft.com/office/drawing/2014/main" id="{9A4F56A1-8F44-4C14-81AF-E6985B1FA6FD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16957"/>
    <xdr:sp macro="" textlink="">
      <xdr:nvSpPr>
        <xdr:cNvPr id="3937" name="Text Box 16">
          <a:extLst>
            <a:ext uri="{FF2B5EF4-FFF2-40B4-BE49-F238E27FC236}">
              <a16:creationId xmlns:a16="http://schemas.microsoft.com/office/drawing/2014/main" id="{A6504D63-9D0E-4F19-B2F9-58E4649CEEF9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46592"/>
    <xdr:sp macro="" textlink="">
      <xdr:nvSpPr>
        <xdr:cNvPr id="3938" name="Text Box 13">
          <a:extLst>
            <a:ext uri="{FF2B5EF4-FFF2-40B4-BE49-F238E27FC236}">
              <a16:creationId xmlns:a16="http://schemas.microsoft.com/office/drawing/2014/main" id="{450EFEBE-F423-4B2A-9C89-5C1343E1EA9D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46592"/>
    <xdr:sp macro="" textlink="">
      <xdr:nvSpPr>
        <xdr:cNvPr id="3939" name="Text Box 14">
          <a:extLst>
            <a:ext uri="{FF2B5EF4-FFF2-40B4-BE49-F238E27FC236}">
              <a16:creationId xmlns:a16="http://schemas.microsoft.com/office/drawing/2014/main" id="{F441FCC7-C9A7-4259-93EE-38268EAA6B51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46592"/>
    <xdr:sp macro="" textlink="">
      <xdr:nvSpPr>
        <xdr:cNvPr id="3940" name="Text Box 15">
          <a:extLst>
            <a:ext uri="{FF2B5EF4-FFF2-40B4-BE49-F238E27FC236}">
              <a16:creationId xmlns:a16="http://schemas.microsoft.com/office/drawing/2014/main" id="{998A6DE7-5A7B-46BA-978E-98D4316D45E9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46592"/>
    <xdr:sp macro="" textlink="">
      <xdr:nvSpPr>
        <xdr:cNvPr id="3941" name="Text Box 16">
          <a:extLst>
            <a:ext uri="{FF2B5EF4-FFF2-40B4-BE49-F238E27FC236}">
              <a16:creationId xmlns:a16="http://schemas.microsoft.com/office/drawing/2014/main" id="{8F190C68-194E-48A2-BE26-BD2D787FE040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7066"/>
    <xdr:sp macro="" textlink="">
      <xdr:nvSpPr>
        <xdr:cNvPr id="3942" name="Text Box 13">
          <a:extLst>
            <a:ext uri="{FF2B5EF4-FFF2-40B4-BE49-F238E27FC236}">
              <a16:creationId xmlns:a16="http://schemas.microsoft.com/office/drawing/2014/main" id="{80DD6FBE-0964-408E-AB1C-D5E357EEEEAC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7066"/>
    <xdr:sp macro="" textlink="">
      <xdr:nvSpPr>
        <xdr:cNvPr id="3943" name="Text Box 14">
          <a:extLst>
            <a:ext uri="{FF2B5EF4-FFF2-40B4-BE49-F238E27FC236}">
              <a16:creationId xmlns:a16="http://schemas.microsoft.com/office/drawing/2014/main" id="{F5242F20-65AA-4B42-A0DC-9C81C6FFC3D9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7066"/>
    <xdr:sp macro="" textlink="">
      <xdr:nvSpPr>
        <xdr:cNvPr id="3944" name="Text Box 15">
          <a:extLst>
            <a:ext uri="{FF2B5EF4-FFF2-40B4-BE49-F238E27FC236}">
              <a16:creationId xmlns:a16="http://schemas.microsoft.com/office/drawing/2014/main" id="{D4EB0F9D-EF17-40B1-8FC3-24F095890B36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7066"/>
    <xdr:sp macro="" textlink="">
      <xdr:nvSpPr>
        <xdr:cNvPr id="3945" name="Text Box 16">
          <a:extLst>
            <a:ext uri="{FF2B5EF4-FFF2-40B4-BE49-F238E27FC236}">
              <a16:creationId xmlns:a16="http://schemas.microsoft.com/office/drawing/2014/main" id="{69DF5773-CC17-44FA-82C0-3A6C257B3FC8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6007"/>
    <xdr:sp macro="" textlink="">
      <xdr:nvSpPr>
        <xdr:cNvPr id="3946" name="Text Box 13">
          <a:extLst>
            <a:ext uri="{FF2B5EF4-FFF2-40B4-BE49-F238E27FC236}">
              <a16:creationId xmlns:a16="http://schemas.microsoft.com/office/drawing/2014/main" id="{6058DB85-98D7-4D1B-9F85-0926F5A74917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6007"/>
    <xdr:sp macro="" textlink="">
      <xdr:nvSpPr>
        <xdr:cNvPr id="3947" name="Text Box 14">
          <a:extLst>
            <a:ext uri="{FF2B5EF4-FFF2-40B4-BE49-F238E27FC236}">
              <a16:creationId xmlns:a16="http://schemas.microsoft.com/office/drawing/2014/main" id="{4E3EDE99-7AFA-4B08-B737-D4E7F7151179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6007"/>
    <xdr:sp macro="" textlink="">
      <xdr:nvSpPr>
        <xdr:cNvPr id="3948" name="Text Box 15">
          <a:extLst>
            <a:ext uri="{FF2B5EF4-FFF2-40B4-BE49-F238E27FC236}">
              <a16:creationId xmlns:a16="http://schemas.microsoft.com/office/drawing/2014/main" id="{6B1E00E5-1D54-4296-A3F1-B76D8BA0FF8F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6007"/>
    <xdr:sp macro="" textlink="">
      <xdr:nvSpPr>
        <xdr:cNvPr id="3949" name="Text Box 16">
          <a:extLst>
            <a:ext uri="{FF2B5EF4-FFF2-40B4-BE49-F238E27FC236}">
              <a16:creationId xmlns:a16="http://schemas.microsoft.com/office/drawing/2014/main" id="{A17F4BEB-A587-4A04-9EC2-8E5C41162E06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46592"/>
    <xdr:sp macro="" textlink="">
      <xdr:nvSpPr>
        <xdr:cNvPr id="3950" name="Text Box 13">
          <a:extLst>
            <a:ext uri="{FF2B5EF4-FFF2-40B4-BE49-F238E27FC236}">
              <a16:creationId xmlns:a16="http://schemas.microsoft.com/office/drawing/2014/main" id="{2FAD6169-FC57-4FB4-B76D-7EE7D26D7389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46592"/>
    <xdr:sp macro="" textlink="">
      <xdr:nvSpPr>
        <xdr:cNvPr id="3951" name="Text Box 14">
          <a:extLst>
            <a:ext uri="{FF2B5EF4-FFF2-40B4-BE49-F238E27FC236}">
              <a16:creationId xmlns:a16="http://schemas.microsoft.com/office/drawing/2014/main" id="{405AB46E-EA99-4E26-BC2D-6DA3BD0FC50F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46592"/>
    <xdr:sp macro="" textlink="">
      <xdr:nvSpPr>
        <xdr:cNvPr id="3952" name="Text Box 15">
          <a:extLst>
            <a:ext uri="{FF2B5EF4-FFF2-40B4-BE49-F238E27FC236}">
              <a16:creationId xmlns:a16="http://schemas.microsoft.com/office/drawing/2014/main" id="{0C1D8DDA-4C5F-42C2-A5FF-5D68ECDCD049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46592"/>
    <xdr:sp macro="" textlink="">
      <xdr:nvSpPr>
        <xdr:cNvPr id="3953" name="Text Box 16">
          <a:extLst>
            <a:ext uri="{FF2B5EF4-FFF2-40B4-BE49-F238E27FC236}">
              <a16:creationId xmlns:a16="http://schemas.microsoft.com/office/drawing/2014/main" id="{B422B9BF-549B-409D-AF1C-FD47EA6E0E0B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7066"/>
    <xdr:sp macro="" textlink="">
      <xdr:nvSpPr>
        <xdr:cNvPr id="3954" name="Text Box 13">
          <a:extLst>
            <a:ext uri="{FF2B5EF4-FFF2-40B4-BE49-F238E27FC236}">
              <a16:creationId xmlns:a16="http://schemas.microsoft.com/office/drawing/2014/main" id="{FE15CF24-80FE-4D82-9439-B3FB521AE0B5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7066"/>
    <xdr:sp macro="" textlink="">
      <xdr:nvSpPr>
        <xdr:cNvPr id="3955" name="Text Box 14">
          <a:extLst>
            <a:ext uri="{FF2B5EF4-FFF2-40B4-BE49-F238E27FC236}">
              <a16:creationId xmlns:a16="http://schemas.microsoft.com/office/drawing/2014/main" id="{AAAFC9AE-554C-4377-B98F-CAC87A2D89FD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7066"/>
    <xdr:sp macro="" textlink="">
      <xdr:nvSpPr>
        <xdr:cNvPr id="3956" name="Text Box 15">
          <a:extLst>
            <a:ext uri="{FF2B5EF4-FFF2-40B4-BE49-F238E27FC236}">
              <a16:creationId xmlns:a16="http://schemas.microsoft.com/office/drawing/2014/main" id="{72497258-BC66-4C0B-8FC1-F38FAFEBE3A1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7066"/>
    <xdr:sp macro="" textlink="">
      <xdr:nvSpPr>
        <xdr:cNvPr id="3957" name="Text Box 16">
          <a:extLst>
            <a:ext uri="{FF2B5EF4-FFF2-40B4-BE49-F238E27FC236}">
              <a16:creationId xmlns:a16="http://schemas.microsoft.com/office/drawing/2014/main" id="{6EA98F73-1854-41AC-B827-1D7DB986D19D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6007"/>
    <xdr:sp macro="" textlink="">
      <xdr:nvSpPr>
        <xdr:cNvPr id="3958" name="Text Box 13">
          <a:extLst>
            <a:ext uri="{FF2B5EF4-FFF2-40B4-BE49-F238E27FC236}">
              <a16:creationId xmlns:a16="http://schemas.microsoft.com/office/drawing/2014/main" id="{FF9670F7-9E02-4217-A27D-3A0EF72C51D6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6007"/>
    <xdr:sp macro="" textlink="">
      <xdr:nvSpPr>
        <xdr:cNvPr id="3959" name="Text Box 14">
          <a:extLst>
            <a:ext uri="{FF2B5EF4-FFF2-40B4-BE49-F238E27FC236}">
              <a16:creationId xmlns:a16="http://schemas.microsoft.com/office/drawing/2014/main" id="{8655C6C4-8C28-450F-9CC3-ADC6419A8957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6007"/>
    <xdr:sp macro="" textlink="">
      <xdr:nvSpPr>
        <xdr:cNvPr id="3960" name="Text Box 15">
          <a:extLst>
            <a:ext uri="{FF2B5EF4-FFF2-40B4-BE49-F238E27FC236}">
              <a16:creationId xmlns:a16="http://schemas.microsoft.com/office/drawing/2014/main" id="{CA0AA242-BD2B-4EEB-84B1-64A697EDAD15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6007"/>
    <xdr:sp macro="" textlink="">
      <xdr:nvSpPr>
        <xdr:cNvPr id="3961" name="Text Box 16">
          <a:extLst>
            <a:ext uri="{FF2B5EF4-FFF2-40B4-BE49-F238E27FC236}">
              <a16:creationId xmlns:a16="http://schemas.microsoft.com/office/drawing/2014/main" id="{69C55CA8-B2F2-44E5-9114-2205A9419B24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27542"/>
    <xdr:sp macro="" textlink="">
      <xdr:nvSpPr>
        <xdr:cNvPr id="3962" name="Text Box 13">
          <a:extLst>
            <a:ext uri="{FF2B5EF4-FFF2-40B4-BE49-F238E27FC236}">
              <a16:creationId xmlns:a16="http://schemas.microsoft.com/office/drawing/2014/main" id="{7AA39F53-53CD-4C89-96E2-313F7AD3699A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27542"/>
    <xdr:sp macro="" textlink="">
      <xdr:nvSpPr>
        <xdr:cNvPr id="3963" name="Text Box 14">
          <a:extLst>
            <a:ext uri="{FF2B5EF4-FFF2-40B4-BE49-F238E27FC236}">
              <a16:creationId xmlns:a16="http://schemas.microsoft.com/office/drawing/2014/main" id="{DD245E4D-D9D9-4C8F-AE73-482BFCA2D809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27542"/>
    <xdr:sp macro="" textlink="">
      <xdr:nvSpPr>
        <xdr:cNvPr id="3964" name="Text Box 15">
          <a:extLst>
            <a:ext uri="{FF2B5EF4-FFF2-40B4-BE49-F238E27FC236}">
              <a16:creationId xmlns:a16="http://schemas.microsoft.com/office/drawing/2014/main" id="{47942DC2-9DEA-41A2-ADFD-0426D7CD52B6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27542"/>
    <xdr:sp macro="" textlink="">
      <xdr:nvSpPr>
        <xdr:cNvPr id="3965" name="Text Box 16">
          <a:extLst>
            <a:ext uri="{FF2B5EF4-FFF2-40B4-BE49-F238E27FC236}">
              <a16:creationId xmlns:a16="http://schemas.microsoft.com/office/drawing/2014/main" id="{0B4AA3D4-9F9A-4C05-A97D-DEEDB1C5174E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18016"/>
    <xdr:sp macro="" textlink="">
      <xdr:nvSpPr>
        <xdr:cNvPr id="3966" name="Text Box 13">
          <a:extLst>
            <a:ext uri="{FF2B5EF4-FFF2-40B4-BE49-F238E27FC236}">
              <a16:creationId xmlns:a16="http://schemas.microsoft.com/office/drawing/2014/main" id="{B5F041C9-9302-4CA1-9DE4-6430C4DD7F4C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18016"/>
    <xdr:sp macro="" textlink="">
      <xdr:nvSpPr>
        <xdr:cNvPr id="3967" name="Text Box 14">
          <a:extLst>
            <a:ext uri="{FF2B5EF4-FFF2-40B4-BE49-F238E27FC236}">
              <a16:creationId xmlns:a16="http://schemas.microsoft.com/office/drawing/2014/main" id="{EB14BEE8-B536-4F2C-A5B9-29193EC496A3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18016"/>
    <xdr:sp macro="" textlink="">
      <xdr:nvSpPr>
        <xdr:cNvPr id="3968" name="Text Box 15">
          <a:extLst>
            <a:ext uri="{FF2B5EF4-FFF2-40B4-BE49-F238E27FC236}">
              <a16:creationId xmlns:a16="http://schemas.microsoft.com/office/drawing/2014/main" id="{F3B97DFD-9278-4DC6-8F78-B7737806CD89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18016"/>
    <xdr:sp macro="" textlink="">
      <xdr:nvSpPr>
        <xdr:cNvPr id="3969" name="Text Box 16">
          <a:extLst>
            <a:ext uri="{FF2B5EF4-FFF2-40B4-BE49-F238E27FC236}">
              <a16:creationId xmlns:a16="http://schemas.microsoft.com/office/drawing/2014/main" id="{BCF3FFAF-3EC7-44FF-B20D-5E6C18FD355E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16957"/>
    <xdr:sp macro="" textlink="">
      <xdr:nvSpPr>
        <xdr:cNvPr id="3970" name="Text Box 13">
          <a:extLst>
            <a:ext uri="{FF2B5EF4-FFF2-40B4-BE49-F238E27FC236}">
              <a16:creationId xmlns:a16="http://schemas.microsoft.com/office/drawing/2014/main" id="{DE6A9945-E83D-4186-897B-D50E491CF3C9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16957"/>
    <xdr:sp macro="" textlink="">
      <xdr:nvSpPr>
        <xdr:cNvPr id="3971" name="Text Box 14">
          <a:extLst>
            <a:ext uri="{FF2B5EF4-FFF2-40B4-BE49-F238E27FC236}">
              <a16:creationId xmlns:a16="http://schemas.microsoft.com/office/drawing/2014/main" id="{C22C97AA-ACA4-4B91-96AE-19445D0DB89A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16957"/>
    <xdr:sp macro="" textlink="">
      <xdr:nvSpPr>
        <xdr:cNvPr id="3972" name="Text Box 15">
          <a:extLst>
            <a:ext uri="{FF2B5EF4-FFF2-40B4-BE49-F238E27FC236}">
              <a16:creationId xmlns:a16="http://schemas.microsoft.com/office/drawing/2014/main" id="{9305D322-DBDC-487B-820A-BD26D22373D7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16957"/>
    <xdr:sp macro="" textlink="">
      <xdr:nvSpPr>
        <xdr:cNvPr id="3973" name="Text Box 16">
          <a:extLst>
            <a:ext uri="{FF2B5EF4-FFF2-40B4-BE49-F238E27FC236}">
              <a16:creationId xmlns:a16="http://schemas.microsoft.com/office/drawing/2014/main" id="{7A4B4955-0DB7-400A-8107-74D05E56AFDE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46592"/>
    <xdr:sp macro="" textlink="">
      <xdr:nvSpPr>
        <xdr:cNvPr id="3974" name="Text Box 13">
          <a:extLst>
            <a:ext uri="{FF2B5EF4-FFF2-40B4-BE49-F238E27FC236}">
              <a16:creationId xmlns:a16="http://schemas.microsoft.com/office/drawing/2014/main" id="{6DC14F7E-3304-4484-B999-8F1D036EECAE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46592"/>
    <xdr:sp macro="" textlink="">
      <xdr:nvSpPr>
        <xdr:cNvPr id="3975" name="Text Box 14">
          <a:extLst>
            <a:ext uri="{FF2B5EF4-FFF2-40B4-BE49-F238E27FC236}">
              <a16:creationId xmlns:a16="http://schemas.microsoft.com/office/drawing/2014/main" id="{D8B3449D-45A6-45AD-A897-EB8D466E1899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46592"/>
    <xdr:sp macro="" textlink="">
      <xdr:nvSpPr>
        <xdr:cNvPr id="3976" name="Text Box 15">
          <a:extLst>
            <a:ext uri="{FF2B5EF4-FFF2-40B4-BE49-F238E27FC236}">
              <a16:creationId xmlns:a16="http://schemas.microsoft.com/office/drawing/2014/main" id="{CDC28994-8B8F-44CC-912B-97273BE44BBC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46592"/>
    <xdr:sp macro="" textlink="">
      <xdr:nvSpPr>
        <xdr:cNvPr id="3977" name="Text Box 16">
          <a:extLst>
            <a:ext uri="{FF2B5EF4-FFF2-40B4-BE49-F238E27FC236}">
              <a16:creationId xmlns:a16="http://schemas.microsoft.com/office/drawing/2014/main" id="{FAB3753A-3549-4D01-A935-FACD811C1B86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7066"/>
    <xdr:sp macro="" textlink="">
      <xdr:nvSpPr>
        <xdr:cNvPr id="3978" name="Text Box 13">
          <a:extLst>
            <a:ext uri="{FF2B5EF4-FFF2-40B4-BE49-F238E27FC236}">
              <a16:creationId xmlns:a16="http://schemas.microsoft.com/office/drawing/2014/main" id="{CCEC3711-5AD5-406E-A9DB-69FE6C81B133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7066"/>
    <xdr:sp macro="" textlink="">
      <xdr:nvSpPr>
        <xdr:cNvPr id="3979" name="Text Box 14">
          <a:extLst>
            <a:ext uri="{FF2B5EF4-FFF2-40B4-BE49-F238E27FC236}">
              <a16:creationId xmlns:a16="http://schemas.microsoft.com/office/drawing/2014/main" id="{BD9B9973-3D17-4125-8427-DEA5CCBDE386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7066"/>
    <xdr:sp macro="" textlink="">
      <xdr:nvSpPr>
        <xdr:cNvPr id="3980" name="Text Box 15">
          <a:extLst>
            <a:ext uri="{FF2B5EF4-FFF2-40B4-BE49-F238E27FC236}">
              <a16:creationId xmlns:a16="http://schemas.microsoft.com/office/drawing/2014/main" id="{0E0D59A7-27C9-46BF-A649-9078B8368277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7066"/>
    <xdr:sp macro="" textlink="">
      <xdr:nvSpPr>
        <xdr:cNvPr id="3981" name="Text Box 16">
          <a:extLst>
            <a:ext uri="{FF2B5EF4-FFF2-40B4-BE49-F238E27FC236}">
              <a16:creationId xmlns:a16="http://schemas.microsoft.com/office/drawing/2014/main" id="{0C0FB9DF-A90A-4939-B8B9-77052E9036B7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6007"/>
    <xdr:sp macro="" textlink="">
      <xdr:nvSpPr>
        <xdr:cNvPr id="3982" name="Text Box 13">
          <a:extLst>
            <a:ext uri="{FF2B5EF4-FFF2-40B4-BE49-F238E27FC236}">
              <a16:creationId xmlns:a16="http://schemas.microsoft.com/office/drawing/2014/main" id="{10C64159-4DCA-4D76-BD54-2342B8177FDC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6007"/>
    <xdr:sp macro="" textlink="">
      <xdr:nvSpPr>
        <xdr:cNvPr id="3983" name="Text Box 14">
          <a:extLst>
            <a:ext uri="{FF2B5EF4-FFF2-40B4-BE49-F238E27FC236}">
              <a16:creationId xmlns:a16="http://schemas.microsoft.com/office/drawing/2014/main" id="{147F8F6B-FCBA-418D-A514-5CE22FD686D2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6007"/>
    <xdr:sp macro="" textlink="">
      <xdr:nvSpPr>
        <xdr:cNvPr id="3984" name="Text Box 15">
          <a:extLst>
            <a:ext uri="{FF2B5EF4-FFF2-40B4-BE49-F238E27FC236}">
              <a16:creationId xmlns:a16="http://schemas.microsoft.com/office/drawing/2014/main" id="{0FC918BA-185A-417D-B31B-2DFCC9C19353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6007"/>
    <xdr:sp macro="" textlink="">
      <xdr:nvSpPr>
        <xdr:cNvPr id="3985" name="Text Box 16">
          <a:extLst>
            <a:ext uri="{FF2B5EF4-FFF2-40B4-BE49-F238E27FC236}">
              <a16:creationId xmlns:a16="http://schemas.microsoft.com/office/drawing/2014/main" id="{DEF53210-0706-41B6-B378-16E6DDF86EA0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46592"/>
    <xdr:sp macro="" textlink="">
      <xdr:nvSpPr>
        <xdr:cNvPr id="3986" name="Text Box 13">
          <a:extLst>
            <a:ext uri="{FF2B5EF4-FFF2-40B4-BE49-F238E27FC236}">
              <a16:creationId xmlns:a16="http://schemas.microsoft.com/office/drawing/2014/main" id="{0D1B848E-448A-4602-B274-B4F83CB07C3A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46592"/>
    <xdr:sp macro="" textlink="">
      <xdr:nvSpPr>
        <xdr:cNvPr id="3987" name="Text Box 14">
          <a:extLst>
            <a:ext uri="{FF2B5EF4-FFF2-40B4-BE49-F238E27FC236}">
              <a16:creationId xmlns:a16="http://schemas.microsoft.com/office/drawing/2014/main" id="{B3FF39EB-5355-450D-911A-54C217E13CA2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46592"/>
    <xdr:sp macro="" textlink="">
      <xdr:nvSpPr>
        <xdr:cNvPr id="3988" name="Text Box 15">
          <a:extLst>
            <a:ext uri="{FF2B5EF4-FFF2-40B4-BE49-F238E27FC236}">
              <a16:creationId xmlns:a16="http://schemas.microsoft.com/office/drawing/2014/main" id="{44A50E31-8E8C-4672-8B14-768F983059C0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46592"/>
    <xdr:sp macro="" textlink="">
      <xdr:nvSpPr>
        <xdr:cNvPr id="3989" name="Text Box 16">
          <a:extLst>
            <a:ext uri="{FF2B5EF4-FFF2-40B4-BE49-F238E27FC236}">
              <a16:creationId xmlns:a16="http://schemas.microsoft.com/office/drawing/2014/main" id="{BE5130AD-C697-4818-8684-A2A36E05C80A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7066"/>
    <xdr:sp macro="" textlink="">
      <xdr:nvSpPr>
        <xdr:cNvPr id="3990" name="Text Box 13">
          <a:extLst>
            <a:ext uri="{FF2B5EF4-FFF2-40B4-BE49-F238E27FC236}">
              <a16:creationId xmlns:a16="http://schemas.microsoft.com/office/drawing/2014/main" id="{FA60A833-605A-4E76-A017-B7BFBE1FCE12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7066"/>
    <xdr:sp macro="" textlink="">
      <xdr:nvSpPr>
        <xdr:cNvPr id="3991" name="Text Box 14">
          <a:extLst>
            <a:ext uri="{FF2B5EF4-FFF2-40B4-BE49-F238E27FC236}">
              <a16:creationId xmlns:a16="http://schemas.microsoft.com/office/drawing/2014/main" id="{5F383CE3-1E3F-46C3-9072-BC40469FEA3C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7066"/>
    <xdr:sp macro="" textlink="">
      <xdr:nvSpPr>
        <xdr:cNvPr id="3992" name="Text Box 15">
          <a:extLst>
            <a:ext uri="{FF2B5EF4-FFF2-40B4-BE49-F238E27FC236}">
              <a16:creationId xmlns:a16="http://schemas.microsoft.com/office/drawing/2014/main" id="{17FFAA41-DFE8-424B-877D-DC897DC9ACD0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7066"/>
    <xdr:sp macro="" textlink="">
      <xdr:nvSpPr>
        <xdr:cNvPr id="3993" name="Text Box 16">
          <a:extLst>
            <a:ext uri="{FF2B5EF4-FFF2-40B4-BE49-F238E27FC236}">
              <a16:creationId xmlns:a16="http://schemas.microsoft.com/office/drawing/2014/main" id="{DB97E1AC-D750-4A38-82D3-F8F63CE4EE2C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6007"/>
    <xdr:sp macro="" textlink="">
      <xdr:nvSpPr>
        <xdr:cNvPr id="3994" name="Text Box 13">
          <a:extLst>
            <a:ext uri="{FF2B5EF4-FFF2-40B4-BE49-F238E27FC236}">
              <a16:creationId xmlns:a16="http://schemas.microsoft.com/office/drawing/2014/main" id="{01581360-2BF2-47B4-935F-2E1F582DC442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6007"/>
    <xdr:sp macro="" textlink="">
      <xdr:nvSpPr>
        <xdr:cNvPr id="3995" name="Text Box 14">
          <a:extLst>
            <a:ext uri="{FF2B5EF4-FFF2-40B4-BE49-F238E27FC236}">
              <a16:creationId xmlns:a16="http://schemas.microsoft.com/office/drawing/2014/main" id="{65738C7C-1FDD-4FCB-9E77-DC9841B8A0D3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532</xdr:row>
      <xdr:rowOff>0</xdr:rowOff>
    </xdr:from>
    <xdr:ext cx="76200" cy="236007"/>
    <xdr:sp macro="" textlink="">
      <xdr:nvSpPr>
        <xdr:cNvPr id="3996" name="Text Box 15">
          <a:extLst>
            <a:ext uri="{FF2B5EF4-FFF2-40B4-BE49-F238E27FC236}">
              <a16:creationId xmlns:a16="http://schemas.microsoft.com/office/drawing/2014/main" id="{273D8F86-8B7D-4912-826B-41B7486B17F1}"/>
            </a:ext>
          </a:extLst>
        </xdr:cNvPr>
        <xdr:cNvSpPr txBox="1">
          <a:spLocks noChangeArrowheads="1"/>
        </xdr:cNvSpPr>
      </xdr:nvSpPr>
      <xdr:spPr bwMode="auto">
        <a:xfrm>
          <a:off x="7169150" y="579691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1650999</xdr:colOff>
      <xdr:row>2100</xdr:row>
      <xdr:rowOff>13607</xdr:rowOff>
    </xdr:from>
    <xdr:ext cx="76200" cy="236007"/>
    <xdr:sp macro="" textlink="">
      <xdr:nvSpPr>
        <xdr:cNvPr id="3997" name="Text Box 16">
          <a:extLst>
            <a:ext uri="{FF2B5EF4-FFF2-40B4-BE49-F238E27FC236}">
              <a16:creationId xmlns:a16="http://schemas.microsoft.com/office/drawing/2014/main" id="{B2383A8D-50A7-4E14-A705-D71D11EFEC2A}"/>
            </a:ext>
          </a:extLst>
        </xdr:cNvPr>
        <xdr:cNvSpPr txBox="1">
          <a:spLocks noChangeArrowheads="1"/>
        </xdr:cNvSpPr>
      </xdr:nvSpPr>
      <xdr:spPr bwMode="auto">
        <a:xfrm>
          <a:off x="3187699" y="228746957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27542"/>
    <xdr:sp macro="" textlink="">
      <xdr:nvSpPr>
        <xdr:cNvPr id="3998" name="Text Box 13">
          <a:extLst>
            <a:ext uri="{FF2B5EF4-FFF2-40B4-BE49-F238E27FC236}">
              <a16:creationId xmlns:a16="http://schemas.microsoft.com/office/drawing/2014/main" id="{19574C04-C9A8-4BC2-B6FB-C0DAA28D977C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27542"/>
    <xdr:sp macro="" textlink="">
      <xdr:nvSpPr>
        <xdr:cNvPr id="3999" name="Text Box 14">
          <a:extLst>
            <a:ext uri="{FF2B5EF4-FFF2-40B4-BE49-F238E27FC236}">
              <a16:creationId xmlns:a16="http://schemas.microsoft.com/office/drawing/2014/main" id="{0AF15BA5-EAAE-480E-A2E2-15A96FC5B62C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27542"/>
    <xdr:sp macro="" textlink="">
      <xdr:nvSpPr>
        <xdr:cNvPr id="4000" name="Text Box 15">
          <a:extLst>
            <a:ext uri="{FF2B5EF4-FFF2-40B4-BE49-F238E27FC236}">
              <a16:creationId xmlns:a16="http://schemas.microsoft.com/office/drawing/2014/main" id="{1200115F-D84D-4539-978B-C78491F81902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27542"/>
    <xdr:sp macro="" textlink="">
      <xdr:nvSpPr>
        <xdr:cNvPr id="4001" name="Text Box 16">
          <a:extLst>
            <a:ext uri="{FF2B5EF4-FFF2-40B4-BE49-F238E27FC236}">
              <a16:creationId xmlns:a16="http://schemas.microsoft.com/office/drawing/2014/main" id="{B07BF429-5ED4-4B82-A181-552FCFAB986F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18016"/>
    <xdr:sp macro="" textlink="">
      <xdr:nvSpPr>
        <xdr:cNvPr id="4002" name="Text Box 13">
          <a:extLst>
            <a:ext uri="{FF2B5EF4-FFF2-40B4-BE49-F238E27FC236}">
              <a16:creationId xmlns:a16="http://schemas.microsoft.com/office/drawing/2014/main" id="{0EB25A51-F3C9-4D8A-A1C5-C971AE73FD9E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18016"/>
    <xdr:sp macro="" textlink="">
      <xdr:nvSpPr>
        <xdr:cNvPr id="4003" name="Text Box 14">
          <a:extLst>
            <a:ext uri="{FF2B5EF4-FFF2-40B4-BE49-F238E27FC236}">
              <a16:creationId xmlns:a16="http://schemas.microsoft.com/office/drawing/2014/main" id="{2153C0E5-DE60-4141-8CF5-A6F1A0AA33C8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18016"/>
    <xdr:sp macro="" textlink="">
      <xdr:nvSpPr>
        <xdr:cNvPr id="4004" name="Text Box 15">
          <a:extLst>
            <a:ext uri="{FF2B5EF4-FFF2-40B4-BE49-F238E27FC236}">
              <a16:creationId xmlns:a16="http://schemas.microsoft.com/office/drawing/2014/main" id="{53D5E7E0-320B-4D24-9815-24C7A09AE48B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18016"/>
    <xdr:sp macro="" textlink="">
      <xdr:nvSpPr>
        <xdr:cNvPr id="4005" name="Text Box 16">
          <a:extLst>
            <a:ext uri="{FF2B5EF4-FFF2-40B4-BE49-F238E27FC236}">
              <a16:creationId xmlns:a16="http://schemas.microsoft.com/office/drawing/2014/main" id="{CF3B8B2A-8D62-4940-BD2D-F59D7AD6CD82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16957"/>
    <xdr:sp macro="" textlink="">
      <xdr:nvSpPr>
        <xdr:cNvPr id="4006" name="Text Box 13">
          <a:extLst>
            <a:ext uri="{FF2B5EF4-FFF2-40B4-BE49-F238E27FC236}">
              <a16:creationId xmlns:a16="http://schemas.microsoft.com/office/drawing/2014/main" id="{C03FA218-F02E-4CA6-8A51-595D4F3FBE74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16957"/>
    <xdr:sp macro="" textlink="">
      <xdr:nvSpPr>
        <xdr:cNvPr id="4007" name="Text Box 14">
          <a:extLst>
            <a:ext uri="{FF2B5EF4-FFF2-40B4-BE49-F238E27FC236}">
              <a16:creationId xmlns:a16="http://schemas.microsoft.com/office/drawing/2014/main" id="{3C4806B0-2DC4-47CB-8676-1F914BD39D3F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16957"/>
    <xdr:sp macro="" textlink="">
      <xdr:nvSpPr>
        <xdr:cNvPr id="4008" name="Text Box 15">
          <a:extLst>
            <a:ext uri="{FF2B5EF4-FFF2-40B4-BE49-F238E27FC236}">
              <a16:creationId xmlns:a16="http://schemas.microsoft.com/office/drawing/2014/main" id="{F16E16E2-B632-4F66-96F4-6B1CA15D97FF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16957"/>
    <xdr:sp macro="" textlink="">
      <xdr:nvSpPr>
        <xdr:cNvPr id="4009" name="Text Box 16">
          <a:extLst>
            <a:ext uri="{FF2B5EF4-FFF2-40B4-BE49-F238E27FC236}">
              <a16:creationId xmlns:a16="http://schemas.microsoft.com/office/drawing/2014/main" id="{BDF00DE7-A82F-46BB-BEA8-D8FDD7240DBA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46592"/>
    <xdr:sp macro="" textlink="">
      <xdr:nvSpPr>
        <xdr:cNvPr id="4010" name="Text Box 13">
          <a:extLst>
            <a:ext uri="{FF2B5EF4-FFF2-40B4-BE49-F238E27FC236}">
              <a16:creationId xmlns:a16="http://schemas.microsoft.com/office/drawing/2014/main" id="{6EA2D7E1-F12A-4008-9E99-C1691AEC62F5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46592"/>
    <xdr:sp macro="" textlink="">
      <xdr:nvSpPr>
        <xdr:cNvPr id="4011" name="Text Box 14">
          <a:extLst>
            <a:ext uri="{FF2B5EF4-FFF2-40B4-BE49-F238E27FC236}">
              <a16:creationId xmlns:a16="http://schemas.microsoft.com/office/drawing/2014/main" id="{961BB166-0E27-48D4-A66B-068094C9DCD6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46592"/>
    <xdr:sp macro="" textlink="">
      <xdr:nvSpPr>
        <xdr:cNvPr id="4012" name="Text Box 15">
          <a:extLst>
            <a:ext uri="{FF2B5EF4-FFF2-40B4-BE49-F238E27FC236}">
              <a16:creationId xmlns:a16="http://schemas.microsoft.com/office/drawing/2014/main" id="{F1F4BC26-08CE-4A7A-A2C8-104E52B919AB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46592"/>
    <xdr:sp macro="" textlink="">
      <xdr:nvSpPr>
        <xdr:cNvPr id="4013" name="Text Box 16">
          <a:extLst>
            <a:ext uri="{FF2B5EF4-FFF2-40B4-BE49-F238E27FC236}">
              <a16:creationId xmlns:a16="http://schemas.microsoft.com/office/drawing/2014/main" id="{5D46DB4D-7F47-478D-ABE4-5C095F8DEECA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37066"/>
    <xdr:sp macro="" textlink="">
      <xdr:nvSpPr>
        <xdr:cNvPr id="4014" name="Text Box 13">
          <a:extLst>
            <a:ext uri="{FF2B5EF4-FFF2-40B4-BE49-F238E27FC236}">
              <a16:creationId xmlns:a16="http://schemas.microsoft.com/office/drawing/2014/main" id="{8F451713-AF0D-4FBF-A219-50BCF53DE92B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37066"/>
    <xdr:sp macro="" textlink="">
      <xdr:nvSpPr>
        <xdr:cNvPr id="4015" name="Text Box 14">
          <a:extLst>
            <a:ext uri="{FF2B5EF4-FFF2-40B4-BE49-F238E27FC236}">
              <a16:creationId xmlns:a16="http://schemas.microsoft.com/office/drawing/2014/main" id="{F35BC826-3918-4A41-A93E-3162F6985642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37066"/>
    <xdr:sp macro="" textlink="">
      <xdr:nvSpPr>
        <xdr:cNvPr id="4016" name="Text Box 15">
          <a:extLst>
            <a:ext uri="{FF2B5EF4-FFF2-40B4-BE49-F238E27FC236}">
              <a16:creationId xmlns:a16="http://schemas.microsoft.com/office/drawing/2014/main" id="{B5B0C577-2E04-475A-B302-FE1E3A3947D1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37066"/>
    <xdr:sp macro="" textlink="">
      <xdr:nvSpPr>
        <xdr:cNvPr id="4017" name="Text Box 16">
          <a:extLst>
            <a:ext uri="{FF2B5EF4-FFF2-40B4-BE49-F238E27FC236}">
              <a16:creationId xmlns:a16="http://schemas.microsoft.com/office/drawing/2014/main" id="{799CF40D-BF66-47C5-A33C-A075EA03C9B1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36007"/>
    <xdr:sp macro="" textlink="">
      <xdr:nvSpPr>
        <xdr:cNvPr id="4018" name="Text Box 13">
          <a:extLst>
            <a:ext uri="{FF2B5EF4-FFF2-40B4-BE49-F238E27FC236}">
              <a16:creationId xmlns:a16="http://schemas.microsoft.com/office/drawing/2014/main" id="{7BE31A71-34E3-4DBA-A240-81B5318541CD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36007"/>
    <xdr:sp macro="" textlink="">
      <xdr:nvSpPr>
        <xdr:cNvPr id="4019" name="Text Box 14">
          <a:extLst>
            <a:ext uri="{FF2B5EF4-FFF2-40B4-BE49-F238E27FC236}">
              <a16:creationId xmlns:a16="http://schemas.microsoft.com/office/drawing/2014/main" id="{BAD2F75C-636F-48DC-B6C4-41363C847B83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36007"/>
    <xdr:sp macro="" textlink="">
      <xdr:nvSpPr>
        <xdr:cNvPr id="4020" name="Text Box 15">
          <a:extLst>
            <a:ext uri="{FF2B5EF4-FFF2-40B4-BE49-F238E27FC236}">
              <a16:creationId xmlns:a16="http://schemas.microsoft.com/office/drawing/2014/main" id="{7C6C40EE-169A-4B6F-8548-C2FD44CB0441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36007"/>
    <xdr:sp macro="" textlink="">
      <xdr:nvSpPr>
        <xdr:cNvPr id="4021" name="Text Box 16">
          <a:extLst>
            <a:ext uri="{FF2B5EF4-FFF2-40B4-BE49-F238E27FC236}">
              <a16:creationId xmlns:a16="http://schemas.microsoft.com/office/drawing/2014/main" id="{6F5E7378-CFF3-41FA-B80E-27071DF2E834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46592"/>
    <xdr:sp macro="" textlink="">
      <xdr:nvSpPr>
        <xdr:cNvPr id="4022" name="Text Box 13">
          <a:extLst>
            <a:ext uri="{FF2B5EF4-FFF2-40B4-BE49-F238E27FC236}">
              <a16:creationId xmlns:a16="http://schemas.microsoft.com/office/drawing/2014/main" id="{984BFCB3-5F88-49C6-AD33-9B3F45DA5957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46592"/>
    <xdr:sp macro="" textlink="">
      <xdr:nvSpPr>
        <xdr:cNvPr id="4023" name="Text Box 14">
          <a:extLst>
            <a:ext uri="{FF2B5EF4-FFF2-40B4-BE49-F238E27FC236}">
              <a16:creationId xmlns:a16="http://schemas.microsoft.com/office/drawing/2014/main" id="{2803291A-FD2C-46E7-81D8-B8FD6906F829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46592"/>
    <xdr:sp macro="" textlink="">
      <xdr:nvSpPr>
        <xdr:cNvPr id="4024" name="Text Box 15">
          <a:extLst>
            <a:ext uri="{FF2B5EF4-FFF2-40B4-BE49-F238E27FC236}">
              <a16:creationId xmlns:a16="http://schemas.microsoft.com/office/drawing/2014/main" id="{1430F48E-7218-4ABD-95EB-869425685E95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46592"/>
    <xdr:sp macro="" textlink="">
      <xdr:nvSpPr>
        <xdr:cNvPr id="4025" name="Text Box 16">
          <a:extLst>
            <a:ext uri="{FF2B5EF4-FFF2-40B4-BE49-F238E27FC236}">
              <a16:creationId xmlns:a16="http://schemas.microsoft.com/office/drawing/2014/main" id="{7E63AEEC-2ED6-4265-B6A0-9C1AA87C4C29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37066"/>
    <xdr:sp macro="" textlink="">
      <xdr:nvSpPr>
        <xdr:cNvPr id="4026" name="Text Box 13">
          <a:extLst>
            <a:ext uri="{FF2B5EF4-FFF2-40B4-BE49-F238E27FC236}">
              <a16:creationId xmlns:a16="http://schemas.microsoft.com/office/drawing/2014/main" id="{9F07C2C1-00E7-4360-82FF-78E66B451E9C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37066"/>
    <xdr:sp macro="" textlink="">
      <xdr:nvSpPr>
        <xdr:cNvPr id="4027" name="Text Box 14">
          <a:extLst>
            <a:ext uri="{FF2B5EF4-FFF2-40B4-BE49-F238E27FC236}">
              <a16:creationId xmlns:a16="http://schemas.microsoft.com/office/drawing/2014/main" id="{8C830CEB-FC11-4D6C-B355-D4EA5D649B22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37066"/>
    <xdr:sp macro="" textlink="">
      <xdr:nvSpPr>
        <xdr:cNvPr id="4028" name="Text Box 15">
          <a:extLst>
            <a:ext uri="{FF2B5EF4-FFF2-40B4-BE49-F238E27FC236}">
              <a16:creationId xmlns:a16="http://schemas.microsoft.com/office/drawing/2014/main" id="{059954A1-39D4-4C0F-B41F-BCB84C80E8D7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37066"/>
    <xdr:sp macro="" textlink="">
      <xdr:nvSpPr>
        <xdr:cNvPr id="4029" name="Text Box 16">
          <a:extLst>
            <a:ext uri="{FF2B5EF4-FFF2-40B4-BE49-F238E27FC236}">
              <a16:creationId xmlns:a16="http://schemas.microsoft.com/office/drawing/2014/main" id="{CE15979D-1849-4EF9-965A-BB601CDFEEBA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36007"/>
    <xdr:sp macro="" textlink="">
      <xdr:nvSpPr>
        <xdr:cNvPr id="4030" name="Text Box 13">
          <a:extLst>
            <a:ext uri="{FF2B5EF4-FFF2-40B4-BE49-F238E27FC236}">
              <a16:creationId xmlns:a16="http://schemas.microsoft.com/office/drawing/2014/main" id="{8134D016-47CA-407A-AAF8-B7B98EBBBA1F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36007"/>
    <xdr:sp macro="" textlink="">
      <xdr:nvSpPr>
        <xdr:cNvPr id="4031" name="Text Box 14">
          <a:extLst>
            <a:ext uri="{FF2B5EF4-FFF2-40B4-BE49-F238E27FC236}">
              <a16:creationId xmlns:a16="http://schemas.microsoft.com/office/drawing/2014/main" id="{FE0FBBBA-AAAA-4BBF-8523-9F617D508A1D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36007"/>
    <xdr:sp macro="" textlink="">
      <xdr:nvSpPr>
        <xdr:cNvPr id="4032" name="Text Box 15">
          <a:extLst>
            <a:ext uri="{FF2B5EF4-FFF2-40B4-BE49-F238E27FC236}">
              <a16:creationId xmlns:a16="http://schemas.microsoft.com/office/drawing/2014/main" id="{3E419D7C-3B41-4EF4-8A36-6573EEC85DE3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37</xdr:row>
      <xdr:rowOff>0</xdr:rowOff>
    </xdr:from>
    <xdr:ext cx="76200" cy="236007"/>
    <xdr:sp macro="" textlink="">
      <xdr:nvSpPr>
        <xdr:cNvPr id="4033" name="Text Box 16">
          <a:extLst>
            <a:ext uri="{FF2B5EF4-FFF2-40B4-BE49-F238E27FC236}">
              <a16:creationId xmlns:a16="http://schemas.microsoft.com/office/drawing/2014/main" id="{F22A5B00-1D97-443B-B900-18FDC94BB9CC}"/>
            </a:ext>
          </a:extLst>
        </xdr:cNvPr>
        <xdr:cNvSpPr txBox="1">
          <a:spLocks noChangeArrowheads="1"/>
        </xdr:cNvSpPr>
      </xdr:nvSpPr>
      <xdr:spPr bwMode="auto">
        <a:xfrm>
          <a:off x="122745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27542"/>
    <xdr:sp macro="" textlink="">
      <xdr:nvSpPr>
        <xdr:cNvPr id="4034" name="Text Box 13">
          <a:extLst>
            <a:ext uri="{FF2B5EF4-FFF2-40B4-BE49-F238E27FC236}">
              <a16:creationId xmlns:a16="http://schemas.microsoft.com/office/drawing/2014/main" id="{F745205B-9F98-499F-A266-221D6E78F590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27542"/>
    <xdr:sp macro="" textlink="">
      <xdr:nvSpPr>
        <xdr:cNvPr id="4035" name="Text Box 14">
          <a:extLst>
            <a:ext uri="{FF2B5EF4-FFF2-40B4-BE49-F238E27FC236}">
              <a16:creationId xmlns:a16="http://schemas.microsoft.com/office/drawing/2014/main" id="{D08FB110-4EA7-4FF8-BDC5-725346953CFB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27542"/>
    <xdr:sp macro="" textlink="">
      <xdr:nvSpPr>
        <xdr:cNvPr id="4036" name="Text Box 15">
          <a:extLst>
            <a:ext uri="{FF2B5EF4-FFF2-40B4-BE49-F238E27FC236}">
              <a16:creationId xmlns:a16="http://schemas.microsoft.com/office/drawing/2014/main" id="{17386E85-943C-44E8-BEFE-DB5CF4A9EE39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27542"/>
    <xdr:sp macro="" textlink="">
      <xdr:nvSpPr>
        <xdr:cNvPr id="4037" name="Text Box 16">
          <a:extLst>
            <a:ext uri="{FF2B5EF4-FFF2-40B4-BE49-F238E27FC236}">
              <a16:creationId xmlns:a16="http://schemas.microsoft.com/office/drawing/2014/main" id="{CABCFFE6-E0EF-457E-AA0A-D5913C33C010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18016"/>
    <xdr:sp macro="" textlink="">
      <xdr:nvSpPr>
        <xdr:cNvPr id="4038" name="Text Box 13">
          <a:extLst>
            <a:ext uri="{FF2B5EF4-FFF2-40B4-BE49-F238E27FC236}">
              <a16:creationId xmlns:a16="http://schemas.microsoft.com/office/drawing/2014/main" id="{60C753DA-5131-4245-935B-00A798E91E85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18016"/>
    <xdr:sp macro="" textlink="">
      <xdr:nvSpPr>
        <xdr:cNvPr id="4039" name="Text Box 14">
          <a:extLst>
            <a:ext uri="{FF2B5EF4-FFF2-40B4-BE49-F238E27FC236}">
              <a16:creationId xmlns:a16="http://schemas.microsoft.com/office/drawing/2014/main" id="{3E3615C8-037B-4D13-87D6-52238470D44C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18016"/>
    <xdr:sp macro="" textlink="">
      <xdr:nvSpPr>
        <xdr:cNvPr id="4040" name="Text Box 15">
          <a:extLst>
            <a:ext uri="{FF2B5EF4-FFF2-40B4-BE49-F238E27FC236}">
              <a16:creationId xmlns:a16="http://schemas.microsoft.com/office/drawing/2014/main" id="{9BE4219E-AD93-44CE-8C34-40AC6FC8243A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18016"/>
    <xdr:sp macro="" textlink="">
      <xdr:nvSpPr>
        <xdr:cNvPr id="4041" name="Text Box 16">
          <a:extLst>
            <a:ext uri="{FF2B5EF4-FFF2-40B4-BE49-F238E27FC236}">
              <a16:creationId xmlns:a16="http://schemas.microsoft.com/office/drawing/2014/main" id="{02A80B92-5A5B-4118-B815-6BEE62178997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16957"/>
    <xdr:sp macro="" textlink="">
      <xdr:nvSpPr>
        <xdr:cNvPr id="4042" name="Text Box 13">
          <a:extLst>
            <a:ext uri="{FF2B5EF4-FFF2-40B4-BE49-F238E27FC236}">
              <a16:creationId xmlns:a16="http://schemas.microsoft.com/office/drawing/2014/main" id="{EA473ABD-C9E0-44EB-B308-FD24A617EA00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16957"/>
    <xdr:sp macro="" textlink="">
      <xdr:nvSpPr>
        <xdr:cNvPr id="4043" name="Text Box 14">
          <a:extLst>
            <a:ext uri="{FF2B5EF4-FFF2-40B4-BE49-F238E27FC236}">
              <a16:creationId xmlns:a16="http://schemas.microsoft.com/office/drawing/2014/main" id="{6E224B29-0ED9-48BB-A361-20E19E6C103B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16957"/>
    <xdr:sp macro="" textlink="">
      <xdr:nvSpPr>
        <xdr:cNvPr id="4044" name="Text Box 15">
          <a:extLst>
            <a:ext uri="{FF2B5EF4-FFF2-40B4-BE49-F238E27FC236}">
              <a16:creationId xmlns:a16="http://schemas.microsoft.com/office/drawing/2014/main" id="{C632F4C7-2185-4E13-B7F5-2EB53EF45A5A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16957"/>
    <xdr:sp macro="" textlink="">
      <xdr:nvSpPr>
        <xdr:cNvPr id="4045" name="Text Box 16">
          <a:extLst>
            <a:ext uri="{FF2B5EF4-FFF2-40B4-BE49-F238E27FC236}">
              <a16:creationId xmlns:a16="http://schemas.microsoft.com/office/drawing/2014/main" id="{62B241C0-D035-4CB0-B03F-8D076C0DE2D4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46592"/>
    <xdr:sp macro="" textlink="">
      <xdr:nvSpPr>
        <xdr:cNvPr id="4046" name="Text Box 13">
          <a:extLst>
            <a:ext uri="{FF2B5EF4-FFF2-40B4-BE49-F238E27FC236}">
              <a16:creationId xmlns:a16="http://schemas.microsoft.com/office/drawing/2014/main" id="{B303E0D8-2DE9-46F5-8178-48301926B62D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46592"/>
    <xdr:sp macro="" textlink="">
      <xdr:nvSpPr>
        <xdr:cNvPr id="4047" name="Text Box 14">
          <a:extLst>
            <a:ext uri="{FF2B5EF4-FFF2-40B4-BE49-F238E27FC236}">
              <a16:creationId xmlns:a16="http://schemas.microsoft.com/office/drawing/2014/main" id="{A744EBB7-F42F-47EB-BF28-A67550C7026B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46592"/>
    <xdr:sp macro="" textlink="">
      <xdr:nvSpPr>
        <xdr:cNvPr id="4048" name="Text Box 15">
          <a:extLst>
            <a:ext uri="{FF2B5EF4-FFF2-40B4-BE49-F238E27FC236}">
              <a16:creationId xmlns:a16="http://schemas.microsoft.com/office/drawing/2014/main" id="{D6E0A2FB-CD7B-4BAF-9943-C6B836E9631F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46592"/>
    <xdr:sp macro="" textlink="">
      <xdr:nvSpPr>
        <xdr:cNvPr id="4049" name="Text Box 16">
          <a:extLst>
            <a:ext uri="{FF2B5EF4-FFF2-40B4-BE49-F238E27FC236}">
              <a16:creationId xmlns:a16="http://schemas.microsoft.com/office/drawing/2014/main" id="{16DCA7A7-8A61-4AFD-97F1-B00164C136BE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37066"/>
    <xdr:sp macro="" textlink="">
      <xdr:nvSpPr>
        <xdr:cNvPr id="4050" name="Text Box 13">
          <a:extLst>
            <a:ext uri="{FF2B5EF4-FFF2-40B4-BE49-F238E27FC236}">
              <a16:creationId xmlns:a16="http://schemas.microsoft.com/office/drawing/2014/main" id="{F26F9BF3-FEAF-4F21-8090-EC05AC8B8CD9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37066"/>
    <xdr:sp macro="" textlink="">
      <xdr:nvSpPr>
        <xdr:cNvPr id="4051" name="Text Box 14">
          <a:extLst>
            <a:ext uri="{FF2B5EF4-FFF2-40B4-BE49-F238E27FC236}">
              <a16:creationId xmlns:a16="http://schemas.microsoft.com/office/drawing/2014/main" id="{D474CDAF-B3E7-4F21-A219-A6360436B7C0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37066"/>
    <xdr:sp macro="" textlink="">
      <xdr:nvSpPr>
        <xdr:cNvPr id="4052" name="Text Box 15">
          <a:extLst>
            <a:ext uri="{FF2B5EF4-FFF2-40B4-BE49-F238E27FC236}">
              <a16:creationId xmlns:a16="http://schemas.microsoft.com/office/drawing/2014/main" id="{989FF415-900A-4284-B6D4-ECA9E5377F7D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37066"/>
    <xdr:sp macro="" textlink="">
      <xdr:nvSpPr>
        <xdr:cNvPr id="4053" name="Text Box 16">
          <a:extLst>
            <a:ext uri="{FF2B5EF4-FFF2-40B4-BE49-F238E27FC236}">
              <a16:creationId xmlns:a16="http://schemas.microsoft.com/office/drawing/2014/main" id="{5AE4FE66-6364-407F-94C3-D7E1961AC6A8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36007"/>
    <xdr:sp macro="" textlink="">
      <xdr:nvSpPr>
        <xdr:cNvPr id="4054" name="Text Box 13">
          <a:extLst>
            <a:ext uri="{FF2B5EF4-FFF2-40B4-BE49-F238E27FC236}">
              <a16:creationId xmlns:a16="http://schemas.microsoft.com/office/drawing/2014/main" id="{09BB2BA2-1B43-4301-A02D-82FA1E0EB5D9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36007"/>
    <xdr:sp macro="" textlink="">
      <xdr:nvSpPr>
        <xdr:cNvPr id="4055" name="Text Box 14">
          <a:extLst>
            <a:ext uri="{FF2B5EF4-FFF2-40B4-BE49-F238E27FC236}">
              <a16:creationId xmlns:a16="http://schemas.microsoft.com/office/drawing/2014/main" id="{7B18D1D8-BBE7-4166-AEC4-5D66CD1AD25C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36007"/>
    <xdr:sp macro="" textlink="">
      <xdr:nvSpPr>
        <xdr:cNvPr id="4056" name="Text Box 15">
          <a:extLst>
            <a:ext uri="{FF2B5EF4-FFF2-40B4-BE49-F238E27FC236}">
              <a16:creationId xmlns:a16="http://schemas.microsoft.com/office/drawing/2014/main" id="{69BD155A-7505-4268-BFA5-5467CF64C82C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36007"/>
    <xdr:sp macro="" textlink="">
      <xdr:nvSpPr>
        <xdr:cNvPr id="4057" name="Text Box 16">
          <a:extLst>
            <a:ext uri="{FF2B5EF4-FFF2-40B4-BE49-F238E27FC236}">
              <a16:creationId xmlns:a16="http://schemas.microsoft.com/office/drawing/2014/main" id="{FC25345C-630B-4185-8DE5-4E93F6FD4520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46592"/>
    <xdr:sp macro="" textlink="">
      <xdr:nvSpPr>
        <xdr:cNvPr id="4058" name="Text Box 13">
          <a:extLst>
            <a:ext uri="{FF2B5EF4-FFF2-40B4-BE49-F238E27FC236}">
              <a16:creationId xmlns:a16="http://schemas.microsoft.com/office/drawing/2014/main" id="{EC9241A2-8093-4A7A-A6DA-DE226A0C6E38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46592"/>
    <xdr:sp macro="" textlink="">
      <xdr:nvSpPr>
        <xdr:cNvPr id="4059" name="Text Box 14">
          <a:extLst>
            <a:ext uri="{FF2B5EF4-FFF2-40B4-BE49-F238E27FC236}">
              <a16:creationId xmlns:a16="http://schemas.microsoft.com/office/drawing/2014/main" id="{9FE55FC3-6177-450E-B58F-2A0338742948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46592"/>
    <xdr:sp macro="" textlink="">
      <xdr:nvSpPr>
        <xdr:cNvPr id="4060" name="Text Box 15">
          <a:extLst>
            <a:ext uri="{FF2B5EF4-FFF2-40B4-BE49-F238E27FC236}">
              <a16:creationId xmlns:a16="http://schemas.microsoft.com/office/drawing/2014/main" id="{20920AA4-0FBA-4AB5-931C-2800058D65CB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46592"/>
    <xdr:sp macro="" textlink="">
      <xdr:nvSpPr>
        <xdr:cNvPr id="4061" name="Text Box 16">
          <a:extLst>
            <a:ext uri="{FF2B5EF4-FFF2-40B4-BE49-F238E27FC236}">
              <a16:creationId xmlns:a16="http://schemas.microsoft.com/office/drawing/2014/main" id="{B9AC04E7-D813-4A40-9373-6B9164DF43E2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37066"/>
    <xdr:sp macro="" textlink="">
      <xdr:nvSpPr>
        <xdr:cNvPr id="4062" name="Text Box 13">
          <a:extLst>
            <a:ext uri="{FF2B5EF4-FFF2-40B4-BE49-F238E27FC236}">
              <a16:creationId xmlns:a16="http://schemas.microsoft.com/office/drawing/2014/main" id="{025D0A82-B7B4-413C-B1D1-78935C320435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37066"/>
    <xdr:sp macro="" textlink="">
      <xdr:nvSpPr>
        <xdr:cNvPr id="4063" name="Text Box 14">
          <a:extLst>
            <a:ext uri="{FF2B5EF4-FFF2-40B4-BE49-F238E27FC236}">
              <a16:creationId xmlns:a16="http://schemas.microsoft.com/office/drawing/2014/main" id="{179E87FE-9817-4446-B1E7-A088195F4DE0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37066"/>
    <xdr:sp macro="" textlink="">
      <xdr:nvSpPr>
        <xdr:cNvPr id="4064" name="Text Box 15">
          <a:extLst>
            <a:ext uri="{FF2B5EF4-FFF2-40B4-BE49-F238E27FC236}">
              <a16:creationId xmlns:a16="http://schemas.microsoft.com/office/drawing/2014/main" id="{403FF0F7-2A20-46D7-9B44-9AC094114031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37066"/>
    <xdr:sp macro="" textlink="">
      <xdr:nvSpPr>
        <xdr:cNvPr id="4065" name="Text Box 16">
          <a:extLst>
            <a:ext uri="{FF2B5EF4-FFF2-40B4-BE49-F238E27FC236}">
              <a16:creationId xmlns:a16="http://schemas.microsoft.com/office/drawing/2014/main" id="{BC6B6ECC-25A6-4DC5-9244-504F5B1C2918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36007"/>
    <xdr:sp macro="" textlink="">
      <xdr:nvSpPr>
        <xdr:cNvPr id="4066" name="Text Box 13">
          <a:extLst>
            <a:ext uri="{FF2B5EF4-FFF2-40B4-BE49-F238E27FC236}">
              <a16:creationId xmlns:a16="http://schemas.microsoft.com/office/drawing/2014/main" id="{5C0D65D6-8ED3-410C-B7F6-81B3B6197F32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36007"/>
    <xdr:sp macro="" textlink="">
      <xdr:nvSpPr>
        <xdr:cNvPr id="4067" name="Text Box 14">
          <a:extLst>
            <a:ext uri="{FF2B5EF4-FFF2-40B4-BE49-F238E27FC236}">
              <a16:creationId xmlns:a16="http://schemas.microsoft.com/office/drawing/2014/main" id="{2732DB3F-3121-47C1-A42B-0F2AC50A0265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36007"/>
    <xdr:sp macro="" textlink="">
      <xdr:nvSpPr>
        <xdr:cNvPr id="4068" name="Text Box 15">
          <a:extLst>
            <a:ext uri="{FF2B5EF4-FFF2-40B4-BE49-F238E27FC236}">
              <a16:creationId xmlns:a16="http://schemas.microsoft.com/office/drawing/2014/main" id="{A9062371-D334-4EBF-B485-625F7AF4DF58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169</xdr:row>
      <xdr:rowOff>0</xdr:rowOff>
    </xdr:from>
    <xdr:ext cx="76200" cy="236007"/>
    <xdr:sp macro="" textlink="">
      <xdr:nvSpPr>
        <xdr:cNvPr id="4069" name="Text Box 16">
          <a:extLst>
            <a:ext uri="{FF2B5EF4-FFF2-40B4-BE49-F238E27FC236}">
              <a16:creationId xmlns:a16="http://schemas.microsoft.com/office/drawing/2014/main" id="{4B8FA6A1-2DDF-48C1-9757-CFA864370CE6}"/>
            </a:ext>
          </a:extLst>
        </xdr:cNvPr>
        <xdr:cNvSpPr txBox="1">
          <a:spLocks noChangeArrowheads="1"/>
        </xdr:cNvSpPr>
      </xdr:nvSpPr>
      <xdr:spPr bwMode="auto">
        <a:xfrm>
          <a:off x="122745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27542"/>
    <xdr:sp macro="" textlink="">
      <xdr:nvSpPr>
        <xdr:cNvPr id="4070" name="Text Box 13">
          <a:extLst>
            <a:ext uri="{FF2B5EF4-FFF2-40B4-BE49-F238E27FC236}">
              <a16:creationId xmlns:a16="http://schemas.microsoft.com/office/drawing/2014/main" id="{E4EE51FA-BBB1-4566-A154-75CEE1BC1624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27542"/>
    <xdr:sp macro="" textlink="">
      <xdr:nvSpPr>
        <xdr:cNvPr id="4071" name="Text Box 14">
          <a:extLst>
            <a:ext uri="{FF2B5EF4-FFF2-40B4-BE49-F238E27FC236}">
              <a16:creationId xmlns:a16="http://schemas.microsoft.com/office/drawing/2014/main" id="{82B29900-A436-4FAD-AC1A-DF134F335043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27542"/>
    <xdr:sp macro="" textlink="">
      <xdr:nvSpPr>
        <xdr:cNvPr id="4072" name="Text Box 15">
          <a:extLst>
            <a:ext uri="{FF2B5EF4-FFF2-40B4-BE49-F238E27FC236}">
              <a16:creationId xmlns:a16="http://schemas.microsoft.com/office/drawing/2014/main" id="{795781DF-81EC-4F43-9F74-783DF631FF61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27542"/>
    <xdr:sp macro="" textlink="">
      <xdr:nvSpPr>
        <xdr:cNvPr id="4073" name="Text Box 16">
          <a:extLst>
            <a:ext uri="{FF2B5EF4-FFF2-40B4-BE49-F238E27FC236}">
              <a16:creationId xmlns:a16="http://schemas.microsoft.com/office/drawing/2014/main" id="{24F98FB4-8A60-4692-ADBB-599950CC9EF7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18016"/>
    <xdr:sp macro="" textlink="">
      <xdr:nvSpPr>
        <xdr:cNvPr id="4074" name="Text Box 13">
          <a:extLst>
            <a:ext uri="{FF2B5EF4-FFF2-40B4-BE49-F238E27FC236}">
              <a16:creationId xmlns:a16="http://schemas.microsoft.com/office/drawing/2014/main" id="{22A8FF9F-9C90-454B-A229-C6A9B77C3B26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18016"/>
    <xdr:sp macro="" textlink="">
      <xdr:nvSpPr>
        <xdr:cNvPr id="4075" name="Text Box 14">
          <a:extLst>
            <a:ext uri="{FF2B5EF4-FFF2-40B4-BE49-F238E27FC236}">
              <a16:creationId xmlns:a16="http://schemas.microsoft.com/office/drawing/2014/main" id="{365D216D-C11C-4662-AFBA-079377902C6E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18016"/>
    <xdr:sp macro="" textlink="">
      <xdr:nvSpPr>
        <xdr:cNvPr id="4076" name="Text Box 15">
          <a:extLst>
            <a:ext uri="{FF2B5EF4-FFF2-40B4-BE49-F238E27FC236}">
              <a16:creationId xmlns:a16="http://schemas.microsoft.com/office/drawing/2014/main" id="{21F79241-86DA-4BBA-BCA2-1C7EA3400F9D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18016"/>
    <xdr:sp macro="" textlink="">
      <xdr:nvSpPr>
        <xdr:cNvPr id="4077" name="Text Box 16">
          <a:extLst>
            <a:ext uri="{FF2B5EF4-FFF2-40B4-BE49-F238E27FC236}">
              <a16:creationId xmlns:a16="http://schemas.microsoft.com/office/drawing/2014/main" id="{E008D22C-9854-4CA4-886A-0C8673508875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16957"/>
    <xdr:sp macro="" textlink="">
      <xdr:nvSpPr>
        <xdr:cNvPr id="4078" name="Text Box 13">
          <a:extLst>
            <a:ext uri="{FF2B5EF4-FFF2-40B4-BE49-F238E27FC236}">
              <a16:creationId xmlns:a16="http://schemas.microsoft.com/office/drawing/2014/main" id="{79B3522E-5BA5-4A49-8423-2FF1CDA7A7BB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16957"/>
    <xdr:sp macro="" textlink="">
      <xdr:nvSpPr>
        <xdr:cNvPr id="4079" name="Text Box 14">
          <a:extLst>
            <a:ext uri="{FF2B5EF4-FFF2-40B4-BE49-F238E27FC236}">
              <a16:creationId xmlns:a16="http://schemas.microsoft.com/office/drawing/2014/main" id="{B8824605-E685-403A-B1BA-0B75BD0BB362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16957"/>
    <xdr:sp macro="" textlink="">
      <xdr:nvSpPr>
        <xdr:cNvPr id="4080" name="Text Box 15">
          <a:extLst>
            <a:ext uri="{FF2B5EF4-FFF2-40B4-BE49-F238E27FC236}">
              <a16:creationId xmlns:a16="http://schemas.microsoft.com/office/drawing/2014/main" id="{C534AD73-630C-4B31-A83D-5AAD435DC55B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16957"/>
    <xdr:sp macro="" textlink="">
      <xdr:nvSpPr>
        <xdr:cNvPr id="4081" name="Text Box 16">
          <a:extLst>
            <a:ext uri="{FF2B5EF4-FFF2-40B4-BE49-F238E27FC236}">
              <a16:creationId xmlns:a16="http://schemas.microsoft.com/office/drawing/2014/main" id="{2F8B5FB8-A904-4EFD-AB17-902BCF85AEE6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46592"/>
    <xdr:sp macro="" textlink="">
      <xdr:nvSpPr>
        <xdr:cNvPr id="4082" name="Text Box 13">
          <a:extLst>
            <a:ext uri="{FF2B5EF4-FFF2-40B4-BE49-F238E27FC236}">
              <a16:creationId xmlns:a16="http://schemas.microsoft.com/office/drawing/2014/main" id="{F472919A-7BAD-4E17-92E9-55EF54127775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46592"/>
    <xdr:sp macro="" textlink="">
      <xdr:nvSpPr>
        <xdr:cNvPr id="4083" name="Text Box 14">
          <a:extLst>
            <a:ext uri="{FF2B5EF4-FFF2-40B4-BE49-F238E27FC236}">
              <a16:creationId xmlns:a16="http://schemas.microsoft.com/office/drawing/2014/main" id="{C576CA94-1F22-4B53-A73A-C47416466664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46592"/>
    <xdr:sp macro="" textlink="">
      <xdr:nvSpPr>
        <xdr:cNvPr id="4084" name="Text Box 15">
          <a:extLst>
            <a:ext uri="{FF2B5EF4-FFF2-40B4-BE49-F238E27FC236}">
              <a16:creationId xmlns:a16="http://schemas.microsoft.com/office/drawing/2014/main" id="{37840C41-E3DE-4933-BDC5-5972BD442D34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46592"/>
    <xdr:sp macro="" textlink="">
      <xdr:nvSpPr>
        <xdr:cNvPr id="4085" name="Text Box 16">
          <a:extLst>
            <a:ext uri="{FF2B5EF4-FFF2-40B4-BE49-F238E27FC236}">
              <a16:creationId xmlns:a16="http://schemas.microsoft.com/office/drawing/2014/main" id="{EA40D14E-9623-4588-A108-37BC69E08360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37066"/>
    <xdr:sp macro="" textlink="">
      <xdr:nvSpPr>
        <xdr:cNvPr id="4086" name="Text Box 13">
          <a:extLst>
            <a:ext uri="{FF2B5EF4-FFF2-40B4-BE49-F238E27FC236}">
              <a16:creationId xmlns:a16="http://schemas.microsoft.com/office/drawing/2014/main" id="{E6E5F8AC-D0DB-46FA-894A-407B30B9A3C9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37066"/>
    <xdr:sp macro="" textlink="">
      <xdr:nvSpPr>
        <xdr:cNvPr id="4087" name="Text Box 14">
          <a:extLst>
            <a:ext uri="{FF2B5EF4-FFF2-40B4-BE49-F238E27FC236}">
              <a16:creationId xmlns:a16="http://schemas.microsoft.com/office/drawing/2014/main" id="{607758C7-E2C8-4DF4-A912-8345318F819B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37066"/>
    <xdr:sp macro="" textlink="">
      <xdr:nvSpPr>
        <xdr:cNvPr id="4088" name="Text Box 15">
          <a:extLst>
            <a:ext uri="{FF2B5EF4-FFF2-40B4-BE49-F238E27FC236}">
              <a16:creationId xmlns:a16="http://schemas.microsoft.com/office/drawing/2014/main" id="{7033E280-0612-460C-9A4C-8AAA3F17AF8D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37066"/>
    <xdr:sp macro="" textlink="">
      <xdr:nvSpPr>
        <xdr:cNvPr id="4089" name="Text Box 16">
          <a:extLst>
            <a:ext uri="{FF2B5EF4-FFF2-40B4-BE49-F238E27FC236}">
              <a16:creationId xmlns:a16="http://schemas.microsoft.com/office/drawing/2014/main" id="{C958C4A1-7514-441E-A0A4-2F13D5FA6FAE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36007"/>
    <xdr:sp macro="" textlink="">
      <xdr:nvSpPr>
        <xdr:cNvPr id="4090" name="Text Box 13">
          <a:extLst>
            <a:ext uri="{FF2B5EF4-FFF2-40B4-BE49-F238E27FC236}">
              <a16:creationId xmlns:a16="http://schemas.microsoft.com/office/drawing/2014/main" id="{43B56DD2-1974-4296-9699-F97C5E977ED6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36007"/>
    <xdr:sp macro="" textlink="">
      <xdr:nvSpPr>
        <xdr:cNvPr id="4091" name="Text Box 14">
          <a:extLst>
            <a:ext uri="{FF2B5EF4-FFF2-40B4-BE49-F238E27FC236}">
              <a16:creationId xmlns:a16="http://schemas.microsoft.com/office/drawing/2014/main" id="{2BA36ABA-B101-4F1F-9C12-3696F579709F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36007"/>
    <xdr:sp macro="" textlink="">
      <xdr:nvSpPr>
        <xdr:cNvPr id="4092" name="Text Box 15">
          <a:extLst>
            <a:ext uri="{FF2B5EF4-FFF2-40B4-BE49-F238E27FC236}">
              <a16:creationId xmlns:a16="http://schemas.microsoft.com/office/drawing/2014/main" id="{570DFB75-3FE9-4151-BB13-CDD29D51B8DC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36007"/>
    <xdr:sp macro="" textlink="">
      <xdr:nvSpPr>
        <xdr:cNvPr id="4093" name="Text Box 16">
          <a:extLst>
            <a:ext uri="{FF2B5EF4-FFF2-40B4-BE49-F238E27FC236}">
              <a16:creationId xmlns:a16="http://schemas.microsoft.com/office/drawing/2014/main" id="{4AEE1D70-D811-4DE6-987D-DB4B2AF929BF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46592"/>
    <xdr:sp macro="" textlink="">
      <xdr:nvSpPr>
        <xdr:cNvPr id="4094" name="Text Box 13">
          <a:extLst>
            <a:ext uri="{FF2B5EF4-FFF2-40B4-BE49-F238E27FC236}">
              <a16:creationId xmlns:a16="http://schemas.microsoft.com/office/drawing/2014/main" id="{1B1CBCFA-7B16-4240-A7D1-80897223258B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46592"/>
    <xdr:sp macro="" textlink="">
      <xdr:nvSpPr>
        <xdr:cNvPr id="4095" name="Text Box 14">
          <a:extLst>
            <a:ext uri="{FF2B5EF4-FFF2-40B4-BE49-F238E27FC236}">
              <a16:creationId xmlns:a16="http://schemas.microsoft.com/office/drawing/2014/main" id="{009C957A-A6C7-4AF6-BE55-63BA25300712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46592"/>
    <xdr:sp macro="" textlink="">
      <xdr:nvSpPr>
        <xdr:cNvPr id="4096" name="Text Box 15">
          <a:extLst>
            <a:ext uri="{FF2B5EF4-FFF2-40B4-BE49-F238E27FC236}">
              <a16:creationId xmlns:a16="http://schemas.microsoft.com/office/drawing/2014/main" id="{854556C0-1550-45E0-A015-6D5391E3A286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46592"/>
    <xdr:sp macro="" textlink="">
      <xdr:nvSpPr>
        <xdr:cNvPr id="4097" name="Text Box 16">
          <a:extLst>
            <a:ext uri="{FF2B5EF4-FFF2-40B4-BE49-F238E27FC236}">
              <a16:creationId xmlns:a16="http://schemas.microsoft.com/office/drawing/2014/main" id="{6CA7C442-5FFF-4646-91E0-9EAA4B442FE3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37066"/>
    <xdr:sp macro="" textlink="">
      <xdr:nvSpPr>
        <xdr:cNvPr id="4098" name="Text Box 13">
          <a:extLst>
            <a:ext uri="{FF2B5EF4-FFF2-40B4-BE49-F238E27FC236}">
              <a16:creationId xmlns:a16="http://schemas.microsoft.com/office/drawing/2014/main" id="{3FC5F905-7685-420C-B6F1-977C79EB4B49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37066"/>
    <xdr:sp macro="" textlink="">
      <xdr:nvSpPr>
        <xdr:cNvPr id="4099" name="Text Box 14">
          <a:extLst>
            <a:ext uri="{FF2B5EF4-FFF2-40B4-BE49-F238E27FC236}">
              <a16:creationId xmlns:a16="http://schemas.microsoft.com/office/drawing/2014/main" id="{A7381C0F-04A3-486D-A13B-2466B125ACEE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37066"/>
    <xdr:sp macro="" textlink="">
      <xdr:nvSpPr>
        <xdr:cNvPr id="4100" name="Text Box 15">
          <a:extLst>
            <a:ext uri="{FF2B5EF4-FFF2-40B4-BE49-F238E27FC236}">
              <a16:creationId xmlns:a16="http://schemas.microsoft.com/office/drawing/2014/main" id="{AE74FA6D-89B2-4BA4-B3F4-8E4632FC43FA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37066"/>
    <xdr:sp macro="" textlink="">
      <xdr:nvSpPr>
        <xdr:cNvPr id="4101" name="Text Box 16">
          <a:extLst>
            <a:ext uri="{FF2B5EF4-FFF2-40B4-BE49-F238E27FC236}">
              <a16:creationId xmlns:a16="http://schemas.microsoft.com/office/drawing/2014/main" id="{2DD5EB1A-148F-41B0-8F06-9D2F64103E3B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36007"/>
    <xdr:sp macro="" textlink="">
      <xdr:nvSpPr>
        <xdr:cNvPr id="4102" name="Text Box 13">
          <a:extLst>
            <a:ext uri="{FF2B5EF4-FFF2-40B4-BE49-F238E27FC236}">
              <a16:creationId xmlns:a16="http://schemas.microsoft.com/office/drawing/2014/main" id="{073CC27E-8797-4E6D-8D45-7DB5604E4621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36007"/>
    <xdr:sp macro="" textlink="">
      <xdr:nvSpPr>
        <xdr:cNvPr id="4103" name="Text Box 14">
          <a:extLst>
            <a:ext uri="{FF2B5EF4-FFF2-40B4-BE49-F238E27FC236}">
              <a16:creationId xmlns:a16="http://schemas.microsoft.com/office/drawing/2014/main" id="{B520B992-29BB-4DBA-8D27-6CA8A41DB696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36007"/>
    <xdr:sp macro="" textlink="">
      <xdr:nvSpPr>
        <xdr:cNvPr id="4104" name="Text Box 15">
          <a:extLst>
            <a:ext uri="{FF2B5EF4-FFF2-40B4-BE49-F238E27FC236}">
              <a16:creationId xmlns:a16="http://schemas.microsoft.com/office/drawing/2014/main" id="{0E8BA901-710B-4BED-A4C9-132515A8016B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900</xdr:row>
      <xdr:rowOff>0</xdr:rowOff>
    </xdr:from>
    <xdr:ext cx="76200" cy="236007"/>
    <xdr:sp macro="" textlink="">
      <xdr:nvSpPr>
        <xdr:cNvPr id="4105" name="Text Box 16">
          <a:extLst>
            <a:ext uri="{FF2B5EF4-FFF2-40B4-BE49-F238E27FC236}">
              <a16:creationId xmlns:a16="http://schemas.microsoft.com/office/drawing/2014/main" id="{1ECE3584-069E-4DC0-802B-E69AAA2B35F1}"/>
            </a:ext>
          </a:extLst>
        </xdr:cNvPr>
        <xdr:cNvSpPr txBox="1">
          <a:spLocks noChangeArrowheads="1"/>
        </xdr:cNvSpPr>
      </xdr:nvSpPr>
      <xdr:spPr bwMode="auto">
        <a:xfrm>
          <a:off x="122745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27542"/>
    <xdr:sp macro="" textlink="">
      <xdr:nvSpPr>
        <xdr:cNvPr id="4106" name="Text Box 13">
          <a:extLst>
            <a:ext uri="{FF2B5EF4-FFF2-40B4-BE49-F238E27FC236}">
              <a16:creationId xmlns:a16="http://schemas.microsoft.com/office/drawing/2014/main" id="{AC01E5B5-158C-4ACC-AD93-DAE544320791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27542"/>
    <xdr:sp macro="" textlink="">
      <xdr:nvSpPr>
        <xdr:cNvPr id="4107" name="Text Box 14">
          <a:extLst>
            <a:ext uri="{FF2B5EF4-FFF2-40B4-BE49-F238E27FC236}">
              <a16:creationId xmlns:a16="http://schemas.microsoft.com/office/drawing/2014/main" id="{946E64A8-2927-4DD1-ABE8-F06382008651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27542"/>
    <xdr:sp macro="" textlink="">
      <xdr:nvSpPr>
        <xdr:cNvPr id="4108" name="Text Box 15">
          <a:extLst>
            <a:ext uri="{FF2B5EF4-FFF2-40B4-BE49-F238E27FC236}">
              <a16:creationId xmlns:a16="http://schemas.microsoft.com/office/drawing/2014/main" id="{A46C4748-A0E4-4B6D-BCBE-8150D3B7C3AA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27542"/>
    <xdr:sp macro="" textlink="">
      <xdr:nvSpPr>
        <xdr:cNvPr id="4109" name="Text Box 16">
          <a:extLst>
            <a:ext uri="{FF2B5EF4-FFF2-40B4-BE49-F238E27FC236}">
              <a16:creationId xmlns:a16="http://schemas.microsoft.com/office/drawing/2014/main" id="{4DF8BB8D-4FDA-48AB-807E-1FAD4088029C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18016"/>
    <xdr:sp macro="" textlink="">
      <xdr:nvSpPr>
        <xdr:cNvPr id="4110" name="Text Box 13">
          <a:extLst>
            <a:ext uri="{FF2B5EF4-FFF2-40B4-BE49-F238E27FC236}">
              <a16:creationId xmlns:a16="http://schemas.microsoft.com/office/drawing/2014/main" id="{9C7A957C-A64D-4744-979F-2BBE752F06F6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18016"/>
    <xdr:sp macro="" textlink="">
      <xdr:nvSpPr>
        <xdr:cNvPr id="4111" name="Text Box 14">
          <a:extLst>
            <a:ext uri="{FF2B5EF4-FFF2-40B4-BE49-F238E27FC236}">
              <a16:creationId xmlns:a16="http://schemas.microsoft.com/office/drawing/2014/main" id="{D224A57D-4513-4C01-B0CC-5F55002BC4ED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18016"/>
    <xdr:sp macro="" textlink="">
      <xdr:nvSpPr>
        <xdr:cNvPr id="4112" name="Text Box 15">
          <a:extLst>
            <a:ext uri="{FF2B5EF4-FFF2-40B4-BE49-F238E27FC236}">
              <a16:creationId xmlns:a16="http://schemas.microsoft.com/office/drawing/2014/main" id="{C1E7654B-0994-456E-80B4-5249F0469E3E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18016"/>
    <xdr:sp macro="" textlink="">
      <xdr:nvSpPr>
        <xdr:cNvPr id="4113" name="Text Box 16">
          <a:extLst>
            <a:ext uri="{FF2B5EF4-FFF2-40B4-BE49-F238E27FC236}">
              <a16:creationId xmlns:a16="http://schemas.microsoft.com/office/drawing/2014/main" id="{D9C4203D-E880-4AB3-9655-66AB6C74237A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16957"/>
    <xdr:sp macro="" textlink="">
      <xdr:nvSpPr>
        <xdr:cNvPr id="4114" name="Text Box 13">
          <a:extLst>
            <a:ext uri="{FF2B5EF4-FFF2-40B4-BE49-F238E27FC236}">
              <a16:creationId xmlns:a16="http://schemas.microsoft.com/office/drawing/2014/main" id="{69FB1A47-99A5-4D81-856C-1FB90D8C91B2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16957"/>
    <xdr:sp macro="" textlink="">
      <xdr:nvSpPr>
        <xdr:cNvPr id="4115" name="Text Box 14">
          <a:extLst>
            <a:ext uri="{FF2B5EF4-FFF2-40B4-BE49-F238E27FC236}">
              <a16:creationId xmlns:a16="http://schemas.microsoft.com/office/drawing/2014/main" id="{8A68164F-2E05-4BDA-9C2A-2054B2733DF6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16957"/>
    <xdr:sp macro="" textlink="">
      <xdr:nvSpPr>
        <xdr:cNvPr id="4116" name="Text Box 15">
          <a:extLst>
            <a:ext uri="{FF2B5EF4-FFF2-40B4-BE49-F238E27FC236}">
              <a16:creationId xmlns:a16="http://schemas.microsoft.com/office/drawing/2014/main" id="{6152F1A8-BDA6-4C2F-A369-59571D067D65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16957"/>
    <xdr:sp macro="" textlink="">
      <xdr:nvSpPr>
        <xdr:cNvPr id="4117" name="Text Box 16">
          <a:extLst>
            <a:ext uri="{FF2B5EF4-FFF2-40B4-BE49-F238E27FC236}">
              <a16:creationId xmlns:a16="http://schemas.microsoft.com/office/drawing/2014/main" id="{61E57C88-1368-4F33-AC9E-A1DABCC8B51B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46592"/>
    <xdr:sp macro="" textlink="">
      <xdr:nvSpPr>
        <xdr:cNvPr id="4118" name="Text Box 13">
          <a:extLst>
            <a:ext uri="{FF2B5EF4-FFF2-40B4-BE49-F238E27FC236}">
              <a16:creationId xmlns:a16="http://schemas.microsoft.com/office/drawing/2014/main" id="{06F3E023-FFAB-42F3-9317-733FC34A97F4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46592"/>
    <xdr:sp macro="" textlink="">
      <xdr:nvSpPr>
        <xdr:cNvPr id="4119" name="Text Box 14">
          <a:extLst>
            <a:ext uri="{FF2B5EF4-FFF2-40B4-BE49-F238E27FC236}">
              <a16:creationId xmlns:a16="http://schemas.microsoft.com/office/drawing/2014/main" id="{684CD9EE-9616-4993-B797-2800E336F8D9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46592"/>
    <xdr:sp macro="" textlink="">
      <xdr:nvSpPr>
        <xdr:cNvPr id="4120" name="Text Box 15">
          <a:extLst>
            <a:ext uri="{FF2B5EF4-FFF2-40B4-BE49-F238E27FC236}">
              <a16:creationId xmlns:a16="http://schemas.microsoft.com/office/drawing/2014/main" id="{2C170121-48EE-4424-BB77-F78FE719E277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46592"/>
    <xdr:sp macro="" textlink="">
      <xdr:nvSpPr>
        <xdr:cNvPr id="4121" name="Text Box 16">
          <a:extLst>
            <a:ext uri="{FF2B5EF4-FFF2-40B4-BE49-F238E27FC236}">
              <a16:creationId xmlns:a16="http://schemas.microsoft.com/office/drawing/2014/main" id="{5441EC3E-7379-49F9-887E-FA2740DCCCE0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37066"/>
    <xdr:sp macro="" textlink="">
      <xdr:nvSpPr>
        <xdr:cNvPr id="4122" name="Text Box 13">
          <a:extLst>
            <a:ext uri="{FF2B5EF4-FFF2-40B4-BE49-F238E27FC236}">
              <a16:creationId xmlns:a16="http://schemas.microsoft.com/office/drawing/2014/main" id="{710D8308-0793-4624-84E4-23F6AAB29104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37066"/>
    <xdr:sp macro="" textlink="">
      <xdr:nvSpPr>
        <xdr:cNvPr id="4123" name="Text Box 14">
          <a:extLst>
            <a:ext uri="{FF2B5EF4-FFF2-40B4-BE49-F238E27FC236}">
              <a16:creationId xmlns:a16="http://schemas.microsoft.com/office/drawing/2014/main" id="{31FB7F01-464B-4398-BB9E-0C880E330D40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37066"/>
    <xdr:sp macro="" textlink="">
      <xdr:nvSpPr>
        <xdr:cNvPr id="4124" name="Text Box 15">
          <a:extLst>
            <a:ext uri="{FF2B5EF4-FFF2-40B4-BE49-F238E27FC236}">
              <a16:creationId xmlns:a16="http://schemas.microsoft.com/office/drawing/2014/main" id="{3E3D4C23-2F6E-441C-B381-89FF8DED4E85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37066"/>
    <xdr:sp macro="" textlink="">
      <xdr:nvSpPr>
        <xdr:cNvPr id="4125" name="Text Box 16">
          <a:extLst>
            <a:ext uri="{FF2B5EF4-FFF2-40B4-BE49-F238E27FC236}">
              <a16:creationId xmlns:a16="http://schemas.microsoft.com/office/drawing/2014/main" id="{5903EF1D-E7D4-4556-AC10-90C40024046F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36007"/>
    <xdr:sp macro="" textlink="">
      <xdr:nvSpPr>
        <xdr:cNvPr id="4126" name="Text Box 13">
          <a:extLst>
            <a:ext uri="{FF2B5EF4-FFF2-40B4-BE49-F238E27FC236}">
              <a16:creationId xmlns:a16="http://schemas.microsoft.com/office/drawing/2014/main" id="{7F4605EB-71D6-40A2-BF7E-37E270C4A165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36007"/>
    <xdr:sp macro="" textlink="">
      <xdr:nvSpPr>
        <xdr:cNvPr id="4127" name="Text Box 14">
          <a:extLst>
            <a:ext uri="{FF2B5EF4-FFF2-40B4-BE49-F238E27FC236}">
              <a16:creationId xmlns:a16="http://schemas.microsoft.com/office/drawing/2014/main" id="{DFE8A0CC-E1C1-45FB-BB44-55006DF96337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36007"/>
    <xdr:sp macro="" textlink="">
      <xdr:nvSpPr>
        <xdr:cNvPr id="4128" name="Text Box 15">
          <a:extLst>
            <a:ext uri="{FF2B5EF4-FFF2-40B4-BE49-F238E27FC236}">
              <a16:creationId xmlns:a16="http://schemas.microsoft.com/office/drawing/2014/main" id="{CCB39DE6-6722-4CA0-B3C3-49B901888203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36007"/>
    <xdr:sp macro="" textlink="">
      <xdr:nvSpPr>
        <xdr:cNvPr id="4129" name="Text Box 16">
          <a:extLst>
            <a:ext uri="{FF2B5EF4-FFF2-40B4-BE49-F238E27FC236}">
              <a16:creationId xmlns:a16="http://schemas.microsoft.com/office/drawing/2014/main" id="{2CD7F0FA-C972-4DB7-BC42-E4AD923B8C2C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46592"/>
    <xdr:sp macro="" textlink="">
      <xdr:nvSpPr>
        <xdr:cNvPr id="4130" name="Text Box 13">
          <a:extLst>
            <a:ext uri="{FF2B5EF4-FFF2-40B4-BE49-F238E27FC236}">
              <a16:creationId xmlns:a16="http://schemas.microsoft.com/office/drawing/2014/main" id="{1BC82A0D-81E8-473D-82ED-C82701B1F3C4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46592"/>
    <xdr:sp macro="" textlink="">
      <xdr:nvSpPr>
        <xdr:cNvPr id="4131" name="Text Box 14">
          <a:extLst>
            <a:ext uri="{FF2B5EF4-FFF2-40B4-BE49-F238E27FC236}">
              <a16:creationId xmlns:a16="http://schemas.microsoft.com/office/drawing/2014/main" id="{667880AE-66A2-4CC2-B6BC-0EDF4E9C7FF2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46592"/>
    <xdr:sp macro="" textlink="">
      <xdr:nvSpPr>
        <xdr:cNvPr id="4132" name="Text Box 15">
          <a:extLst>
            <a:ext uri="{FF2B5EF4-FFF2-40B4-BE49-F238E27FC236}">
              <a16:creationId xmlns:a16="http://schemas.microsoft.com/office/drawing/2014/main" id="{9F5D7D45-914E-4148-A49B-0DE705194F17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46592"/>
    <xdr:sp macro="" textlink="">
      <xdr:nvSpPr>
        <xdr:cNvPr id="4133" name="Text Box 16">
          <a:extLst>
            <a:ext uri="{FF2B5EF4-FFF2-40B4-BE49-F238E27FC236}">
              <a16:creationId xmlns:a16="http://schemas.microsoft.com/office/drawing/2014/main" id="{2AC1D422-3E07-4B53-BDA6-10A926E2016D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37066"/>
    <xdr:sp macro="" textlink="">
      <xdr:nvSpPr>
        <xdr:cNvPr id="4134" name="Text Box 13">
          <a:extLst>
            <a:ext uri="{FF2B5EF4-FFF2-40B4-BE49-F238E27FC236}">
              <a16:creationId xmlns:a16="http://schemas.microsoft.com/office/drawing/2014/main" id="{94252892-D4B2-491E-A50B-9B1F3CFE58D3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37066"/>
    <xdr:sp macro="" textlink="">
      <xdr:nvSpPr>
        <xdr:cNvPr id="4135" name="Text Box 14">
          <a:extLst>
            <a:ext uri="{FF2B5EF4-FFF2-40B4-BE49-F238E27FC236}">
              <a16:creationId xmlns:a16="http://schemas.microsoft.com/office/drawing/2014/main" id="{83292B03-17C1-444C-B383-607FAA50F70C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37066"/>
    <xdr:sp macro="" textlink="">
      <xdr:nvSpPr>
        <xdr:cNvPr id="4136" name="Text Box 15">
          <a:extLst>
            <a:ext uri="{FF2B5EF4-FFF2-40B4-BE49-F238E27FC236}">
              <a16:creationId xmlns:a16="http://schemas.microsoft.com/office/drawing/2014/main" id="{E07B46BC-3322-4F17-86CC-65609F4AA2FC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37066"/>
    <xdr:sp macro="" textlink="">
      <xdr:nvSpPr>
        <xdr:cNvPr id="4137" name="Text Box 16">
          <a:extLst>
            <a:ext uri="{FF2B5EF4-FFF2-40B4-BE49-F238E27FC236}">
              <a16:creationId xmlns:a16="http://schemas.microsoft.com/office/drawing/2014/main" id="{D2FC900B-E824-4339-ACD6-AB5B9D1DEF99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36007"/>
    <xdr:sp macro="" textlink="">
      <xdr:nvSpPr>
        <xdr:cNvPr id="4138" name="Text Box 13">
          <a:extLst>
            <a:ext uri="{FF2B5EF4-FFF2-40B4-BE49-F238E27FC236}">
              <a16:creationId xmlns:a16="http://schemas.microsoft.com/office/drawing/2014/main" id="{FF13E200-51BD-40E7-AF4D-6F5A30FB478F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36007"/>
    <xdr:sp macro="" textlink="">
      <xdr:nvSpPr>
        <xdr:cNvPr id="4139" name="Text Box 14">
          <a:extLst>
            <a:ext uri="{FF2B5EF4-FFF2-40B4-BE49-F238E27FC236}">
              <a16:creationId xmlns:a16="http://schemas.microsoft.com/office/drawing/2014/main" id="{D019818C-940A-4145-83ED-07491C5E9D1F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36007"/>
    <xdr:sp macro="" textlink="">
      <xdr:nvSpPr>
        <xdr:cNvPr id="4140" name="Text Box 15">
          <a:extLst>
            <a:ext uri="{FF2B5EF4-FFF2-40B4-BE49-F238E27FC236}">
              <a16:creationId xmlns:a16="http://schemas.microsoft.com/office/drawing/2014/main" id="{7E7EE300-86EB-40CA-A483-F5B03C525D50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1027</xdr:row>
      <xdr:rowOff>0</xdr:rowOff>
    </xdr:from>
    <xdr:ext cx="76200" cy="236007"/>
    <xdr:sp macro="" textlink="">
      <xdr:nvSpPr>
        <xdr:cNvPr id="4141" name="Text Box 16">
          <a:extLst>
            <a:ext uri="{FF2B5EF4-FFF2-40B4-BE49-F238E27FC236}">
              <a16:creationId xmlns:a16="http://schemas.microsoft.com/office/drawing/2014/main" id="{113B6201-F6A3-4508-93D4-2D4295E806AD}"/>
            </a:ext>
          </a:extLst>
        </xdr:cNvPr>
        <xdr:cNvSpPr txBox="1">
          <a:spLocks noChangeArrowheads="1"/>
        </xdr:cNvSpPr>
      </xdr:nvSpPr>
      <xdr:spPr bwMode="auto">
        <a:xfrm>
          <a:off x="122745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27542"/>
    <xdr:sp macro="" textlink="">
      <xdr:nvSpPr>
        <xdr:cNvPr id="4142" name="Text Box 13">
          <a:extLst>
            <a:ext uri="{FF2B5EF4-FFF2-40B4-BE49-F238E27FC236}">
              <a16:creationId xmlns:a16="http://schemas.microsoft.com/office/drawing/2014/main" id="{717BB7C2-DD00-486F-826F-F62CFFAAB49F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27542"/>
    <xdr:sp macro="" textlink="">
      <xdr:nvSpPr>
        <xdr:cNvPr id="4143" name="Text Box 14">
          <a:extLst>
            <a:ext uri="{FF2B5EF4-FFF2-40B4-BE49-F238E27FC236}">
              <a16:creationId xmlns:a16="http://schemas.microsoft.com/office/drawing/2014/main" id="{AA2B5D74-02A8-4415-B9E2-B89F0C2184E2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27542"/>
    <xdr:sp macro="" textlink="">
      <xdr:nvSpPr>
        <xdr:cNvPr id="4144" name="Text Box 15">
          <a:extLst>
            <a:ext uri="{FF2B5EF4-FFF2-40B4-BE49-F238E27FC236}">
              <a16:creationId xmlns:a16="http://schemas.microsoft.com/office/drawing/2014/main" id="{9E607956-3601-48C0-B7E2-8AB053B4558E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27542"/>
    <xdr:sp macro="" textlink="">
      <xdr:nvSpPr>
        <xdr:cNvPr id="4145" name="Text Box 16">
          <a:extLst>
            <a:ext uri="{FF2B5EF4-FFF2-40B4-BE49-F238E27FC236}">
              <a16:creationId xmlns:a16="http://schemas.microsoft.com/office/drawing/2014/main" id="{3B52B005-9274-422A-B70E-D28A246AC3C7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18016"/>
    <xdr:sp macro="" textlink="">
      <xdr:nvSpPr>
        <xdr:cNvPr id="4146" name="Text Box 13">
          <a:extLst>
            <a:ext uri="{FF2B5EF4-FFF2-40B4-BE49-F238E27FC236}">
              <a16:creationId xmlns:a16="http://schemas.microsoft.com/office/drawing/2014/main" id="{88EB7B03-84EA-45EE-BF62-89852A1269F7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18016"/>
    <xdr:sp macro="" textlink="">
      <xdr:nvSpPr>
        <xdr:cNvPr id="4147" name="Text Box 14">
          <a:extLst>
            <a:ext uri="{FF2B5EF4-FFF2-40B4-BE49-F238E27FC236}">
              <a16:creationId xmlns:a16="http://schemas.microsoft.com/office/drawing/2014/main" id="{26760CB1-8DBD-4763-B466-346E54380D03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18016"/>
    <xdr:sp macro="" textlink="">
      <xdr:nvSpPr>
        <xdr:cNvPr id="4148" name="Text Box 15">
          <a:extLst>
            <a:ext uri="{FF2B5EF4-FFF2-40B4-BE49-F238E27FC236}">
              <a16:creationId xmlns:a16="http://schemas.microsoft.com/office/drawing/2014/main" id="{CA3B823F-81D5-41E8-B71D-1C8862C84CA2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18016"/>
    <xdr:sp macro="" textlink="">
      <xdr:nvSpPr>
        <xdr:cNvPr id="4149" name="Text Box 16">
          <a:extLst>
            <a:ext uri="{FF2B5EF4-FFF2-40B4-BE49-F238E27FC236}">
              <a16:creationId xmlns:a16="http://schemas.microsoft.com/office/drawing/2014/main" id="{87DC82A4-ABD7-403D-8DCA-331BAE5F47A0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16957"/>
    <xdr:sp macro="" textlink="">
      <xdr:nvSpPr>
        <xdr:cNvPr id="4150" name="Text Box 13">
          <a:extLst>
            <a:ext uri="{FF2B5EF4-FFF2-40B4-BE49-F238E27FC236}">
              <a16:creationId xmlns:a16="http://schemas.microsoft.com/office/drawing/2014/main" id="{C29279A7-91FB-42EB-844B-80561E4908ED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16957"/>
    <xdr:sp macro="" textlink="">
      <xdr:nvSpPr>
        <xdr:cNvPr id="4151" name="Text Box 14">
          <a:extLst>
            <a:ext uri="{FF2B5EF4-FFF2-40B4-BE49-F238E27FC236}">
              <a16:creationId xmlns:a16="http://schemas.microsoft.com/office/drawing/2014/main" id="{680670E6-667A-457D-97C0-A4D15E431768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16957"/>
    <xdr:sp macro="" textlink="">
      <xdr:nvSpPr>
        <xdr:cNvPr id="4152" name="Text Box 15">
          <a:extLst>
            <a:ext uri="{FF2B5EF4-FFF2-40B4-BE49-F238E27FC236}">
              <a16:creationId xmlns:a16="http://schemas.microsoft.com/office/drawing/2014/main" id="{8B4129B5-B266-44A9-807A-1914DC616199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16957"/>
    <xdr:sp macro="" textlink="">
      <xdr:nvSpPr>
        <xdr:cNvPr id="4153" name="Text Box 16">
          <a:extLst>
            <a:ext uri="{FF2B5EF4-FFF2-40B4-BE49-F238E27FC236}">
              <a16:creationId xmlns:a16="http://schemas.microsoft.com/office/drawing/2014/main" id="{E977F715-0A55-44BA-BE73-707A5827C9DE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46592"/>
    <xdr:sp macro="" textlink="">
      <xdr:nvSpPr>
        <xdr:cNvPr id="4154" name="Text Box 13">
          <a:extLst>
            <a:ext uri="{FF2B5EF4-FFF2-40B4-BE49-F238E27FC236}">
              <a16:creationId xmlns:a16="http://schemas.microsoft.com/office/drawing/2014/main" id="{8F60AF94-91FD-4492-A534-F0F3BBABA936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46592"/>
    <xdr:sp macro="" textlink="">
      <xdr:nvSpPr>
        <xdr:cNvPr id="4155" name="Text Box 14">
          <a:extLst>
            <a:ext uri="{FF2B5EF4-FFF2-40B4-BE49-F238E27FC236}">
              <a16:creationId xmlns:a16="http://schemas.microsoft.com/office/drawing/2014/main" id="{864ABE87-15F9-4D1E-AA68-AD17C443C63D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46592"/>
    <xdr:sp macro="" textlink="">
      <xdr:nvSpPr>
        <xdr:cNvPr id="4156" name="Text Box 15">
          <a:extLst>
            <a:ext uri="{FF2B5EF4-FFF2-40B4-BE49-F238E27FC236}">
              <a16:creationId xmlns:a16="http://schemas.microsoft.com/office/drawing/2014/main" id="{3A75ABF6-20F8-4025-B592-B240E8088805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46592"/>
    <xdr:sp macro="" textlink="">
      <xdr:nvSpPr>
        <xdr:cNvPr id="4157" name="Text Box 16">
          <a:extLst>
            <a:ext uri="{FF2B5EF4-FFF2-40B4-BE49-F238E27FC236}">
              <a16:creationId xmlns:a16="http://schemas.microsoft.com/office/drawing/2014/main" id="{CE4FE140-5CF0-47B3-8A89-F4E8E80E253C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37066"/>
    <xdr:sp macro="" textlink="">
      <xdr:nvSpPr>
        <xdr:cNvPr id="4158" name="Text Box 13">
          <a:extLst>
            <a:ext uri="{FF2B5EF4-FFF2-40B4-BE49-F238E27FC236}">
              <a16:creationId xmlns:a16="http://schemas.microsoft.com/office/drawing/2014/main" id="{7DA2EB14-0369-47B4-BE63-659B031792DA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37066"/>
    <xdr:sp macro="" textlink="">
      <xdr:nvSpPr>
        <xdr:cNvPr id="4159" name="Text Box 14">
          <a:extLst>
            <a:ext uri="{FF2B5EF4-FFF2-40B4-BE49-F238E27FC236}">
              <a16:creationId xmlns:a16="http://schemas.microsoft.com/office/drawing/2014/main" id="{2C031B61-B157-47EB-8E7F-27A9B1E86F4E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37066"/>
    <xdr:sp macro="" textlink="">
      <xdr:nvSpPr>
        <xdr:cNvPr id="4160" name="Text Box 15">
          <a:extLst>
            <a:ext uri="{FF2B5EF4-FFF2-40B4-BE49-F238E27FC236}">
              <a16:creationId xmlns:a16="http://schemas.microsoft.com/office/drawing/2014/main" id="{67074873-4567-4DC2-81BB-E69EA8D292FB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37066"/>
    <xdr:sp macro="" textlink="">
      <xdr:nvSpPr>
        <xdr:cNvPr id="4161" name="Text Box 16">
          <a:extLst>
            <a:ext uri="{FF2B5EF4-FFF2-40B4-BE49-F238E27FC236}">
              <a16:creationId xmlns:a16="http://schemas.microsoft.com/office/drawing/2014/main" id="{E5A9A05A-1B7C-4F84-952D-FBD7F421D82D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36007"/>
    <xdr:sp macro="" textlink="">
      <xdr:nvSpPr>
        <xdr:cNvPr id="4162" name="Text Box 13">
          <a:extLst>
            <a:ext uri="{FF2B5EF4-FFF2-40B4-BE49-F238E27FC236}">
              <a16:creationId xmlns:a16="http://schemas.microsoft.com/office/drawing/2014/main" id="{320675E1-597D-43E2-9C5D-09D06527DD88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36007"/>
    <xdr:sp macro="" textlink="">
      <xdr:nvSpPr>
        <xdr:cNvPr id="4163" name="Text Box 14">
          <a:extLst>
            <a:ext uri="{FF2B5EF4-FFF2-40B4-BE49-F238E27FC236}">
              <a16:creationId xmlns:a16="http://schemas.microsoft.com/office/drawing/2014/main" id="{5F4E5BD6-CA1C-4252-913C-ED28B701F3CA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36007"/>
    <xdr:sp macro="" textlink="">
      <xdr:nvSpPr>
        <xdr:cNvPr id="4164" name="Text Box 15">
          <a:extLst>
            <a:ext uri="{FF2B5EF4-FFF2-40B4-BE49-F238E27FC236}">
              <a16:creationId xmlns:a16="http://schemas.microsoft.com/office/drawing/2014/main" id="{A5BDBE89-2DA8-4ED3-A47B-66C8DCAE6B53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36007"/>
    <xdr:sp macro="" textlink="">
      <xdr:nvSpPr>
        <xdr:cNvPr id="4165" name="Text Box 16">
          <a:extLst>
            <a:ext uri="{FF2B5EF4-FFF2-40B4-BE49-F238E27FC236}">
              <a16:creationId xmlns:a16="http://schemas.microsoft.com/office/drawing/2014/main" id="{05027E50-E531-4B2A-A67A-3BEAA25CD781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46592"/>
    <xdr:sp macro="" textlink="">
      <xdr:nvSpPr>
        <xdr:cNvPr id="4166" name="Text Box 13">
          <a:extLst>
            <a:ext uri="{FF2B5EF4-FFF2-40B4-BE49-F238E27FC236}">
              <a16:creationId xmlns:a16="http://schemas.microsoft.com/office/drawing/2014/main" id="{9A8D394B-F907-4688-B217-D4E71B91CA70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46592"/>
    <xdr:sp macro="" textlink="">
      <xdr:nvSpPr>
        <xdr:cNvPr id="4167" name="Text Box 14">
          <a:extLst>
            <a:ext uri="{FF2B5EF4-FFF2-40B4-BE49-F238E27FC236}">
              <a16:creationId xmlns:a16="http://schemas.microsoft.com/office/drawing/2014/main" id="{B72A963F-AB15-4923-BBED-D3E4971B2A1D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46592"/>
    <xdr:sp macro="" textlink="">
      <xdr:nvSpPr>
        <xdr:cNvPr id="4168" name="Text Box 15">
          <a:extLst>
            <a:ext uri="{FF2B5EF4-FFF2-40B4-BE49-F238E27FC236}">
              <a16:creationId xmlns:a16="http://schemas.microsoft.com/office/drawing/2014/main" id="{2195CD03-6853-4E20-96D1-481879984F38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46592"/>
    <xdr:sp macro="" textlink="">
      <xdr:nvSpPr>
        <xdr:cNvPr id="4169" name="Text Box 16">
          <a:extLst>
            <a:ext uri="{FF2B5EF4-FFF2-40B4-BE49-F238E27FC236}">
              <a16:creationId xmlns:a16="http://schemas.microsoft.com/office/drawing/2014/main" id="{A840C966-E284-4D9E-8DA1-2C6B5232454A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37066"/>
    <xdr:sp macro="" textlink="">
      <xdr:nvSpPr>
        <xdr:cNvPr id="4170" name="Text Box 13">
          <a:extLst>
            <a:ext uri="{FF2B5EF4-FFF2-40B4-BE49-F238E27FC236}">
              <a16:creationId xmlns:a16="http://schemas.microsoft.com/office/drawing/2014/main" id="{7E71278C-C057-47EB-9D4D-13175B5432E8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37066"/>
    <xdr:sp macro="" textlink="">
      <xdr:nvSpPr>
        <xdr:cNvPr id="4171" name="Text Box 14">
          <a:extLst>
            <a:ext uri="{FF2B5EF4-FFF2-40B4-BE49-F238E27FC236}">
              <a16:creationId xmlns:a16="http://schemas.microsoft.com/office/drawing/2014/main" id="{0EFD54E1-C217-4E52-96A4-D59FFCA6E46D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37066"/>
    <xdr:sp macro="" textlink="">
      <xdr:nvSpPr>
        <xdr:cNvPr id="4172" name="Text Box 15">
          <a:extLst>
            <a:ext uri="{FF2B5EF4-FFF2-40B4-BE49-F238E27FC236}">
              <a16:creationId xmlns:a16="http://schemas.microsoft.com/office/drawing/2014/main" id="{FE175FE5-C745-4335-9B8B-1B4FD8B6AD90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37066"/>
    <xdr:sp macro="" textlink="">
      <xdr:nvSpPr>
        <xdr:cNvPr id="4173" name="Text Box 16">
          <a:extLst>
            <a:ext uri="{FF2B5EF4-FFF2-40B4-BE49-F238E27FC236}">
              <a16:creationId xmlns:a16="http://schemas.microsoft.com/office/drawing/2014/main" id="{ED548BBD-BAAA-4016-AE79-8ACC3D90FE5C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36007"/>
    <xdr:sp macro="" textlink="">
      <xdr:nvSpPr>
        <xdr:cNvPr id="4174" name="Text Box 13">
          <a:extLst>
            <a:ext uri="{FF2B5EF4-FFF2-40B4-BE49-F238E27FC236}">
              <a16:creationId xmlns:a16="http://schemas.microsoft.com/office/drawing/2014/main" id="{7AD47BE9-0172-4015-BE38-8A17D8FA9652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36007"/>
    <xdr:sp macro="" textlink="">
      <xdr:nvSpPr>
        <xdr:cNvPr id="4175" name="Text Box 14">
          <a:extLst>
            <a:ext uri="{FF2B5EF4-FFF2-40B4-BE49-F238E27FC236}">
              <a16:creationId xmlns:a16="http://schemas.microsoft.com/office/drawing/2014/main" id="{EF297FD6-8952-4BE2-962F-36BB4CA10ED7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36007"/>
    <xdr:sp macro="" textlink="">
      <xdr:nvSpPr>
        <xdr:cNvPr id="4176" name="Text Box 15">
          <a:extLst>
            <a:ext uri="{FF2B5EF4-FFF2-40B4-BE49-F238E27FC236}">
              <a16:creationId xmlns:a16="http://schemas.microsoft.com/office/drawing/2014/main" id="{4C43901D-2A94-4FA0-960F-7D98A61F8A92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37</xdr:row>
      <xdr:rowOff>0</xdr:rowOff>
    </xdr:from>
    <xdr:ext cx="76200" cy="236007"/>
    <xdr:sp macro="" textlink="">
      <xdr:nvSpPr>
        <xdr:cNvPr id="4177" name="Text Box 16">
          <a:extLst>
            <a:ext uri="{FF2B5EF4-FFF2-40B4-BE49-F238E27FC236}">
              <a16:creationId xmlns:a16="http://schemas.microsoft.com/office/drawing/2014/main" id="{22D5758E-3E88-4A81-A8DB-F4DCE0F74B42}"/>
            </a:ext>
          </a:extLst>
        </xdr:cNvPr>
        <xdr:cNvSpPr txBox="1">
          <a:spLocks noChangeArrowheads="1"/>
        </xdr:cNvSpPr>
      </xdr:nvSpPr>
      <xdr:spPr bwMode="auto">
        <a:xfrm>
          <a:off x="10598150" y="134366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27542"/>
    <xdr:sp macro="" textlink="">
      <xdr:nvSpPr>
        <xdr:cNvPr id="4178" name="Text Box 13">
          <a:extLst>
            <a:ext uri="{FF2B5EF4-FFF2-40B4-BE49-F238E27FC236}">
              <a16:creationId xmlns:a16="http://schemas.microsoft.com/office/drawing/2014/main" id="{DBD85DC9-A77C-4656-9679-89B913913E13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27542"/>
    <xdr:sp macro="" textlink="">
      <xdr:nvSpPr>
        <xdr:cNvPr id="4179" name="Text Box 14">
          <a:extLst>
            <a:ext uri="{FF2B5EF4-FFF2-40B4-BE49-F238E27FC236}">
              <a16:creationId xmlns:a16="http://schemas.microsoft.com/office/drawing/2014/main" id="{38197DB9-EAE6-4B3F-9028-7C33CAD60530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27542"/>
    <xdr:sp macro="" textlink="">
      <xdr:nvSpPr>
        <xdr:cNvPr id="4180" name="Text Box 15">
          <a:extLst>
            <a:ext uri="{FF2B5EF4-FFF2-40B4-BE49-F238E27FC236}">
              <a16:creationId xmlns:a16="http://schemas.microsoft.com/office/drawing/2014/main" id="{615A254F-82FF-4FBE-800C-F686DD275EB7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27542"/>
    <xdr:sp macro="" textlink="">
      <xdr:nvSpPr>
        <xdr:cNvPr id="4181" name="Text Box 16">
          <a:extLst>
            <a:ext uri="{FF2B5EF4-FFF2-40B4-BE49-F238E27FC236}">
              <a16:creationId xmlns:a16="http://schemas.microsoft.com/office/drawing/2014/main" id="{7B4688B5-45D0-492A-8CC0-1022742614DC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18016"/>
    <xdr:sp macro="" textlink="">
      <xdr:nvSpPr>
        <xdr:cNvPr id="4182" name="Text Box 13">
          <a:extLst>
            <a:ext uri="{FF2B5EF4-FFF2-40B4-BE49-F238E27FC236}">
              <a16:creationId xmlns:a16="http://schemas.microsoft.com/office/drawing/2014/main" id="{F3E69461-ABC5-4566-A518-C7A2A9753FCD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18016"/>
    <xdr:sp macro="" textlink="">
      <xdr:nvSpPr>
        <xdr:cNvPr id="4183" name="Text Box 14">
          <a:extLst>
            <a:ext uri="{FF2B5EF4-FFF2-40B4-BE49-F238E27FC236}">
              <a16:creationId xmlns:a16="http://schemas.microsoft.com/office/drawing/2014/main" id="{5A2AA3CA-9AC5-4B24-AA3C-4F1AA7FFE1C7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18016"/>
    <xdr:sp macro="" textlink="">
      <xdr:nvSpPr>
        <xdr:cNvPr id="4184" name="Text Box 15">
          <a:extLst>
            <a:ext uri="{FF2B5EF4-FFF2-40B4-BE49-F238E27FC236}">
              <a16:creationId xmlns:a16="http://schemas.microsoft.com/office/drawing/2014/main" id="{BC82D1CA-613B-4752-BCE2-663BEAA00FBE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18016"/>
    <xdr:sp macro="" textlink="">
      <xdr:nvSpPr>
        <xdr:cNvPr id="4185" name="Text Box 16">
          <a:extLst>
            <a:ext uri="{FF2B5EF4-FFF2-40B4-BE49-F238E27FC236}">
              <a16:creationId xmlns:a16="http://schemas.microsoft.com/office/drawing/2014/main" id="{524ACD32-0583-4850-BB1F-FAF776BEAB18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16957"/>
    <xdr:sp macro="" textlink="">
      <xdr:nvSpPr>
        <xdr:cNvPr id="4186" name="Text Box 13">
          <a:extLst>
            <a:ext uri="{FF2B5EF4-FFF2-40B4-BE49-F238E27FC236}">
              <a16:creationId xmlns:a16="http://schemas.microsoft.com/office/drawing/2014/main" id="{2C260FBB-4A70-4F3B-BAFF-3C0C23E5736F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16957"/>
    <xdr:sp macro="" textlink="">
      <xdr:nvSpPr>
        <xdr:cNvPr id="4187" name="Text Box 14">
          <a:extLst>
            <a:ext uri="{FF2B5EF4-FFF2-40B4-BE49-F238E27FC236}">
              <a16:creationId xmlns:a16="http://schemas.microsoft.com/office/drawing/2014/main" id="{F461812E-3D7C-44DF-AC2F-9C893256AA29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16957"/>
    <xdr:sp macro="" textlink="">
      <xdr:nvSpPr>
        <xdr:cNvPr id="4188" name="Text Box 15">
          <a:extLst>
            <a:ext uri="{FF2B5EF4-FFF2-40B4-BE49-F238E27FC236}">
              <a16:creationId xmlns:a16="http://schemas.microsoft.com/office/drawing/2014/main" id="{D3BB8742-9086-4927-BD71-A415BE92D9BF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16957"/>
    <xdr:sp macro="" textlink="">
      <xdr:nvSpPr>
        <xdr:cNvPr id="4189" name="Text Box 16">
          <a:extLst>
            <a:ext uri="{FF2B5EF4-FFF2-40B4-BE49-F238E27FC236}">
              <a16:creationId xmlns:a16="http://schemas.microsoft.com/office/drawing/2014/main" id="{D7D819D5-A34E-4B36-8CFB-EF341183A982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46592"/>
    <xdr:sp macro="" textlink="">
      <xdr:nvSpPr>
        <xdr:cNvPr id="4190" name="Text Box 13">
          <a:extLst>
            <a:ext uri="{FF2B5EF4-FFF2-40B4-BE49-F238E27FC236}">
              <a16:creationId xmlns:a16="http://schemas.microsoft.com/office/drawing/2014/main" id="{1309B9D9-57CF-4604-B195-C529D8840A53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46592"/>
    <xdr:sp macro="" textlink="">
      <xdr:nvSpPr>
        <xdr:cNvPr id="4191" name="Text Box 14">
          <a:extLst>
            <a:ext uri="{FF2B5EF4-FFF2-40B4-BE49-F238E27FC236}">
              <a16:creationId xmlns:a16="http://schemas.microsoft.com/office/drawing/2014/main" id="{F1B300A2-F3B6-49CD-BBBE-32E102BE0496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46592"/>
    <xdr:sp macro="" textlink="">
      <xdr:nvSpPr>
        <xdr:cNvPr id="4192" name="Text Box 15">
          <a:extLst>
            <a:ext uri="{FF2B5EF4-FFF2-40B4-BE49-F238E27FC236}">
              <a16:creationId xmlns:a16="http://schemas.microsoft.com/office/drawing/2014/main" id="{028FF2FD-06F1-4153-BCE6-ADEC3A337003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46592"/>
    <xdr:sp macro="" textlink="">
      <xdr:nvSpPr>
        <xdr:cNvPr id="4193" name="Text Box 16">
          <a:extLst>
            <a:ext uri="{FF2B5EF4-FFF2-40B4-BE49-F238E27FC236}">
              <a16:creationId xmlns:a16="http://schemas.microsoft.com/office/drawing/2014/main" id="{BE222401-8196-46B3-82DD-6C395B5A8257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37066"/>
    <xdr:sp macro="" textlink="">
      <xdr:nvSpPr>
        <xdr:cNvPr id="4194" name="Text Box 13">
          <a:extLst>
            <a:ext uri="{FF2B5EF4-FFF2-40B4-BE49-F238E27FC236}">
              <a16:creationId xmlns:a16="http://schemas.microsoft.com/office/drawing/2014/main" id="{9801E117-890D-48C5-8096-B593B6D2971A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37066"/>
    <xdr:sp macro="" textlink="">
      <xdr:nvSpPr>
        <xdr:cNvPr id="4195" name="Text Box 14">
          <a:extLst>
            <a:ext uri="{FF2B5EF4-FFF2-40B4-BE49-F238E27FC236}">
              <a16:creationId xmlns:a16="http://schemas.microsoft.com/office/drawing/2014/main" id="{67C7D150-B11B-405E-8F61-E11439CF9A02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37066"/>
    <xdr:sp macro="" textlink="">
      <xdr:nvSpPr>
        <xdr:cNvPr id="4196" name="Text Box 15">
          <a:extLst>
            <a:ext uri="{FF2B5EF4-FFF2-40B4-BE49-F238E27FC236}">
              <a16:creationId xmlns:a16="http://schemas.microsoft.com/office/drawing/2014/main" id="{C5A5FD82-68CF-4F80-BB50-929108E4B913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37066"/>
    <xdr:sp macro="" textlink="">
      <xdr:nvSpPr>
        <xdr:cNvPr id="4197" name="Text Box 16">
          <a:extLst>
            <a:ext uri="{FF2B5EF4-FFF2-40B4-BE49-F238E27FC236}">
              <a16:creationId xmlns:a16="http://schemas.microsoft.com/office/drawing/2014/main" id="{C4584829-A6F4-475A-A587-02DD0F93B86E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36007"/>
    <xdr:sp macro="" textlink="">
      <xdr:nvSpPr>
        <xdr:cNvPr id="4198" name="Text Box 13">
          <a:extLst>
            <a:ext uri="{FF2B5EF4-FFF2-40B4-BE49-F238E27FC236}">
              <a16:creationId xmlns:a16="http://schemas.microsoft.com/office/drawing/2014/main" id="{D0A06B7B-9AE4-498A-A3A0-60DEB9620711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36007"/>
    <xdr:sp macro="" textlink="">
      <xdr:nvSpPr>
        <xdr:cNvPr id="4199" name="Text Box 14">
          <a:extLst>
            <a:ext uri="{FF2B5EF4-FFF2-40B4-BE49-F238E27FC236}">
              <a16:creationId xmlns:a16="http://schemas.microsoft.com/office/drawing/2014/main" id="{04B82D54-B024-49F0-8C1E-C19113D27E21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36007"/>
    <xdr:sp macro="" textlink="">
      <xdr:nvSpPr>
        <xdr:cNvPr id="4200" name="Text Box 15">
          <a:extLst>
            <a:ext uri="{FF2B5EF4-FFF2-40B4-BE49-F238E27FC236}">
              <a16:creationId xmlns:a16="http://schemas.microsoft.com/office/drawing/2014/main" id="{2758A3EA-551D-4885-B548-F7D4FDA28966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36007"/>
    <xdr:sp macro="" textlink="">
      <xdr:nvSpPr>
        <xdr:cNvPr id="4201" name="Text Box 16">
          <a:extLst>
            <a:ext uri="{FF2B5EF4-FFF2-40B4-BE49-F238E27FC236}">
              <a16:creationId xmlns:a16="http://schemas.microsoft.com/office/drawing/2014/main" id="{154D896D-7665-43AA-B0EA-8243085F5DEB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46592"/>
    <xdr:sp macro="" textlink="">
      <xdr:nvSpPr>
        <xdr:cNvPr id="4202" name="Text Box 13">
          <a:extLst>
            <a:ext uri="{FF2B5EF4-FFF2-40B4-BE49-F238E27FC236}">
              <a16:creationId xmlns:a16="http://schemas.microsoft.com/office/drawing/2014/main" id="{53CCE241-FA66-4641-9BD6-E822B936C177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46592"/>
    <xdr:sp macro="" textlink="">
      <xdr:nvSpPr>
        <xdr:cNvPr id="4203" name="Text Box 14">
          <a:extLst>
            <a:ext uri="{FF2B5EF4-FFF2-40B4-BE49-F238E27FC236}">
              <a16:creationId xmlns:a16="http://schemas.microsoft.com/office/drawing/2014/main" id="{30AAE624-1F5B-46F9-93C5-42D78A18E66B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46592"/>
    <xdr:sp macro="" textlink="">
      <xdr:nvSpPr>
        <xdr:cNvPr id="4204" name="Text Box 15">
          <a:extLst>
            <a:ext uri="{FF2B5EF4-FFF2-40B4-BE49-F238E27FC236}">
              <a16:creationId xmlns:a16="http://schemas.microsoft.com/office/drawing/2014/main" id="{5BB1E18B-8A6C-4B21-871A-7F5E77F481F4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46592"/>
    <xdr:sp macro="" textlink="">
      <xdr:nvSpPr>
        <xdr:cNvPr id="4205" name="Text Box 16">
          <a:extLst>
            <a:ext uri="{FF2B5EF4-FFF2-40B4-BE49-F238E27FC236}">
              <a16:creationId xmlns:a16="http://schemas.microsoft.com/office/drawing/2014/main" id="{CEA41546-6B13-4DF7-83AE-7418CDF20549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37066"/>
    <xdr:sp macro="" textlink="">
      <xdr:nvSpPr>
        <xdr:cNvPr id="4206" name="Text Box 13">
          <a:extLst>
            <a:ext uri="{FF2B5EF4-FFF2-40B4-BE49-F238E27FC236}">
              <a16:creationId xmlns:a16="http://schemas.microsoft.com/office/drawing/2014/main" id="{3C3C6F58-A495-4326-A079-B45120A2A90F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37066"/>
    <xdr:sp macro="" textlink="">
      <xdr:nvSpPr>
        <xdr:cNvPr id="4207" name="Text Box 14">
          <a:extLst>
            <a:ext uri="{FF2B5EF4-FFF2-40B4-BE49-F238E27FC236}">
              <a16:creationId xmlns:a16="http://schemas.microsoft.com/office/drawing/2014/main" id="{DF9E766A-ED91-4BF3-8358-A5BA74DE1B2D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37066"/>
    <xdr:sp macro="" textlink="">
      <xdr:nvSpPr>
        <xdr:cNvPr id="4208" name="Text Box 15">
          <a:extLst>
            <a:ext uri="{FF2B5EF4-FFF2-40B4-BE49-F238E27FC236}">
              <a16:creationId xmlns:a16="http://schemas.microsoft.com/office/drawing/2014/main" id="{566A530C-FAB5-4763-99C0-38145F261779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37066"/>
    <xdr:sp macro="" textlink="">
      <xdr:nvSpPr>
        <xdr:cNvPr id="4209" name="Text Box 16">
          <a:extLst>
            <a:ext uri="{FF2B5EF4-FFF2-40B4-BE49-F238E27FC236}">
              <a16:creationId xmlns:a16="http://schemas.microsoft.com/office/drawing/2014/main" id="{F6740299-C12C-4355-8A7A-493B55BAD42A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36007"/>
    <xdr:sp macro="" textlink="">
      <xdr:nvSpPr>
        <xdr:cNvPr id="4210" name="Text Box 13">
          <a:extLst>
            <a:ext uri="{FF2B5EF4-FFF2-40B4-BE49-F238E27FC236}">
              <a16:creationId xmlns:a16="http://schemas.microsoft.com/office/drawing/2014/main" id="{02F7F16E-35F9-47B9-99CA-4917E8B29464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36007"/>
    <xdr:sp macro="" textlink="">
      <xdr:nvSpPr>
        <xdr:cNvPr id="4211" name="Text Box 14">
          <a:extLst>
            <a:ext uri="{FF2B5EF4-FFF2-40B4-BE49-F238E27FC236}">
              <a16:creationId xmlns:a16="http://schemas.microsoft.com/office/drawing/2014/main" id="{C5F0A8E3-FD48-4871-8518-051BEE970DBA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36007"/>
    <xdr:sp macro="" textlink="">
      <xdr:nvSpPr>
        <xdr:cNvPr id="4212" name="Text Box 15">
          <a:extLst>
            <a:ext uri="{FF2B5EF4-FFF2-40B4-BE49-F238E27FC236}">
              <a16:creationId xmlns:a16="http://schemas.microsoft.com/office/drawing/2014/main" id="{E546434F-A1E9-42B0-BB95-C457C3FF9F01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169</xdr:row>
      <xdr:rowOff>0</xdr:rowOff>
    </xdr:from>
    <xdr:ext cx="76200" cy="236007"/>
    <xdr:sp macro="" textlink="">
      <xdr:nvSpPr>
        <xdr:cNvPr id="4213" name="Text Box 16">
          <a:extLst>
            <a:ext uri="{FF2B5EF4-FFF2-40B4-BE49-F238E27FC236}">
              <a16:creationId xmlns:a16="http://schemas.microsoft.com/office/drawing/2014/main" id="{F5299E26-06A2-48BB-8563-F9B5812C8FB2}"/>
            </a:ext>
          </a:extLst>
        </xdr:cNvPr>
        <xdr:cNvSpPr txBox="1">
          <a:spLocks noChangeArrowheads="1"/>
        </xdr:cNvSpPr>
      </xdr:nvSpPr>
      <xdr:spPr bwMode="auto">
        <a:xfrm>
          <a:off x="10598150" y="469138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27542"/>
    <xdr:sp macro="" textlink="">
      <xdr:nvSpPr>
        <xdr:cNvPr id="4214" name="Text Box 13">
          <a:extLst>
            <a:ext uri="{FF2B5EF4-FFF2-40B4-BE49-F238E27FC236}">
              <a16:creationId xmlns:a16="http://schemas.microsoft.com/office/drawing/2014/main" id="{648E5112-1297-40E0-80D9-BB1EC8287B1F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27542"/>
    <xdr:sp macro="" textlink="">
      <xdr:nvSpPr>
        <xdr:cNvPr id="4215" name="Text Box 14">
          <a:extLst>
            <a:ext uri="{FF2B5EF4-FFF2-40B4-BE49-F238E27FC236}">
              <a16:creationId xmlns:a16="http://schemas.microsoft.com/office/drawing/2014/main" id="{38BE3E15-0121-4ACF-8E6F-F163FB6D6322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27542"/>
    <xdr:sp macro="" textlink="">
      <xdr:nvSpPr>
        <xdr:cNvPr id="4216" name="Text Box 15">
          <a:extLst>
            <a:ext uri="{FF2B5EF4-FFF2-40B4-BE49-F238E27FC236}">
              <a16:creationId xmlns:a16="http://schemas.microsoft.com/office/drawing/2014/main" id="{62A15231-59A8-47DF-A9A5-C8F33F7CAB99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27542"/>
    <xdr:sp macro="" textlink="">
      <xdr:nvSpPr>
        <xdr:cNvPr id="4217" name="Text Box 16">
          <a:extLst>
            <a:ext uri="{FF2B5EF4-FFF2-40B4-BE49-F238E27FC236}">
              <a16:creationId xmlns:a16="http://schemas.microsoft.com/office/drawing/2014/main" id="{B77EB1D2-2183-45CC-B3B0-11A31E513E67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18016"/>
    <xdr:sp macro="" textlink="">
      <xdr:nvSpPr>
        <xdr:cNvPr id="4218" name="Text Box 13">
          <a:extLst>
            <a:ext uri="{FF2B5EF4-FFF2-40B4-BE49-F238E27FC236}">
              <a16:creationId xmlns:a16="http://schemas.microsoft.com/office/drawing/2014/main" id="{D2622212-2A50-42CF-BA89-3A9265A9E4A7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18016"/>
    <xdr:sp macro="" textlink="">
      <xdr:nvSpPr>
        <xdr:cNvPr id="4219" name="Text Box 14">
          <a:extLst>
            <a:ext uri="{FF2B5EF4-FFF2-40B4-BE49-F238E27FC236}">
              <a16:creationId xmlns:a16="http://schemas.microsoft.com/office/drawing/2014/main" id="{5572D286-EAC5-4793-A50F-709F6F5B5710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18016"/>
    <xdr:sp macro="" textlink="">
      <xdr:nvSpPr>
        <xdr:cNvPr id="4220" name="Text Box 15">
          <a:extLst>
            <a:ext uri="{FF2B5EF4-FFF2-40B4-BE49-F238E27FC236}">
              <a16:creationId xmlns:a16="http://schemas.microsoft.com/office/drawing/2014/main" id="{A06E178C-4FDD-4743-B371-29C14D8F3F26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18016"/>
    <xdr:sp macro="" textlink="">
      <xdr:nvSpPr>
        <xdr:cNvPr id="4221" name="Text Box 16">
          <a:extLst>
            <a:ext uri="{FF2B5EF4-FFF2-40B4-BE49-F238E27FC236}">
              <a16:creationId xmlns:a16="http://schemas.microsoft.com/office/drawing/2014/main" id="{757EAFA0-71CE-4DD9-A993-F3F1DEDABD59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16957"/>
    <xdr:sp macro="" textlink="">
      <xdr:nvSpPr>
        <xdr:cNvPr id="4222" name="Text Box 13">
          <a:extLst>
            <a:ext uri="{FF2B5EF4-FFF2-40B4-BE49-F238E27FC236}">
              <a16:creationId xmlns:a16="http://schemas.microsoft.com/office/drawing/2014/main" id="{1F8C4987-C120-4666-AC83-9973DB0C9801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16957"/>
    <xdr:sp macro="" textlink="">
      <xdr:nvSpPr>
        <xdr:cNvPr id="4223" name="Text Box 14">
          <a:extLst>
            <a:ext uri="{FF2B5EF4-FFF2-40B4-BE49-F238E27FC236}">
              <a16:creationId xmlns:a16="http://schemas.microsoft.com/office/drawing/2014/main" id="{C66DF7F7-C569-4CFB-B090-58296EC0BA29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16957"/>
    <xdr:sp macro="" textlink="">
      <xdr:nvSpPr>
        <xdr:cNvPr id="4224" name="Text Box 15">
          <a:extLst>
            <a:ext uri="{FF2B5EF4-FFF2-40B4-BE49-F238E27FC236}">
              <a16:creationId xmlns:a16="http://schemas.microsoft.com/office/drawing/2014/main" id="{83443336-5A9E-4EA8-A424-2A17164A317C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16957"/>
    <xdr:sp macro="" textlink="">
      <xdr:nvSpPr>
        <xdr:cNvPr id="4225" name="Text Box 16">
          <a:extLst>
            <a:ext uri="{FF2B5EF4-FFF2-40B4-BE49-F238E27FC236}">
              <a16:creationId xmlns:a16="http://schemas.microsoft.com/office/drawing/2014/main" id="{4EAF9A62-BE8E-4FB1-A733-6CCBE2858185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46592"/>
    <xdr:sp macro="" textlink="">
      <xdr:nvSpPr>
        <xdr:cNvPr id="4226" name="Text Box 13">
          <a:extLst>
            <a:ext uri="{FF2B5EF4-FFF2-40B4-BE49-F238E27FC236}">
              <a16:creationId xmlns:a16="http://schemas.microsoft.com/office/drawing/2014/main" id="{9EF77599-45C1-4E9E-A261-D8B9DA961FE7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46592"/>
    <xdr:sp macro="" textlink="">
      <xdr:nvSpPr>
        <xdr:cNvPr id="4227" name="Text Box 14">
          <a:extLst>
            <a:ext uri="{FF2B5EF4-FFF2-40B4-BE49-F238E27FC236}">
              <a16:creationId xmlns:a16="http://schemas.microsoft.com/office/drawing/2014/main" id="{4B4E0808-7705-467A-AAC8-8C3FD52A45E1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46592"/>
    <xdr:sp macro="" textlink="">
      <xdr:nvSpPr>
        <xdr:cNvPr id="4228" name="Text Box 15">
          <a:extLst>
            <a:ext uri="{FF2B5EF4-FFF2-40B4-BE49-F238E27FC236}">
              <a16:creationId xmlns:a16="http://schemas.microsoft.com/office/drawing/2014/main" id="{470366D6-DFEB-4AD7-83E7-6BFB41426565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46592"/>
    <xdr:sp macro="" textlink="">
      <xdr:nvSpPr>
        <xdr:cNvPr id="4229" name="Text Box 16">
          <a:extLst>
            <a:ext uri="{FF2B5EF4-FFF2-40B4-BE49-F238E27FC236}">
              <a16:creationId xmlns:a16="http://schemas.microsoft.com/office/drawing/2014/main" id="{97E5C480-1FCD-4CDF-8202-C821C273F55D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37066"/>
    <xdr:sp macro="" textlink="">
      <xdr:nvSpPr>
        <xdr:cNvPr id="4230" name="Text Box 13">
          <a:extLst>
            <a:ext uri="{FF2B5EF4-FFF2-40B4-BE49-F238E27FC236}">
              <a16:creationId xmlns:a16="http://schemas.microsoft.com/office/drawing/2014/main" id="{A15C86D3-91E5-4708-9802-BB4EC99DCDDC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37066"/>
    <xdr:sp macro="" textlink="">
      <xdr:nvSpPr>
        <xdr:cNvPr id="4231" name="Text Box 14">
          <a:extLst>
            <a:ext uri="{FF2B5EF4-FFF2-40B4-BE49-F238E27FC236}">
              <a16:creationId xmlns:a16="http://schemas.microsoft.com/office/drawing/2014/main" id="{A4C79D70-5B12-4EF2-8D4C-3E6FE9186FA7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37066"/>
    <xdr:sp macro="" textlink="">
      <xdr:nvSpPr>
        <xdr:cNvPr id="4232" name="Text Box 15">
          <a:extLst>
            <a:ext uri="{FF2B5EF4-FFF2-40B4-BE49-F238E27FC236}">
              <a16:creationId xmlns:a16="http://schemas.microsoft.com/office/drawing/2014/main" id="{166C0E83-2F8A-4B08-9751-8E4E25AD9299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37066"/>
    <xdr:sp macro="" textlink="">
      <xdr:nvSpPr>
        <xdr:cNvPr id="4233" name="Text Box 16">
          <a:extLst>
            <a:ext uri="{FF2B5EF4-FFF2-40B4-BE49-F238E27FC236}">
              <a16:creationId xmlns:a16="http://schemas.microsoft.com/office/drawing/2014/main" id="{F92B9859-7162-49EC-B39F-B41839DECEF1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36007"/>
    <xdr:sp macro="" textlink="">
      <xdr:nvSpPr>
        <xdr:cNvPr id="4234" name="Text Box 13">
          <a:extLst>
            <a:ext uri="{FF2B5EF4-FFF2-40B4-BE49-F238E27FC236}">
              <a16:creationId xmlns:a16="http://schemas.microsoft.com/office/drawing/2014/main" id="{784C6249-704C-4F36-B519-DE67110D8D04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36007"/>
    <xdr:sp macro="" textlink="">
      <xdr:nvSpPr>
        <xdr:cNvPr id="4235" name="Text Box 14">
          <a:extLst>
            <a:ext uri="{FF2B5EF4-FFF2-40B4-BE49-F238E27FC236}">
              <a16:creationId xmlns:a16="http://schemas.microsoft.com/office/drawing/2014/main" id="{6A0BE7D3-4A77-4B41-98DB-D90D05488CD0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36007"/>
    <xdr:sp macro="" textlink="">
      <xdr:nvSpPr>
        <xdr:cNvPr id="4236" name="Text Box 15">
          <a:extLst>
            <a:ext uri="{FF2B5EF4-FFF2-40B4-BE49-F238E27FC236}">
              <a16:creationId xmlns:a16="http://schemas.microsoft.com/office/drawing/2014/main" id="{F78EFC76-B904-4E20-B9AF-384B490BD7E5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36007"/>
    <xdr:sp macro="" textlink="">
      <xdr:nvSpPr>
        <xdr:cNvPr id="4237" name="Text Box 16">
          <a:extLst>
            <a:ext uri="{FF2B5EF4-FFF2-40B4-BE49-F238E27FC236}">
              <a16:creationId xmlns:a16="http://schemas.microsoft.com/office/drawing/2014/main" id="{A77FF833-DAD1-4F62-9A28-20359250D404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46592"/>
    <xdr:sp macro="" textlink="">
      <xdr:nvSpPr>
        <xdr:cNvPr id="4238" name="Text Box 13">
          <a:extLst>
            <a:ext uri="{FF2B5EF4-FFF2-40B4-BE49-F238E27FC236}">
              <a16:creationId xmlns:a16="http://schemas.microsoft.com/office/drawing/2014/main" id="{431DFE96-464C-4864-A2BB-B354BA8ED82A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46592"/>
    <xdr:sp macro="" textlink="">
      <xdr:nvSpPr>
        <xdr:cNvPr id="4239" name="Text Box 14">
          <a:extLst>
            <a:ext uri="{FF2B5EF4-FFF2-40B4-BE49-F238E27FC236}">
              <a16:creationId xmlns:a16="http://schemas.microsoft.com/office/drawing/2014/main" id="{49E7AE77-875D-4353-98C3-5DCA88CAD35C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46592"/>
    <xdr:sp macro="" textlink="">
      <xdr:nvSpPr>
        <xdr:cNvPr id="4240" name="Text Box 15">
          <a:extLst>
            <a:ext uri="{FF2B5EF4-FFF2-40B4-BE49-F238E27FC236}">
              <a16:creationId xmlns:a16="http://schemas.microsoft.com/office/drawing/2014/main" id="{28557EED-359D-4A64-B380-A1E807901A62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46592"/>
    <xdr:sp macro="" textlink="">
      <xdr:nvSpPr>
        <xdr:cNvPr id="4241" name="Text Box 16">
          <a:extLst>
            <a:ext uri="{FF2B5EF4-FFF2-40B4-BE49-F238E27FC236}">
              <a16:creationId xmlns:a16="http://schemas.microsoft.com/office/drawing/2014/main" id="{63DBF389-5B5A-4201-97E7-4D8ADAE842B8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37066"/>
    <xdr:sp macro="" textlink="">
      <xdr:nvSpPr>
        <xdr:cNvPr id="4242" name="Text Box 13">
          <a:extLst>
            <a:ext uri="{FF2B5EF4-FFF2-40B4-BE49-F238E27FC236}">
              <a16:creationId xmlns:a16="http://schemas.microsoft.com/office/drawing/2014/main" id="{3D010D12-8009-4DA1-A836-17AD213065D8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37066"/>
    <xdr:sp macro="" textlink="">
      <xdr:nvSpPr>
        <xdr:cNvPr id="4243" name="Text Box 14">
          <a:extLst>
            <a:ext uri="{FF2B5EF4-FFF2-40B4-BE49-F238E27FC236}">
              <a16:creationId xmlns:a16="http://schemas.microsoft.com/office/drawing/2014/main" id="{056A84CA-5F08-4508-AAFE-DF1A384621FF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37066"/>
    <xdr:sp macro="" textlink="">
      <xdr:nvSpPr>
        <xdr:cNvPr id="4244" name="Text Box 15">
          <a:extLst>
            <a:ext uri="{FF2B5EF4-FFF2-40B4-BE49-F238E27FC236}">
              <a16:creationId xmlns:a16="http://schemas.microsoft.com/office/drawing/2014/main" id="{C8FE56D7-421A-41E8-BDD0-74062E025BA3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37066"/>
    <xdr:sp macro="" textlink="">
      <xdr:nvSpPr>
        <xdr:cNvPr id="4245" name="Text Box 16">
          <a:extLst>
            <a:ext uri="{FF2B5EF4-FFF2-40B4-BE49-F238E27FC236}">
              <a16:creationId xmlns:a16="http://schemas.microsoft.com/office/drawing/2014/main" id="{5797A409-115B-4E9E-996E-FD0CB19BD201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36007"/>
    <xdr:sp macro="" textlink="">
      <xdr:nvSpPr>
        <xdr:cNvPr id="4246" name="Text Box 13">
          <a:extLst>
            <a:ext uri="{FF2B5EF4-FFF2-40B4-BE49-F238E27FC236}">
              <a16:creationId xmlns:a16="http://schemas.microsoft.com/office/drawing/2014/main" id="{DC056151-C463-4114-9041-3152C210699E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36007"/>
    <xdr:sp macro="" textlink="">
      <xdr:nvSpPr>
        <xdr:cNvPr id="4247" name="Text Box 14">
          <a:extLst>
            <a:ext uri="{FF2B5EF4-FFF2-40B4-BE49-F238E27FC236}">
              <a16:creationId xmlns:a16="http://schemas.microsoft.com/office/drawing/2014/main" id="{71B9DB2E-0221-434F-BD98-8372EF7D20CA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36007"/>
    <xdr:sp macro="" textlink="">
      <xdr:nvSpPr>
        <xdr:cNvPr id="4248" name="Text Box 15">
          <a:extLst>
            <a:ext uri="{FF2B5EF4-FFF2-40B4-BE49-F238E27FC236}">
              <a16:creationId xmlns:a16="http://schemas.microsoft.com/office/drawing/2014/main" id="{50458D24-D16C-4B7E-8E80-4C91E2EE7939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900</xdr:row>
      <xdr:rowOff>0</xdr:rowOff>
    </xdr:from>
    <xdr:ext cx="76200" cy="236007"/>
    <xdr:sp macro="" textlink="">
      <xdr:nvSpPr>
        <xdr:cNvPr id="4249" name="Text Box 16">
          <a:extLst>
            <a:ext uri="{FF2B5EF4-FFF2-40B4-BE49-F238E27FC236}">
              <a16:creationId xmlns:a16="http://schemas.microsoft.com/office/drawing/2014/main" id="{1A18CCD6-FEF9-4E85-AB8C-33FFF480FB3B}"/>
            </a:ext>
          </a:extLst>
        </xdr:cNvPr>
        <xdr:cNvSpPr txBox="1">
          <a:spLocks noChangeArrowheads="1"/>
        </xdr:cNvSpPr>
      </xdr:nvSpPr>
      <xdr:spPr bwMode="auto">
        <a:xfrm>
          <a:off x="10598150" y="19348450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27542"/>
    <xdr:sp macro="" textlink="">
      <xdr:nvSpPr>
        <xdr:cNvPr id="4250" name="Text Box 13">
          <a:extLst>
            <a:ext uri="{FF2B5EF4-FFF2-40B4-BE49-F238E27FC236}">
              <a16:creationId xmlns:a16="http://schemas.microsoft.com/office/drawing/2014/main" id="{2B8EA358-E72E-4A2B-A99E-C684148FBDB9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27542"/>
    <xdr:sp macro="" textlink="">
      <xdr:nvSpPr>
        <xdr:cNvPr id="4251" name="Text Box 14">
          <a:extLst>
            <a:ext uri="{FF2B5EF4-FFF2-40B4-BE49-F238E27FC236}">
              <a16:creationId xmlns:a16="http://schemas.microsoft.com/office/drawing/2014/main" id="{01B3F14E-6F68-46C0-AC61-633EF10E84C3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27542"/>
    <xdr:sp macro="" textlink="">
      <xdr:nvSpPr>
        <xdr:cNvPr id="4252" name="Text Box 15">
          <a:extLst>
            <a:ext uri="{FF2B5EF4-FFF2-40B4-BE49-F238E27FC236}">
              <a16:creationId xmlns:a16="http://schemas.microsoft.com/office/drawing/2014/main" id="{6EEEDA3F-67DE-4027-B154-7369EFEEDC2A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27542"/>
    <xdr:sp macro="" textlink="">
      <xdr:nvSpPr>
        <xdr:cNvPr id="4253" name="Text Box 16">
          <a:extLst>
            <a:ext uri="{FF2B5EF4-FFF2-40B4-BE49-F238E27FC236}">
              <a16:creationId xmlns:a16="http://schemas.microsoft.com/office/drawing/2014/main" id="{A99ADB7D-35CF-481E-BCA4-C6899A203E1B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27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18016"/>
    <xdr:sp macro="" textlink="">
      <xdr:nvSpPr>
        <xdr:cNvPr id="4254" name="Text Box 13">
          <a:extLst>
            <a:ext uri="{FF2B5EF4-FFF2-40B4-BE49-F238E27FC236}">
              <a16:creationId xmlns:a16="http://schemas.microsoft.com/office/drawing/2014/main" id="{81E28A86-D5B3-4B49-8DE5-80AA91168AEE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18016"/>
    <xdr:sp macro="" textlink="">
      <xdr:nvSpPr>
        <xdr:cNvPr id="4255" name="Text Box 14">
          <a:extLst>
            <a:ext uri="{FF2B5EF4-FFF2-40B4-BE49-F238E27FC236}">
              <a16:creationId xmlns:a16="http://schemas.microsoft.com/office/drawing/2014/main" id="{A9A4424C-2721-4169-9E4C-F71A6CCA34FB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18016"/>
    <xdr:sp macro="" textlink="">
      <xdr:nvSpPr>
        <xdr:cNvPr id="4256" name="Text Box 15">
          <a:extLst>
            <a:ext uri="{FF2B5EF4-FFF2-40B4-BE49-F238E27FC236}">
              <a16:creationId xmlns:a16="http://schemas.microsoft.com/office/drawing/2014/main" id="{5A2DB789-E18F-471B-A3A9-806DDC67505D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18016"/>
    <xdr:sp macro="" textlink="">
      <xdr:nvSpPr>
        <xdr:cNvPr id="4257" name="Text Box 16">
          <a:extLst>
            <a:ext uri="{FF2B5EF4-FFF2-40B4-BE49-F238E27FC236}">
              <a16:creationId xmlns:a16="http://schemas.microsoft.com/office/drawing/2014/main" id="{2E2FC60D-6A36-4172-A2DB-5D54F6ECC922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1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16957"/>
    <xdr:sp macro="" textlink="">
      <xdr:nvSpPr>
        <xdr:cNvPr id="4258" name="Text Box 13">
          <a:extLst>
            <a:ext uri="{FF2B5EF4-FFF2-40B4-BE49-F238E27FC236}">
              <a16:creationId xmlns:a16="http://schemas.microsoft.com/office/drawing/2014/main" id="{4A38F670-ED54-4B20-A63D-51050B1F88CF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16957"/>
    <xdr:sp macro="" textlink="">
      <xdr:nvSpPr>
        <xdr:cNvPr id="4259" name="Text Box 14">
          <a:extLst>
            <a:ext uri="{FF2B5EF4-FFF2-40B4-BE49-F238E27FC236}">
              <a16:creationId xmlns:a16="http://schemas.microsoft.com/office/drawing/2014/main" id="{A686DF3E-DB3F-46D6-B929-750C76A3042D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16957"/>
    <xdr:sp macro="" textlink="">
      <xdr:nvSpPr>
        <xdr:cNvPr id="4260" name="Text Box 15">
          <a:extLst>
            <a:ext uri="{FF2B5EF4-FFF2-40B4-BE49-F238E27FC236}">
              <a16:creationId xmlns:a16="http://schemas.microsoft.com/office/drawing/2014/main" id="{8E1B6A27-8429-4BE7-9033-131E1CC9C216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16957"/>
    <xdr:sp macro="" textlink="">
      <xdr:nvSpPr>
        <xdr:cNvPr id="4261" name="Text Box 16">
          <a:extLst>
            <a:ext uri="{FF2B5EF4-FFF2-40B4-BE49-F238E27FC236}">
              <a16:creationId xmlns:a16="http://schemas.microsoft.com/office/drawing/2014/main" id="{D6697ECE-B8BB-4D9E-A92A-7B269397954A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1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46592"/>
    <xdr:sp macro="" textlink="">
      <xdr:nvSpPr>
        <xdr:cNvPr id="4262" name="Text Box 13">
          <a:extLst>
            <a:ext uri="{FF2B5EF4-FFF2-40B4-BE49-F238E27FC236}">
              <a16:creationId xmlns:a16="http://schemas.microsoft.com/office/drawing/2014/main" id="{38C84A4D-C847-460E-A5A4-7ACFA7C00A1D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46592"/>
    <xdr:sp macro="" textlink="">
      <xdr:nvSpPr>
        <xdr:cNvPr id="4263" name="Text Box 14">
          <a:extLst>
            <a:ext uri="{FF2B5EF4-FFF2-40B4-BE49-F238E27FC236}">
              <a16:creationId xmlns:a16="http://schemas.microsoft.com/office/drawing/2014/main" id="{0FACB71A-93DA-41DB-97B7-E56A4E27913D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46592"/>
    <xdr:sp macro="" textlink="">
      <xdr:nvSpPr>
        <xdr:cNvPr id="4264" name="Text Box 15">
          <a:extLst>
            <a:ext uri="{FF2B5EF4-FFF2-40B4-BE49-F238E27FC236}">
              <a16:creationId xmlns:a16="http://schemas.microsoft.com/office/drawing/2014/main" id="{27F0EFB9-E86B-4D3C-8AB6-13C7D894E797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46592"/>
    <xdr:sp macro="" textlink="">
      <xdr:nvSpPr>
        <xdr:cNvPr id="4265" name="Text Box 16">
          <a:extLst>
            <a:ext uri="{FF2B5EF4-FFF2-40B4-BE49-F238E27FC236}">
              <a16:creationId xmlns:a16="http://schemas.microsoft.com/office/drawing/2014/main" id="{77131C9F-F55B-4317-B8D4-B1BB0585EFCB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37066"/>
    <xdr:sp macro="" textlink="">
      <xdr:nvSpPr>
        <xdr:cNvPr id="4266" name="Text Box 13">
          <a:extLst>
            <a:ext uri="{FF2B5EF4-FFF2-40B4-BE49-F238E27FC236}">
              <a16:creationId xmlns:a16="http://schemas.microsoft.com/office/drawing/2014/main" id="{538B0898-5D6E-4B65-BDA8-526991779800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37066"/>
    <xdr:sp macro="" textlink="">
      <xdr:nvSpPr>
        <xdr:cNvPr id="4267" name="Text Box 14">
          <a:extLst>
            <a:ext uri="{FF2B5EF4-FFF2-40B4-BE49-F238E27FC236}">
              <a16:creationId xmlns:a16="http://schemas.microsoft.com/office/drawing/2014/main" id="{56D8B9C9-CF8F-45B9-9CB9-E08CB47CB7D1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37066"/>
    <xdr:sp macro="" textlink="">
      <xdr:nvSpPr>
        <xdr:cNvPr id="4268" name="Text Box 15">
          <a:extLst>
            <a:ext uri="{FF2B5EF4-FFF2-40B4-BE49-F238E27FC236}">
              <a16:creationId xmlns:a16="http://schemas.microsoft.com/office/drawing/2014/main" id="{28D82C01-32BC-4A5F-8885-C2A879785733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37066"/>
    <xdr:sp macro="" textlink="">
      <xdr:nvSpPr>
        <xdr:cNvPr id="4269" name="Text Box 16">
          <a:extLst>
            <a:ext uri="{FF2B5EF4-FFF2-40B4-BE49-F238E27FC236}">
              <a16:creationId xmlns:a16="http://schemas.microsoft.com/office/drawing/2014/main" id="{4C4E4A0F-94F4-40DA-B9F2-D9B191881151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36007"/>
    <xdr:sp macro="" textlink="">
      <xdr:nvSpPr>
        <xdr:cNvPr id="4270" name="Text Box 13">
          <a:extLst>
            <a:ext uri="{FF2B5EF4-FFF2-40B4-BE49-F238E27FC236}">
              <a16:creationId xmlns:a16="http://schemas.microsoft.com/office/drawing/2014/main" id="{22E6F13B-4456-403A-9DC5-1343B9221189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36007"/>
    <xdr:sp macro="" textlink="">
      <xdr:nvSpPr>
        <xdr:cNvPr id="4271" name="Text Box 14">
          <a:extLst>
            <a:ext uri="{FF2B5EF4-FFF2-40B4-BE49-F238E27FC236}">
              <a16:creationId xmlns:a16="http://schemas.microsoft.com/office/drawing/2014/main" id="{2FD09FD7-53DA-4772-9B64-E1CE1784C16F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36007"/>
    <xdr:sp macro="" textlink="">
      <xdr:nvSpPr>
        <xdr:cNvPr id="4272" name="Text Box 15">
          <a:extLst>
            <a:ext uri="{FF2B5EF4-FFF2-40B4-BE49-F238E27FC236}">
              <a16:creationId xmlns:a16="http://schemas.microsoft.com/office/drawing/2014/main" id="{7414CABB-3A1A-4EE7-9290-FAD400D48129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36007"/>
    <xdr:sp macro="" textlink="">
      <xdr:nvSpPr>
        <xdr:cNvPr id="4273" name="Text Box 16">
          <a:extLst>
            <a:ext uri="{FF2B5EF4-FFF2-40B4-BE49-F238E27FC236}">
              <a16:creationId xmlns:a16="http://schemas.microsoft.com/office/drawing/2014/main" id="{E4FE681A-16BB-462C-9276-64DD8A1B68C5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46592"/>
    <xdr:sp macro="" textlink="">
      <xdr:nvSpPr>
        <xdr:cNvPr id="4274" name="Text Box 13">
          <a:extLst>
            <a:ext uri="{FF2B5EF4-FFF2-40B4-BE49-F238E27FC236}">
              <a16:creationId xmlns:a16="http://schemas.microsoft.com/office/drawing/2014/main" id="{8ED82FE1-E7B4-44F4-B044-CCBB02CFCCBF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46592"/>
    <xdr:sp macro="" textlink="">
      <xdr:nvSpPr>
        <xdr:cNvPr id="4275" name="Text Box 14">
          <a:extLst>
            <a:ext uri="{FF2B5EF4-FFF2-40B4-BE49-F238E27FC236}">
              <a16:creationId xmlns:a16="http://schemas.microsoft.com/office/drawing/2014/main" id="{4287564D-B6E1-4AFE-A6C8-921BAECDD53B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46592"/>
    <xdr:sp macro="" textlink="">
      <xdr:nvSpPr>
        <xdr:cNvPr id="4276" name="Text Box 15">
          <a:extLst>
            <a:ext uri="{FF2B5EF4-FFF2-40B4-BE49-F238E27FC236}">
              <a16:creationId xmlns:a16="http://schemas.microsoft.com/office/drawing/2014/main" id="{7CDAFB95-794A-4197-91D2-87E984D6894F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46592"/>
    <xdr:sp macro="" textlink="">
      <xdr:nvSpPr>
        <xdr:cNvPr id="4277" name="Text Box 16">
          <a:extLst>
            <a:ext uri="{FF2B5EF4-FFF2-40B4-BE49-F238E27FC236}">
              <a16:creationId xmlns:a16="http://schemas.microsoft.com/office/drawing/2014/main" id="{7DC6570E-DB5F-4C10-820C-AB215BC049A5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46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37066"/>
    <xdr:sp macro="" textlink="">
      <xdr:nvSpPr>
        <xdr:cNvPr id="4278" name="Text Box 13">
          <a:extLst>
            <a:ext uri="{FF2B5EF4-FFF2-40B4-BE49-F238E27FC236}">
              <a16:creationId xmlns:a16="http://schemas.microsoft.com/office/drawing/2014/main" id="{81081798-2BC3-40E2-80AE-FDF4A44B030A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37066"/>
    <xdr:sp macro="" textlink="">
      <xdr:nvSpPr>
        <xdr:cNvPr id="4279" name="Text Box 14">
          <a:extLst>
            <a:ext uri="{FF2B5EF4-FFF2-40B4-BE49-F238E27FC236}">
              <a16:creationId xmlns:a16="http://schemas.microsoft.com/office/drawing/2014/main" id="{C27973CF-E600-4F24-9DFC-A8DDAB5CD2FC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37066"/>
    <xdr:sp macro="" textlink="">
      <xdr:nvSpPr>
        <xdr:cNvPr id="4280" name="Text Box 15">
          <a:extLst>
            <a:ext uri="{FF2B5EF4-FFF2-40B4-BE49-F238E27FC236}">
              <a16:creationId xmlns:a16="http://schemas.microsoft.com/office/drawing/2014/main" id="{B5E05E21-93C8-4A8D-8F51-179FEE44D957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37066"/>
    <xdr:sp macro="" textlink="">
      <xdr:nvSpPr>
        <xdr:cNvPr id="4281" name="Text Box 16">
          <a:extLst>
            <a:ext uri="{FF2B5EF4-FFF2-40B4-BE49-F238E27FC236}">
              <a16:creationId xmlns:a16="http://schemas.microsoft.com/office/drawing/2014/main" id="{2B96F2DA-53FA-465B-89A2-930442EBDB38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70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36007"/>
    <xdr:sp macro="" textlink="">
      <xdr:nvSpPr>
        <xdr:cNvPr id="4282" name="Text Box 13">
          <a:extLst>
            <a:ext uri="{FF2B5EF4-FFF2-40B4-BE49-F238E27FC236}">
              <a16:creationId xmlns:a16="http://schemas.microsoft.com/office/drawing/2014/main" id="{B6D0761A-8E8F-4AC7-90D6-AD0F945348E3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36007"/>
    <xdr:sp macro="" textlink="">
      <xdr:nvSpPr>
        <xdr:cNvPr id="4283" name="Text Box 14">
          <a:extLst>
            <a:ext uri="{FF2B5EF4-FFF2-40B4-BE49-F238E27FC236}">
              <a16:creationId xmlns:a16="http://schemas.microsoft.com/office/drawing/2014/main" id="{C8A402AC-0F94-4CD6-85A9-3E8CF0DF2ECB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36007"/>
    <xdr:sp macro="" textlink="">
      <xdr:nvSpPr>
        <xdr:cNvPr id="4284" name="Text Box 15">
          <a:extLst>
            <a:ext uri="{FF2B5EF4-FFF2-40B4-BE49-F238E27FC236}">
              <a16:creationId xmlns:a16="http://schemas.microsoft.com/office/drawing/2014/main" id="{0F9F6571-3366-4565-8FC3-9F04813D9104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17</xdr:col>
      <xdr:colOff>0</xdr:colOff>
      <xdr:row>1027</xdr:row>
      <xdr:rowOff>0</xdr:rowOff>
    </xdr:from>
    <xdr:ext cx="76200" cy="236007"/>
    <xdr:sp macro="" textlink="">
      <xdr:nvSpPr>
        <xdr:cNvPr id="4285" name="Text Box 16">
          <a:extLst>
            <a:ext uri="{FF2B5EF4-FFF2-40B4-BE49-F238E27FC236}">
              <a16:creationId xmlns:a16="http://schemas.microsoft.com/office/drawing/2014/main" id="{E54EFC1D-9BA9-40FB-BA96-84DAE7FBA1FC}"/>
            </a:ext>
          </a:extLst>
        </xdr:cNvPr>
        <xdr:cNvSpPr txBox="1">
          <a:spLocks noChangeArrowheads="1"/>
        </xdr:cNvSpPr>
      </xdr:nvSpPr>
      <xdr:spPr bwMode="auto">
        <a:xfrm>
          <a:off x="10598150" y="219195650"/>
          <a:ext cx="76200" cy="23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682"/>
  <sheetViews>
    <sheetView tabSelected="1" view="pageBreakPreview" topLeftCell="Q2670" zoomScaleNormal="74" zoomScaleSheetLayoutView="100" workbookViewId="0">
      <selection activeCell="X10" sqref="X10"/>
    </sheetView>
  </sheetViews>
  <sheetFormatPr baseColWidth="10" defaultColWidth="10.81640625" defaultRowHeight="9" x14ac:dyDescent="0.2"/>
  <cols>
    <col min="1" max="2" width="11" style="54" bestFit="1" customWidth="1"/>
    <col min="3" max="4" width="10.81640625" style="54"/>
    <col min="5" max="6" width="11" style="54" bestFit="1" customWidth="1"/>
    <col min="7" max="7" width="16.81640625" style="54" bestFit="1" customWidth="1"/>
    <col min="8" max="8" width="11" style="54" bestFit="1" customWidth="1"/>
    <col min="9" max="9" width="10.81640625" style="54"/>
    <col min="10" max="11" width="11" style="54" bestFit="1" customWidth="1"/>
    <col min="12" max="12" width="11.453125" style="54" bestFit="1" customWidth="1"/>
    <col min="13" max="13" width="14.54296875" style="58" customWidth="1"/>
    <col min="14" max="14" width="12.81640625" style="58" customWidth="1"/>
    <col min="15" max="15" width="13.453125" style="58" bestFit="1" customWidth="1"/>
    <col min="16" max="16" width="10.81640625" style="58" customWidth="1"/>
    <col min="17" max="17" width="11.81640625" style="58" customWidth="1"/>
    <col min="18" max="18" width="17.81640625" style="58" bestFit="1" customWidth="1"/>
    <col min="19" max="22" width="15.54296875" style="58" customWidth="1"/>
    <col min="23" max="23" width="21" style="58" customWidth="1"/>
    <col min="24" max="24" width="11" style="58" customWidth="1"/>
    <col min="25" max="25" width="13.54296875" style="59" customWidth="1"/>
    <col min="26" max="26" width="11.453125" style="60" customWidth="1"/>
    <col min="27" max="16384" width="10.81640625" style="54"/>
  </cols>
  <sheetData>
    <row r="1" spans="1:27" ht="27.5" thickBot="1" x14ac:dyDescent="0.25">
      <c r="A1" s="56" t="s">
        <v>0</v>
      </c>
      <c r="B1" s="56" t="s">
        <v>1</v>
      </c>
      <c r="C1" s="56" t="s">
        <v>2</v>
      </c>
      <c r="D1" s="56" t="s">
        <v>3</v>
      </c>
      <c r="E1" s="56" t="s">
        <v>4</v>
      </c>
      <c r="F1" s="56" t="s">
        <v>5</v>
      </c>
      <c r="G1" s="56" t="s">
        <v>1074</v>
      </c>
      <c r="H1" s="56" t="s">
        <v>6</v>
      </c>
      <c r="I1" s="217" t="s">
        <v>7</v>
      </c>
      <c r="J1" s="225"/>
      <c r="K1" s="57"/>
    </row>
    <row r="2" spans="1:27" ht="9.5" thickBot="1" x14ac:dyDescent="0.25">
      <c r="A2" s="226" t="s">
        <v>201</v>
      </c>
      <c r="B2" s="227"/>
      <c r="C2" s="227"/>
      <c r="D2" s="227"/>
      <c r="E2" s="227"/>
      <c r="F2" s="227"/>
      <c r="G2" s="227"/>
      <c r="H2" s="227"/>
      <c r="I2" s="227"/>
      <c r="J2" s="228"/>
      <c r="K2" s="57"/>
    </row>
    <row r="3" spans="1:27" ht="36" x14ac:dyDescent="0.2">
      <c r="A3" s="61" t="s">
        <v>204</v>
      </c>
      <c r="B3" s="61" t="s">
        <v>201</v>
      </c>
      <c r="C3" s="62" t="s">
        <v>202</v>
      </c>
      <c r="D3" s="61" t="s">
        <v>9</v>
      </c>
      <c r="E3" s="61" t="s">
        <v>203</v>
      </c>
      <c r="F3" s="61" t="s">
        <v>205</v>
      </c>
      <c r="G3" s="63">
        <v>167500000393</v>
      </c>
      <c r="H3" s="64" t="s">
        <v>206</v>
      </c>
      <c r="I3" s="229" t="s">
        <v>207</v>
      </c>
      <c r="J3" s="230"/>
      <c r="K3" s="57"/>
      <c r="S3" s="65"/>
    </row>
    <row r="4" spans="1:27" ht="36" x14ac:dyDescent="0.2">
      <c r="A4" s="61" t="s">
        <v>208</v>
      </c>
      <c r="B4" s="61" t="s">
        <v>201</v>
      </c>
      <c r="C4" s="62" t="s">
        <v>202</v>
      </c>
      <c r="D4" s="61" t="s">
        <v>9</v>
      </c>
      <c r="E4" s="61" t="s">
        <v>209</v>
      </c>
      <c r="F4" s="66" t="s">
        <v>210</v>
      </c>
      <c r="G4" s="63">
        <v>167500000259</v>
      </c>
      <c r="H4" s="64" t="s">
        <v>211</v>
      </c>
      <c r="I4" s="229" t="s">
        <v>212</v>
      </c>
      <c r="J4" s="230"/>
      <c r="K4" s="57"/>
    </row>
    <row r="5" spans="1:27" ht="36.5" thickBot="1" x14ac:dyDescent="0.25">
      <c r="A5" s="61" t="s">
        <v>208</v>
      </c>
      <c r="B5" s="61" t="s">
        <v>201</v>
      </c>
      <c r="C5" s="62" t="s">
        <v>202</v>
      </c>
      <c r="D5" s="61" t="s">
        <v>9</v>
      </c>
      <c r="E5" s="61" t="s">
        <v>213</v>
      </c>
      <c r="F5" s="61" t="s">
        <v>214</v>
      </c>
      <c r="G5" s="63">
        <v>167500000629</v>
      </c>
      <c r="H5" s="64" t="s">
        <v>215</v>
      </c>
      <c r="I5" s="229" t="s">
        <v>216</v>
      </c>
      <c r="J5" s="230"/>
      <c r="K5" s="57"/>
      <c r="M5" s="296" t="s">
        <v>1197</v>
      </c>
      <c r="N5" s="296"/>
      <c r="O5" s="296"/>
      <c r="P5" s="297" t="s">
        <v>1198</v>
      </c>
      <c r="Q5" s="297"/>
      <c r="R5" s="297"/>
      <c r="S5" s="216" t="s">
        <v>10</v>
      </c>
      <c r="T5" s="216"/>
      <c r="U5" s="216"/>
      <c r="V5" s="216"/>
      <c r="W5" s="216"/>
      <c r="X5" s="216"/>
      <c r="Y5" s="216"/>
      <c r="Z5" s="213" t="s">
        <v>11</v>
      </c>
    </row>
    <row r="6" spans="1:27" ht="27.5" thickBot="1" x14ac:dyDescent="0.25">
      <c r="A6" s="67" t="s">
        <v>12</v>
      </c>
      <c r="B6" s="67" t="s">
        <v>13</v>
      </c>
      <c r="C6" s="67" t="s">
        <v>14</v>
      </c>
      <c r="D6" s="67" t="s">
        <v>15</v>
      </c>
      <c r="E6" s="68" t="s">
        <v>16</v>
      </c>
      <c r="F6" s="67" t="s">
        <v>17</v>
      </c>
      <c r="G6" s="68" t="s">
        <v>1075</v>
      </c>
      <c r="H6" s="67" t="s">
        <v>18</v>
      </c>
      <c r="I6" s="67" t="s">
        <v>19</v>
      </c>
      <c r="J6" s="69" t="s">
        <v>20</v>
      </c>
      <c r="K6" s="211" t="s">
        <v>21</v>
      </c>
      <c r="L6" s="212" t="s">
        <v>22</v>
      </c>
      <c r="M6" s="205" t="s">
        <v>23</v>
      </c>
      <c r="N6" s="206" t="s">
        <v>24</v>
      </c>
      <c r="O6" s="207" t="s">
        <v>25</v>
      </c>
      <c r="P6" s="208" t="s">
        <v>23</v>
      </c>
      <c r="Q6" s="209" t="s">
        <v>24</v>
      </c>
      <c r="R6" s="210" t="s">
        <v>25</v>
      </c>
      <c r="S6" s="214" t="s">
        <v>26</v>
      </c>
      <c r="T6" s="214" t="s">
        <v>27</v>
      </c>
      <c r="U6" s="214" t="s">
        <v>28</v>
      </c>
      <c r="V6" s="214" t="s">
        <v>29</v>
      </c>
      <c r="W6" s="215" t="s">
        <v>30</v>
      </c>
      <c r="X6" s="214" t="s">
        <v>31</v>
      </c>
      <c r="Y6" s="214" t="s">
        <v>32</v>
      </c>
      <c r="Z6" s="214" t="s">
        <v>1199</v>
      </c>
    </row>
    <row r="7" spans="1:27" ht="27" x14ac:dyDescent="0.2">
      <c r="A7" s="70" t="s">
        <v>33</v>
      </c>
      <c r="B7" s="71"/>
      <c r="C7" s="72" t="s">
        <v>34</v>
      </c>
      <c r="D7" s="73"/>
      <c r="E7" s="71"/>
      <c r="F7" s="71"/>
      <c r="G7" s="71"/>
      <c r="H7" s="74"/>
      <c r="I7" s="74"/>
      <c r="J7" s="75"/>
      <c r="K7" s="48"/>
      <c r="L7" s="76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8"/>
      <c r="Z7" s="49"/>
    </row>
    <row r="8" spans="1:27" ht="18" x14ac:dyDescent="0.2">
      <c r="A8" s="4">
        <v>1</v>
      </c>
      <c r="B8" s="1">
        <v>4912996</v>
      </c>
      <c r="C8" s="2" t="s">
        <v>35</v>
      </c>
      <c r="D8" s="3" t="s">
        <v>36</v>
      </c>
      <c r="E8" s="3">
        <v>0</v>
      </c>
      <c r="F8" s="3">
        <v>1</v>
      </c>
      <c r="G8" s="3">
        <v>1</v>
      </c>
      <c r="H8" s="4">
        <v>40151510</v>
      </c>
      <c r="I8" s="4" t="s">
        <v>37</v>
      </c>
      <c r="J8" s="79">
        <v>8190</v>
      </c>
      <c r="K8" s="48">
        <v>292145</v>
      </c>
      <c r="L8" s="49">
        <f>(K8*13.12%)+K8</f>
        <v>330474.424</v>
      </c>
      <c r="M8" s="5">
        <v>379050</v>
      </c>
      <c r="N8" s="6">
        <f t="shared" ref="N8:N71" si="0">M8*0.19</f>
        <v>72019.5</v>
      </c>
      <c r="O8" s="47">
        <f>M8+N8</f>
        <v>451069.5</v>
      </c>
      <c r="P8" s="5">
        <v>289000</v>
      </c>
      <c r="Q8" s="6">
        <f t="shared" ref="Q8:Q71" si="1">P8*0.19</f>
        <v>54910</v>
      </c>
      <c r="R8" s="47">
        <f>P8+Q8</f>
        <v>343910</v>
      </c>
      <c r="S8" s="51">
        <f>MIN(L8,O8,R8)</f>
        <v>330474.424</v>
      </c>
      <c r="T8" s="51">
        <f>AVERAGE(L8,O8,R8)</f>
        <v>375151.30800000002</v>
      </c>
      <c r="U8" s="49">
        <f>GEOMEAN(L8,O8,R8)</f>
        <v>371485.6483537922</v>
      </c>
      <c r="V8" s="51">
        <f>MEDIAN(L8,O8,R8)</f>
        <v>343910</v>
      </c>
      <c r="W8" s="51">
        <f>STDEVA(S8,T8)</f>
        <v>31591.327638684779</v>
      </c>
      <c r="X8" s="52">
        <f>(W8/T8)</f>
        <v>8.4209562821742259E-2</v>
      </c>
      <c r="Y8" s="53" t="str">
        <f>IF(X8&lt;43%,"MENOR_VALOR","MEDIA_GEOMETRICA")</f>
        <v>MENOR_VALOR</v>
      </c>
      <c r="Z8" s="49">
        <f>IF(Y8="MENOR_VALOR",S8,U8)</f>
        <v>330474.424</v>
      </c>
      <c r="AA8" s="80"/>
    </row>
    <row r="9" spans="1:27" ht="18" x14ac:dyDescent="0.2">
      <c r="A9" s="4">
        <v>2</v>
      </c>
      <c r="B9" s="1">
        <v>4912928</v>
      </c>
      <c r="C9" s="2" t="s">
        <v>38</v>
      </c>
      <c r="D9" s="3" t="s">
        <v>36</v>
      </c>
      <c r="E9" s="3">
        <v>0</v>
      </c>
      <c r="F9" s="3">
        <v>1</v>
      </c>
      <c r="G9" s="3">
        <v>1</v>
      </c>
      <c r="H9" s="4">
        <v>40101801</v>
      </c>
      <c r="I9" s="4" t="s">
        <v>37</v>
      </c>
      <c r="J9" s="1" t="s">
        <v>37</v>
      </c>
      <c r="K9" s="48">
        <v>188020</v>
      </c>
      <c r="L9" s="49">
        <f t="shared" ref="L9:L72" si="2">(K9*13.12%)+K9</f>
        <v>212688.22399999999</v>
      </c>
      <c r="M9" s="5">
        <v>145360</v>
      </c>
      <c r="N9" s="6">
        <f t="shared" si="0"/>
        <v>27618.400000000001</v>
      </c>
      <c r="O9" s="47">
        <f t="shared" ref="O9:O72" si="3">M9+N9</f>
        <v>172978.4</v>
      </c>
      <c r="P9" s="5">
        <v>126000</v>
      </c>
      <c r="Q9" s="6">
        <f t="shared" si="1"/>
        <v>23940</v>
      </c>
      <c r="R9" s="47">
        <f t="shared" ref="R9:R72" si="4">P9+Q9</f>
        <v>149940</v>
      </c>
      <c r="S9" s="51">
        <f t="shared" ref="S9:S72" si="5">MIN(L9,O9,R9)</f>
        <v>149940</v>
      </c>
      <c r="T9" s="51">
        <f t="shared" ref="T9:T72" si="6">AVERAGE(L9,O9,R9)</f>
        <v>178535.54133333333</v>
      </c>
      <c r="U9" s="49">
        <f t="shared" ref="U9:U72" si="7">GEOMEAN(L9,O9,R9)</f>
        <v>176692.29390525253</v>
      </c>
      <c r="V9" s="51">
        <f t="shared" ref="V9:V72" si="8">MEDIAN(L9,O9,R9)</f>
        <v>172978.4</v>
      </c>
      <c r="W9" s="51">
        <f t="shared" ref="W9:W72" si="9">STDEVA(S9,T9)</f>
        <v>20220.101188500204</v>
      </c>
      <c r="X9" s="52">
        <f t="shared" ref="X9:X72" si="10">(W9/T9)</f>
        <v>0.11325532741264345</v>
      </c>
      <c r="Y9" s="53" t="str">
        <f t="shared" ref="Y9:Y72" si="11">IF(X9&lt;43%,"MENOR_VALOR","MEDIA_GEOMETRICA")</f>
        <v>MENOR_VALOR</v>
      </c>
      <c r="Z9" s="49">
        <f t="shared" ref="Z9:Z72" si="12">IF(Y9="MENOR_VALOR",S9,U9)</f>
        <v>149940</v>
      </c>
      <c r="AA9" s="80"/>
    </row>
    <row r="10" spans="1:27" ht="27" x14ac:dyDescent="0.2">
      <c r="A10" s="4">
        <v>3</v>
      </c>
      <c r="B10" s="1">
        <v>4912928</v>
      </c>
      <c r="C10" s="2" t="s">
        <v>40</v>
      </c>
      <c r="D10" s="3" t="s">
        <v>36</v>
      </c>
      <c r="E10" s="3">
        <v>0</v>
      </c>
      <c r="F10" s="3">
        <v>1</v>
      </c>
      <c r="G10" s="3">
        <v>1</v>
      </c>
      <c r="H10" s="4">
        <v>40142008</v>
      </c>
      <c r="I10" s="4" t="s">
        <v>37</v>
      </c>
      <c r="J10" s="79">
        <v>4720</v>
      </c>
      <c r="K10" s="48">
        <v>102935</v>
      </c>
      <c r="L10" s="49">
        <f t="shared" si="2"/>
        <v>116440.072</v>
      </c>
      <c r="M10" s="5">
        <v>79380</v>
      </c>
      <c r="N10" s="6">
        <f t="shared" si="0"/>
        <v>15082.2</v>
      </c>
      <c r="O10" s="47">
        <f t="shared" si="3"/>
        <v>94462.2</v>
      </c>
      <c r="P10" s="5">
        <v>65000</v>
      </c>
      <c r="Q10" s="6">
        <f t="shared" si="1"/>
        <v>12350</v>
      </c>
      <c r="R10" s="47">
        <f t="shared" si="4"/>
        <v>77350</v>
      </c>
      <c r="S10" s="51">
        <f t="shared" si="5"/>
        <v>77350</v>
      </c>
      <c r="T10" s="51">
        <f t="shared" si="6"/>
        <v>96084.090666666671</v>
      </c>
      <c r="U10" s="49">
        <f t="shared" si="7"/>
        <v>94756.049564704575</v>
      </c>
      <c r="V10" s="51">
        <f t="shared" si="8"/>
        <v>94462.2</v>
      </c>
      <c r="W10" s="51">
        <f t="shared" si="9"/>
        <v>13247.002549763478</v>
      </c>
      <c r="X10" s="52">
        <f t="shared" si="10"/>
        <v>0.13786884444501596</v>
      </c>
      <c r="Y10" s="53" t="str">
        <f t="shared" si="11"/>
        <v>MENOR_VALOR</v>
      </c>
      <c r="Z10" s="49">
        <f t="shared" si="12"/>
        <v>77350</v>
      </c>
      <c r="AA10" s="80"/>
    </row>
    <row r="11" spans="1:27" ht="27" x14ac:dyDescent="0.2">
      <c r="A11" s="4">
        <f t="shared" ref="A11:A20" si="13">A10+1</f>
        <v>4</v>
      </c>
      <c r="B11" s="1">
        <v>4912928</v>
      </c>
      <c r="C11" s="2" t="s">
        <v>41</v>
      </c>
      <c r="D11" s="3" t="s">
        <v>36</v>
      </c>
      <c r="E11" s="3">
        <v>0</v>
      </c>
      <c r="F11" s="3">
        <v>1</v>
      </c>
      <c r="G11" s="3">
        <v>1</v>
      </c>
      <c r="H11" s="4">
        <v>40142008</v>
      </c>
      <c r="I11" s="4" t="s">
        <v>37</v>
      </c>
      <c r="J11" s="79">
        <v>4720</v>
      </c>
      <c r="K11" s="48">
        <v>78302</v>
      </c>
      <c r="L11" s="49">
        <f t="shared" si="2"/>
        <v>88575.222399999999</v>
      </c>
      <c r="M11" s="5">
        <v>92560</v>
      </c>
      <c r="N11" s="6">
        <f t="shared" si="0"/>
        <v>17586.400000000001</v>
      </c>
      <c r="O11" s="47">
        <f t="shared" si="3"/>
        <v>110146.4</v>
      </c>
      <c r="P11" s="5">
        <v>71000</v>
      </c>
      <c r="Q11" s="6">
        <f t="shared" si="1"/>
        <v>13490</v>
      </c>
      <c r="R11" s="47">
        <f t="shared" si="4"/>
        <v>84490</v>
      </c>
      <c r="S11" s="51">
        <f t="shared" si="5"/>
        <v>84490</v>
      </c>
      <c r="T11" s="51">
        <f t="shared" si="6"/>
        <v>94403.874133333331</v>
      </c>
      <c r="U11" s="49">
        <f t="shared" si="7"/>
        <v>93762.524000116071</v>
      </c>
      <c r="V11" s="51">
        <f t="shared" si="8"/>
        <v>88575.222399999999</v>
      </c>
      <c r="W11" s="51">
        <f t="shared" si="9"/>
        <v>7010.1676275099053</v>
      </c>
      <c r="X11" s="52">
        <f t="shared" si="10"/>
        <v>7.4257202809377768E-2</v>
      </c>
      <c r="Y11" s="53" t="str">
        <f t="shared" si="11"/>
        <v>MENOR_VALOR</v>
      </c>
      <c r="Z11" s="49">
        <f t="shared" si="12"/>
        <v>84490</v>
      </c>
      <c r="AA11" s="80"/>
    </row>
    <row r="12" spans="1:27" ht="18" x14ac:dyDescent="0.2">
      <c r="A12" s="4">
        <f t="shared" si="13"/>
        <v>5</v>
      </c>
      <c r="B12" s="1">
        <v>4912996</v>
      </c>
      <c r="C12" s="2" t="s">
        <v>42</v>
      </c>
      <c r="D12" s="3" t="s">
        <v>36</v>
      </c>
      <c r="E12" s="3">
        <v>0</v>
      </c>
      <c r="F12" s="3">
        <v>1</v>
      </c>
      <c r="G12" s="3">
        <v>1</v>
      </c>
      <c r="H12" s="4">
        <v>40151715</v>
      </c>
      <c r="I12" s="4" t="s">
        <v>37</v>
      </c>
      <c r="J12" s="79">
        <v>3020</v>
      </c>
      <c r="K12" s="48">
        <v>46886</v>
      </c>
      <c r="L12" s="49">
        <f t="shared" si="2"/>
        <v>53037.443200000002</v>
      </c>
      <c r="M12" s="5">
        <v>75600</v>
      </c>
      <c r="N12" s="6">
        <f t="shared" si="0"/>
        <v>14364</v>
      </c>
      <c r="O12" s="47">
        <f t="shared" si="3"/>
        <v>89964</v>
      </c>
      <c r="P12" s="5">
        <v>56000</v>
      </c>
      <c r="Q12" s="6">
        <f t="shared" si="1"/>
        <v>10640</v>
      </c>
      <c r="R12" s="47">
        <f t="shared" si="4"/>
        <v>66640</v>
      </c>
      <c r="S12" s="51">
        <f t="shared" si="5"/>
        <v>53037.443200000002</v>
      </c>
      <c r="T12" s="51">
        <f t="shared" si="6"/>
        <v>69880.481066666674</v>
      </c>
      <c r="U12" s="49">
        <f t="shared" si="7"/>
        <v>68254.104804919552</v>
      </c>
      <c r="V12" s="51">
        <f t="shared" si="8"/>
        <v>66640</v>
      </c>
      <c r="W12" s="51">
        <f t="shared" si="9"/>
        <v>11909.82629130187</v>
      </c>
      <c r="X12" s="52">
        <f t="shared" si="10"/>
        <v>0.17043137238765968</v>
      </c>
      <c r="Y12" s="53" t="str">
        <f t="shared" si="11"/>
        <v>MENOR_VALOR</v>
      </c>
      <c r="Z12" s="49">
        <f t="shared" si="12"/>
        <v>53037.443200000002</v>
      </c>
      <c r="AA12" s="80"/>
    </row>
    <row r="13" spans="1:27" x14ac:dyDescent="0.2">
      <c r="A13" s="4">
        <f t="shared" si="13"/>
        <v>6</v>
      </c>
      <c r="B13" s="1">
        <v>4912928</v>
      </c>
      <c r="C13" s="2" t="s">
        <v>43</v>
      </c>
      <c r="D13" s="3" t="s">
        <v>36</v>
      </c>
      <c r="E13" s="3">
        <v>0</v>
      </c>
      <c r="F13" s="3">
        <v>1</v>
      </c>
      <c r="G13" s="3">
        <v>1</v>
      </c>
      <c r="H13" s="4">
        <v>40101801</v>
      </c>
      <c r="I13" s="4" t="s">
        <v>37</v>
      </c>
      <c r="J13" s="1">
        <v>2930</v>
      </c>
      <c r="K13" s="48">
        <v>530978</v>
      </c>
      <c r="L13" s="49">
        <f t="shared" si="2"/>
        <v>600642.31359999999</v>
      </c>
      <c r="M13" s="5">
        <v>691600</v>
      </c>
      <c r="N13" s="6">
        <f t="shared" si="0"/>
        <v>131404</v>
      </c>
      <c r="O13" s="47">
        <f t="shared" si="3"/>
        <v>823004</v>
      </c>
      <c r="P13" s="5">
        <v>608000</v>
      </c>
      <c r="Q13" s="6">
        <f t="shared" si="1"/>
        <v>115520</v>
      </c>
      <c r="R13" s="47">
        <f t="shared" si="4"/>
        <v>723520</v>
      </c>
      <c r="S13" s="51">
        <f t="shared" si="5"/>
        <v>600642.31359999999</v>
      </c>
      <c r="T13" s="51">
        <f t="shared" si="6"/>
        <v>715722.10453333333</v>
      </c>
      <c r="U13" s="49">
        <f t="shared" si="7"/>
        <v>709832.92002559989</v>
      </c>
      <c r="V13" s="51">
        <f t="shared" si="8"/>
        <v>723520</v>
      </c>
      <c r="W13" s="51">
        <f t="shared" si="9"/>
        <v>81373.700546490174</v>
      </c>
      <c r="X13" s="52">
        <f t="shared" si="10"/>
        <v>0.11369454713089744</v>
      </c>
      <c r="Y13" s="53" t="str">
        <f t="shared" si="11"/>
        <v>MENOR_VALOR</v>
      </c>
      <c r="Z13" s="49">
        <f t="shared" si="12"/>
        <v>600642.31359999999</v>
      </c>
      <c r="AA13" s="80"/>
    </row>
    <row r="14" spans="1:27" x14ac:dyDescent="0.2">
      <c r="A14" s="4">
        <f t="shared" si="13"/>
        <v>7</v>
      </c>
      <c r="B14" s="1">
        <v>4912928</v>
      </c>
      <c r="C14" s="2" t="s">
        <v>44</v>
      </c>
      <c r="D14" s="3" t="s">
        <v>36</v>
      </c>
      <c r="E14" s="3">
        <v>0</v>
      </c>
      <c r="F14" s="3">
        <v>1</v>
      </c>
      <c r="G14" s="3">
        <v>1</v>
      </c>
      <c r="H14" s="4">
        <v>40101801</v>
      </c>
      <c r="I14" s="4" t="s">
        <v>37</v>
      </c>
      <c r="J14" s="79">
        <v>4910</v>
      </c>
      <c r="K14" s="48">
        <v>49028</v>
      </c>
      <c r="L14" s="49">
        <f t="shared" si="2"/>
        <v>55460.473599999998</v>
      </c>
      <c r="M14" s="5">
        <v>65650</v>
      </c>
      <c r="N14" s="6">
        <f t="shared" si="0"/>
        <v>12473.5</v>
      </c>
      <c r="O14" s="47">
        <f t="shared" si="3"/>
        <v>78123.5</v>
      </c>
      <c r="P14" s="5">
        <v>52000</v>
      </c>
      <c r="Q14" s="6">
        <f t="shared" si="1"/>
        <v>9880</v>
      </c>
      <c r="R14" s="47">
        <f t="shared" si="4"/>
        <v>61880</v>
      </c>
      <c r="S14" s="51">
        <f t="shared" si="5"/>
        <v>55460.473599999998</v>
      </c>
      <c r="T14" s="51">
        <f t="shared" si="6"/>
        <v>65154.657866666668</v>
      </c>
      <c r="U14" s="49">
        <f t="shared" si="7"/>
        <v>64482.003610024534</v>
      </c>
      <c r="V14" s="51">
        <f t="shared" si="8"/>
        <v>61880</v>
      </c>
      <c r="W14" s="51">
        <f t="shared" si="9"/>
        <v>6854.823433031941</v>
      </c>
      <c r="X14" s="52">
        <f t="shared" si="10"/>
        <v>0.10520849402754505</v>
      </c>
      <c r="Y14" s="53" t="str">
        <f t="shared" si="11"/>
        <v>MENOR_VALOR</v>
      </c>
      <c r="Z14" s="49">
        <f t="shared" si="12"/>
        <v>55460.473599999998</v>
      </c>
      <c r="AA14" s="80"/>
    </row>
    <row r="15" spans="1:27" x14ac:dyDescent="0.2">
      <c r="A15" s="4">
        <f t="shared" si="13"/>
        <v>8</v>
      </c>
      <c r="B15" s="1">
        <v>4912996</v>
      </c>
      <c r="C15" s="2" t="s">
        <v>45</v>
      </c>
      <c r="D15" s="3" t="s">
        <v>36</v>
      </c>
      <c r="E15" s="3">
        <v>0</v>
      </c>
      <c r="F15" s="3">
        <v>1</v>
      </c>
      <c r="G15" s="3">
        <v>1</v>
      </c>
      <c r="H15" s="4">
        <v>41112209</v>
      </c>
      <c r="I15" s="4" t="s">
        <v>37</v>
      </c>
      <c r="J15" s="1">
        <v>6685</v>
      </c>
      <c r="K15" s="48">
        <v>100912</v>
      </c>
      <c r="L15" s="49">
        <f t="shared" si="2"/>
        <v>114151.6544</v>
      </c>
      <c r="M15" s="5">
        <v>80000</v>
      </c>
      <c r="N15" s="6">
        <f t="shared" si="0"/>
        <v>15200</v>
      </c>
      <c r="O15" s="47">
        <f t="shared" si="3"/>
        <v>95200</v>
      </c>
      <c r="P15" s="5">
        <v>64000</v>
      </c>
      <c r="Q15" s="6">
        <f t="shared" si="1"/>
        <v>12160</v>
      </c>
      <c r="R15" s="47">
        <f t="shared" si="4"/>
        <v>76160</v>
      </c>
      <c r="S15" s="51">
        <f t="shared" si="5"/>
        <v>76160</v>
      </c>
      <c r="T15" s="51">
        <f t="shared" si="6"/>
        <v>95170.551466666671</v>
      </c>
      <c r="U15" s="49">
        <f t="shared" si="7"/>
        <v>93889.140771177976</v>
      </c>
      <c r="V15" s="51">
        <f t="shared" si="8"/>
        <v>95200</v>
      </c>
      <c r="W15" s="51">
        <f t="shared" si="9"/>
        <v>13442.489856175758</v>
      </c>
      <c r="X15" s="52">
        <f t="shared" si="10"/>
        <v>0.14124631673363758</v>
      </c>
      <c r="Y15" s="53" t="str">
        <f t="shared" si="11"/>
        <v>MENOR_VALOR</v>
      </c>
      <c r="Z15" s="49">
        <f t="shared" si="12"/>
        <v>76160</v>
      </c>
      <c r="AA15" s="80"/>
    </row>
    <row r="16" spans="1:27" x14ac:dyDescent="0.2">
      <c r="A16" s="4">
        <f t="shared" si="13"/>
        <v>9</v>
      </c>
      <c r="B16" s="1">
        <v>4912928</v>
      </c>
      <c r="C16" s="2" t="s">
        <v>46</v>
      </c>
      <c r="D16" s="3" t="s">
        <v>36</v>
      </c>
      <c r="E16" s="3">
        <v>0</v>
      </c>
      <c r="F16" s="3">
        <v>1</v>
      </c>
      <c r="G16" s="3">
        <v>1</v>
      </c>
      <c r="H16" s="4">
        <v>42272204</v>
      </c>
      <c r="I16" s="4" t="s">
        <v>37</v>
      </c>
      <c r="J16" s="79">
        <v>6105</v>
      </c>
      <c r="K16" s="48">
        <v>753032</v>
      </c>
      <c r="L16" s="49">
        <f t="shared" si="2"/>
        <v>851829.79839999997</v>
      </c>
      <c r="M16" s="5">
        <v>1030440</v>
      </c>
      <c r="N16" s="6">
        <f t="shared" si="0"/>
        <v>195783.6</v>
      </c>
      <c r="O16" s="47">
        <f t="shared" si="3"/>
        <v>1226223.6000000001</v>
      </c>
      <c r="P16" s="5">
        <v>886000</v>
      </c>
      <c r="Q16" s="6">
        <f t="shared" si="1"/>
        <v>168340</v>
      </c>
      <c r="R16" s="47">
        <f t="shared" si="4"/>
        <v>1054340</v>
      </c>
      <c r="S16" s="51">
        <f t="shared" si="5"/>
        <v>851829.79839999997</v>
      </c>
      <c r="T16" s="51">
        <f t="shared" si="6"/>
        <v>1044131.1328000001</v>
      </c>
      <c r="U16" s="49">
        <f t="shared" si="7"/>
        <v>1032684.6634962774</v>
      </c>
      <c r="V16" s="51">
        <f t="shared" si="8"/>
        <v>1054340</v>
      </c>
      <c r="W16" s="51">
        <f t="shared" si="9"/>
        <v>135977.5775854626</v>
      </c>
      <c r="X16" s="52">
        <f t="shared" si="10"/>
        <v>0.13023036409307859</v>
      </c>
      <c r="Y16" s="53" t="str">
        <f t="shared" si="11"/>
        <v>MENOR_VALOR</v>
      </c>
      <c r="Z16" s="49">
        <f t="shared" si="12"/>
        <v>851829.79839999997</v>
      </c>
      <c r="AA16" s="80"/>
    </row>
    <row r="17" spans="1:27" ht="18" x14ac:dyDescent="0.2">
      <c r="A17" s="4">
        <f t="shared" si="13"/>
        <v>10</v>
      </c>
      <c r="B17" s="1">
        <v>4912928</v>
      </c>
      <c r="C17" s="2" t="s">
        <v>217</v>
      </c>
      <c r="D17" s="3" t="s">
        <v>36</v>
      </c>
      <c r="E17" s="3">
        <v>0</v>
      </c>
      <c r="F17" s="3">
        <v>1</v>
      </c>
      <c r="G17" s="3">
        <v>1</v>
      </c>
      <c r="H17" s="4">
        <v>24111814</v>
      </c>
      <c r="I17" s="4" t="s">
        <v>37</v>
      </c>
      <c r="J17" s="1" t="s">
        <v>37</v>
      </c>
      <c r="K17" s="48">
        <v>160769</v>
      </c>
      <c r="L17" s="49">
        <f t="shared" si="2"/>
        <v>181861.8928</v>
      </c>
      <c r="M17" s="5">
        <v>499590</v>
      </c>
      <c r="N17" s="6">
        <f t="shared" si="0"/>
        <v>94922.1</v>
      </c>
      <c r="O17" s="47">
        <f t="shared" si="3"/>
        <v>594512.1</v>
      </c>
      <c r="P17" s="5">
        <v>439000</v>
      </c>
      <c r="Q17" s="6">
        <f t="shared" si="1"/>
        <v>83410</v>
      </c>
      <c r="R17" s="47">
        <f t="shared" si="4"/>
        <v>522410</v>
      </c>
      <c r="S17" s="51">
        <f t="shared" si="5"/>
        <v>181861.8928</v>
      </c>
      <c r="T17" s="51">
        <f t="shared" si="6"/>
        <v>432927.99760000006</v>
      </c>
      <c r="U17" s="49">
        <f t="shared" si="7"/>
        <v>383681.88542000193</v>
      </c>
      <c r="V17" s="51">
        <f t="shared" si="8"/>
        <v>522410</v>
      </c>
      <c r="W17" s="51">
        <f t="shared" si="9"/>
        <v>177530.5452301724</v>
      </c>
      <c r="X17" s="52">
        <f t="shared" si="10"/>
        <v>0.41006944853264066</v>
      </c>
      <c r="Y17" s="53" t="str">
        <f t="shared" si="11"/>
        <v>MENOR_VALOR</v>
      </c>
      <c r="Z17" s="49">
        <f t="shared" si="12"/>
        <v>181861.8928</v>
      </c>
      <c r="AA17" s="80"/>
    </row>
    <row r="18" spans="1:27" ht="27" x14ac:dyDescent="0.2">
      <c r="A18" s="4">
        <f t="shared" si="13"/>
        <v>11</v>
      </c>
      <c r="B18" s="1">
        <v>4912996</v>
      </c>
      <c r="C18" s="2" t="s">
        <v>218</v>
      </c>
      <c r="D18" s="3" t="s">
        <v>36</v>
      </c>
      <c r="E18" s="3">
        <v>0</v>
      </c>
      <c r="F18" s="3">
        <v>1</v>
      </c>
      <c r="G18" s="3">
        <v>1</v>
      </c>
      <c r="H18" s="4">
        <v>26111802</v>
      </c>
      <c r="I18" s="4" t="s">
        <v>37</v>
      </c>
      <c r="J18" s="79">
        <v>3030</v>
      </c>
      <c r="K18" s="48">
        <v>157675</v>
      </c>
      <c r="L18" s="49">
        <f t="shared" si="2"/>
        <v>178361.96</v>
      </c>
      <c r="M18" s="5">
        <v>235330</v>
      </c>
      <c r="N18" s="6">
        <f t="shared" si="0"/>
        <v>44712.7</v>
      </c>
      <c r="O18" s="47">
        <f t="shared" si="3"/>
        <v>280042.7</v>
      </c>
      <c r="P18" s="5">
        <v>186000</v>
      </c>
      <c r="Q18" s="6">
        <f t="shared" si="1"/>
        <v>35340</v>
      </c>
      <c r="R18" s="47">
        <f t="shared" si="4"/>
        <v>221340</v>
      </c>
      <c r="S18" s="51">
        <f t="shared" si="5"/>
        <v>178361.96</v>
      </c>
      <c r="T18" s="51">
        <f t="shared" si="6"/>
        <v>226581.55333333334</v>
      </c>
      <c r="U18" s="49">
        <f t="shared" si="7"/>
        <v>222772.7841863498</v>
      </c>
      <c r="V18" s="51">
        <f t="shared" si="8"/>
        <v>221340</v>
      </c>
      <c r="W18" s="51">
        <f t="shared" si="9"/>
        <v>34096.401432057719</v>
      </c>
      <c r="X18" s="52">
        <f t="shared" si="10"/>
        <v>0.15048180635383462</v>
      </c>
      <c r="Y18" s="53" t="str">
        <f t="shared" si="11"/>
        <v>MENOR_VALOR</v>
      </c>
      <c r="Z18" s="49">
        <f t="shared" si="12"/>
        <v>178361.96</v>
      </c>
      <c r="AA18" s="80"/>
    </row>
    <row r="19" spans="1:27" ht="18" x14ac:dyDescent="0.2">
      <c r="A19" s="4">
        <f t="shared" si="13"/>
        <v>12</v>
      </c>
      <c r="B19" s="1">
        <v>4912996</v>
      </c>
      <c r="C19" s="7" t="s">
        <v>219</v>
      </c>
      <c r="D19" s="3" t="s">
        <v>36</v>
      </c>
      <c r="E19" s="3">
        <v>0</v>
      </c>
      <c r="F19" s="3">
        <v>1</v>
      </c>
      <c r="G19" s="3">
        <v>1</v>
      </c>
      <c r="H19" s="8">
        <v>41111927</v>
      </c>
      <c r="I19" s="4" t="s">
        <v>37</v>
      </c>
      <c r="J19" s="79">
        <v>1660</v>
      </c>
      <c r="K19" s="48">
        <v>115787</v>
      </c>
      <c r="L19" s="49">
        <f t="shared" si="2"/>
        <v>130978.25440000001</v>
      </c>
      <c r="M19" s="5">
        <v>409840</v>
      </c>
      <c r="N19" s="6">
        <f t="shared" si="0"/>
        <v>77869.600000000006</v>
      </c>
      <c r="O19" s="47">
        <f t="shared" si="3"/>
        <v>487709.6</v>
      </c>
      <c r="P19" s="5">
        <v>349000</v>
      </c>
      <c r="Q19" s="6">
        <f t="shared" si="1"/>
        <v>66310</v>
      </c>
      <c r="R19" s="47">
        <f t="shared" si="4"/>
        <v>415310</v>
      </c>
      <c r="S19" s="51">
        <f t="shared" si="5"/>
        <v>130978.25440000001</v>
      </c>
      <c r="T19" s="51">
        <f t="shared" si="6"/>
        <v>344665.95146666665</v>
      </c>
      <c r="U19" s="49">
        <f t="shared" si="7"/>
        <v>298248.06194019178</v>
      </c>
      <c r="V19" s="51">
        <f t="shared" si="8"/>
        <v>415310</v>
      </c>
      <c r="W19" s="51">
        <f t="shared" si="9"/>
        <v>151100.01965197673</v>
      </c>
      <c r="X19" s="52">
        <f t="shared" si="10"/>
        <v>0.43839555084857268</v>
      </c>
      <c r="Y19" s="53" t="str">
        <f>IF(X19&lt;43%,"MENOR_VALOR","MEDIA_GEOMETRICA")</f>
        <v>MEDIA_GEOMETRICA</v>
      </c>
      <c r="Z19" s="49">
        <f>IF(Y19="MENOR_VALOR",S19,U19)</f>
        <v>298248.06194019178</v>
      </c>
      <c r="AA19" s="80"/>
    </row>
    <row r="20" spans="1:27" ht="18" x14ac:dyDescent="0.2">
      <c r="A20" s="4">
        <f t="shared" si="13"/>
        <v>13</v>
      </c>
      <c r="B20" s="1">
        <v>4912996</v>
      </c>
      <c r="C20" s="7" t="s">
        <v>220</v>
      </c>
      <c r="D20" s="3" t="s">
        <v>36</v>
      </c>
      <c r="E20" s="3">
        <v>0</v>
      </c>
      <c r="F20" s="3">
        <v>1</v>
      </c>
      <c r="G20" s="3">
        <v>1</v>
      </c>
      <c r="H20" s="4">
        <v>40151715</v>
      </c>
      <c r="I20" s="4" t="s">
        <v>37</v>
      </c>
      <c r="J20" s="1" t="s">
        <v>37</v>
      </c>
      <c r="K20" s="48">
        <v>131376</v>
      </c>
      <c r="L20" s="49">
        <f t="shared" si="2"/>
        <v>148612.5312</v>
      </c>
      <c r="M20" s="5">
        <v>251460</v>
      </c>
      <c r="N20" s="6">
        <f t="shared" si="0"/>
        <v>47777.4</v>
      </c>
      <c r="O20" s="47">
        <f t="shared" si="3"/>
        <v>299237.40000000002</v>
      </c>
      <c r="P20" s="5">
        <v>203000</v>
      </c>
      <c r="Q20" s="6">
        <f t="shared" si="1"/>
        <v>38570</v>
      </c>
      <c r="R20" s="47">
        <f t="shared" si="4"/>
        <v>241570</v>
      </c>
      <c r="S20" s="51">
        <f t="shared" si="5"/>
        <v>148612.5312</v>
      </c>
      <c r="T20" s="51">
        <f t="shared" si="6"/>
        <v>229806.64373333333</v>
      </c>
      <c r="U20" s="49">
        <f t="shared" si="7"/>
        <v>220650.42471000252</v>
      </c>
      <c r="V20" s="51">
        <f t="shared" si="8"/>
        <v>241570</v>
      </c>
      <c r="W20" s="51">
        <f t="shared" si="9"/>
        <v>57412.907564743757</v>
      </c>
      <c r="X20" s="52">
        <f t="shared" si="10"/>
        <v>0.2498313653253883</v>
      </c>
      <c r="Y20" s="53" t="str">
        <f t="shared" si="11"/>
        <v>MENOR_VALOR</v>
      </c>
      <c r="Z20" s="49">
        <f t="shared" si="12"/>
        <v>148612.5312</v>
      </c>
      <c r="AA20" s="80"/>
    </row>
    <row r="21" spans="1:27" ht="18" x14ac:dyDescent="0.2">
      <c r="A21" s="81" t="s">
        <v>51</v>
      </c>
      <c r="B21" s="4"/>
      <c r="C21" s="82" t="s">
        <v>52</v>
      </c>
      <c r="D21" s="3"/>
      <c r="E21" s="4"/>
      <c r="F21" s="4"/>
      <c r="G21" s="4"/>
      <c r="H21" s="83"/>
      <c r="I21" s="83"/>
      <c r="J21" s="79"/>
      <c r="K21" s="48"/>
      <c r="L21" s="49"/>
      <c r="M21" s="5"/>
      <c r="N21" s="6"/>
      <c r="O21" s="47"/>
      <c r="P21" s="5"/>
      <c r="Q21" s="6"/>
      <c r="R21" s="47"/>
      <c r="S21" s="51"/>
      <c r="T21" s="51"/>
      <c r="U21" s="49"/>
      <c r="V21" s="51"/>
      <c r="W21" s="51"/>
      <c r="X21" s="52"/>
      <c r="Y21" s="53"/>
      <c r="Z21" s="49"/>
      <c r="AA21" s="80"/>
    </row>
    <row r="22" spans="1:27" ht="27" x14ac:dyDescent="0.2">
      <c r="A22" s="4">
        <f>A20+1</f>
        <v>14</v>
      </c>
      <c r="B22" s="4">
        <v>4912996</v>
      </c>
      <c r="C22" s="2" t="s">
        <v>221</v>
      </c>
      <c r="D22" s="3" t="s">
        <v>36</v>
      </c>
      <c r="E22" s="3">
        <v>0</v>
      </c>
      <c r="F22" s="3">
        <v>1</v>
      </c>
      <c r="G22" s="3">
        <v>1</v>
      </c>
      <c r="H22" s="4">
        <v>25173902</v>
      </c>
      <c r="I22" s="4" t="s">
        <v>37</v>
      </c>
      <c r="J22" s="84">
        <v>905</v>
      </c>
      <c r="K22" s="48">
        <v>184926</v>
      </c>
      <c r="L22" s="49">
        <f t="shared" si="2"/>
        <v>209188.29120000001</v>
      </c>
      <c r="M22" s="5">
        <v>262080</v>
      </c>
      <c r="N22" s="6">
        <f t="shared" si="0"/>
        <v>49795.199999999997</v>
      </c>
      <c r="O22" s="47">
        <f t="shared" si="3"/>
        <v>311875.20000000001</v>
      </c>
      <c r="P22" s="5">
        <v>218000</v>
      </c>
      <c r="Q22" s="6">
        <f t="shared" si="1"/>
        <v>41420</v>
      </c>
      <c r="R22" s="47">
        <f t="shared" si="4"/>
        <v>259420</v>
      </c>
      <c r="S22" s="51">
        <f t="shared" si="5"/>
        <v>209188.29120000001</v>
      </c>
      <c r="T22" s="51">
        <f t="shared" si="6"/>
        <v>260161.16373333335</v>
      </c>
      <c r="U22" s="49">
        <f t="shared" si="7"/>
        <v>256748.0908561899</v>
      </c>
      <c r="V22" s="51">
        <f t="shared" si="8"/>
        <v>259420</v>
      </c>
      <c r="W22" s="51">
        <f t="shared" si="9"/>
        <v>36043.263824877657</v>
      </c>
      <c r="X22" s="52">
        <f t="shared" si="10"/>
        <v>0.13854206103499062</v>
      </c>
      <c r="Y22" s="53" t="str">
        <f t="shared" si="11"/>
        <v>MENOR_VALOR</v>
      </c>
      <c r="Z22" s="49">
        <f t="shared" si="12"/>
        <v>209188.29120000001</v>
      </c>
      <c r="AA22" s="80"/>
    </row>
    <row r="23" spans="1:27" ht="18" x14ac:dyDescent="0.2">
      <c r="A23" s="4">
        <f>A22+1</f>
        <v>15</v>
      </c>
      <c r="B23" s="4">
        <v>4912996</v>
      </c>
      <c r="C23" s="2" t="s">
        <v>53</v>
      </c>
      <c r="D23" s="3" t="s">
        <v>36</v>
      </c>
      <c r="E23" s="3">
        <v>0</v>
      </c>
      <c r="F23" s="3">
        <v>1</v>
      </c>
      <c r="G23" s="3">
        <v>1</v>
      </c>
      <c r="H23" s="4">
        <v>39101601</v>
      </c>
      <c r="I23" s="4" t="s">
        <v>37</v>
      </c>
      <c r="J23" s="1">
        <v>727</v>
      </c>
      <c r="K23" s="48">
        <v>44506</v>
      </c>
      <c r="L23" s="49">
        <f t="shared" si="2"/>
        <v>50345.1872</v>
      </c>
      <c r="M23" s="5">
        <v>70850</v>
      </c>
      <c r="N23" s="6">
        <f t="shared" si="0"/>
        <v>13461.5</v>
      </c>
      <c r="O23" s="47">
        <f t="shared" si="3"/>
        <v>84311.5</v>
      </c>
      <c r="P23" s="5">
        <v>52000</v>
      </c>
      <c r="Q23" s="6">
        <f t="shared" si="1"/>
        <v>9880</v>
      </c>
      <c r="R23" s="47">
        <f t="shared" si="4"/>
        <v>61880</v>
      </c>
      <c r="S23" s="51">
        <f t="shared" si="5"/>
        <v>50345.1872</v>
      </c>
      <c r="T23" s="51">
        <f t="shared" si="6"/>
        <v>65512.229066666659</v>
      </c>
      <c r="U23" s="49">
        <f t="shared" si="7"/>
        <v>64042.020756094171</v>
      </c>
      <c r="V23" s="51">
        <f t="shared" si="8"/>
        <v>61880</v>
      </c>
      <c r="W23" s="51">
        <f t="shared" si="9"/>
        <v>10724.718154460239</v>
      </c>
      <c r="X23" s="52">
        <f t="shared" si="10"/>
        <v>0.16370559065463233</v>
      </c>
      <c r="Y23" s="53" t="str">
        <f t="shared" si="11"/>
        <v>MENOR_VALOR</v>
      </c>
      <c r="Z23" s="49">
        <f t="shared" si="12"/>
        <v>50345.1872</v>
      </c>
      <c r="AA23" s="80"/>
    </row>
    <row r="24" spans="1:27" ht="18" x14ac:dyDescent="0.2">
      <c r="A24" s="4">
        <f t="shared" ref="A24:A57" si="14">A23+1</f>
        <v>16</v>
      </c>
      <c r="B24" s="4">
        <v>4912996</v>
      </c>
      <c r="C24" s="2" t="s">
        <v>222</v>
      </c>
      <c r="D24" s="3" t="s">
        <v>36</v>
      </c>
      <c r="E24" s="3">
        <v>0</v>
      </c>
      <c r="F24" s="3">
        <v>1</v>
      </c>
      <c r="G24" s="3">
        <v>1</v>
      </c>
      <c r="H24" s="4">
        <v>39121454</v>
      </c>
      <c r="I24" s="4" t="s">
        <v>37</v>
      </c>
      <c r="J24" s="1">
        <v>17906</v>
      </c>
      <c r="K24" s="48">
        <v>12257</v>
      </c>
      <c r="L24" s="49">
        <f t="shared" si="2"/>
        <v>13865.118399999999</v>
      </c>
      <c r="M24" s="5">
        <v>16920</v>
      </c>
      <c r="N24" s="6">
        <f t="shared" si="0"/>
        <v>3214.8</v>
      </c>
      <c r="O24" s="47">
        <f t="shared" si="3"/>
        <v>20134.8</v>
      </c>
      <c r="P24" s="5">
        <v>14000</v>
      </c>
      <c r="Q24" s="6">
        <f t="shared" si="1"/>
        <v>2660</v>
      </c>
      <c r="R24" s="47">
        <f t="shared" si="4"/>
        <v>16660</v>
      </c>
      <c r="S24" s="51">
        <f t="shared" si="5"/>
        <v>13865.118399999999</v>
      </c>
      <c r="T24" s="51">
        <f t="shared" si="6"/>
        <v>16886.639466666664</v>
      </c>
      <c r="U24" s="49">
        <f t="shared" si="7"/>
        <v>16692.26611918032</v>
      </c>
      <c r="V24" s="51">
        <f t="shared" si="8"/>
        <v>16660</v>
      </c>
      <c r="W24" s="51">
        <f t="shared" si="9"/>
        <v>2136.5380357380086</v>
      </c>
      <c r="X24" s="52">
        <f t="shared" si="10"/>
        <v>0.12652239304068888</v>
      </c>
      <c r="Y24" s="53" t="str">
        <f t="shared" si="11"/>
        <v>MENOR_VALOR</v>
      </c>
      <c r="Z24" s="49">
        <f t="shared" si="12"/>
        <v>13865.118399999999</v>
      </c>
      <c r="AA24" s="80"/>
    </row>
    <row r="25" spans="1:27" ht="18" x14ac:dyDescent="0.2">
      <c r="A25" s="4">
        <f t="shared" si="14"/>
        <v>17</v>
      </c>
      <c r="B25" s="4">
        <v>4912996</v>
      </c>
      <c r="C25" s="2" t="s">
        <v>54</v>
      </c>
      <c r="D25" s="3" t="s">
        <v>36</v>
      </c>
      <c r="E25" s="3">
        <v>0</v>
      </c>
      <c r="F25" s="3">
        <v>1</v>
      </c>
      <c r="G25" s="3">
        <v>1</v>
      </c>
      <c r="H25" s="4">
        <v>25173902</v>
      </c>
      <c r="I25" s="4" t="s">
        <v>37</v>
      </c>
      <c r="J25" s="1">
        <v>39325</v>
      </c>
      <c r="K25" s="48">
        <v>28203</v>
      </c>
      <c r="L25" s="49">
        <f t="shared" si="2"/>
        <v>31903.2336</v>
      </c>
      <c r="M25" s="5">
        <v>52320</v>
      </c>
      <c r="N25" s="6">
        <f t="shared" si="0"/>
        <v>9940.7999999999993</v>
      </c>
      <c r="O25" s="47">
        <f t="shared" si="3"/>
        <v>62260.800000000003</v>
      </c>
      <c r="P25" s="5">
        <v>38000</v>
      </c>
      <c r="Q25" s="6">
        <f t="shared" si="1"/>
        <v>7220</v>
      </c>
      <c r="R25" s="47">
        <f t="shared" si="4"/>
        <v>45220</v>
      </c>
      <c r="S25" s="51">
        <f t="shared" si="5"/>
        <v>31903.2336</v>
      </c>
      <c r="T25" s="51">
        <f t="shared" si="6"/>
        <v>46461.344533333329</v>
      </c>
      <c r="U25" s="49">
        <f t="shared" si="7"/>
        <v>44784.38893919863</v>
      </c>
      <c r="V25" s="51">
        <f t="shared" si="8"/>
        <v>45220</v>
      </c>
      <c r="W25" s="51">
        <f t="shared" si="9"/>
        <v>10294.138962226003</v>
      </c>
      <c r="X25" s="52">
        <f t="shared" si="10"/>
        <v>0.22156351835320981</v>
      </c>
      <c r="Y25" s="53" t="str">
        <f t="shared" si="11"/>
        <v>MENOR_VALOR</v>
      </c>
      <c r="Z25" s="49">
        <f t="shared" si="12"/>
        <v>31903.2336</v>
      </c>
      <c r="AA25" s="80"/>
    </row>
    <row r="26" spans="1:27" ht="27" x14ac:dyDescent="0.2">
      <c r="A26" s="4">
        <f t="shared" si="14"/>
        <v>18</v>
      </c>
      <c r="B26" s="4">
        <v>4912996</v>
      </c>
      <c r="C26" s="2" t="s">
        <v>223</v>
      </c>
      <c r="D26" s="3" t="s">
        <v>36</v>
      </c>
      <c r="E26" s="3">
        <v>0</v>
      </c>
      <c r="F26" s="3">
        <v>1</v>
      </c>
      <c r="G26" s="3">
        <v>1</v>
      </c>
      <c r="H26" s="4">
        <v>26121802</v>
      </c>
      <c r="I26" s="4" t="s">
        <v>37</v>
      </c>
      <c r="J26" s="1">
        <v>232</v>
      </c>
      <c r="K26" s="48">
        <v>3570</v>
      </c>
      <c r="L26" s="49">
        <f t="shared" si="2"/>
        <v>4038.384</v>
      </c>
      <c r="M26" s="5">
        <v>4600</v>
      </c>
      <c r="N26" s="6">
        <f t="shared" si="0"/>
        <v>874</v>
      </c>
      <c r="O26" s="47">
        <f t="shared" si="3"/>
        <v>5474</v>
      </c>
      <c r="P26" s="5">
        <v>4000</v>
      </c>
      <c r="Q26" s="6">
        <f t="shared" si="1"/>
        <v>760</v>
      </c>
      <c r="R26" s="47">
        <f t="shared" si="4"/>
        <v>4760</v>
      </c>
      <c r="S26" s="51">
        <f t="shared" si="5"/>
        <v>4038.384</v>
      </c>
      <c r="T26" s="51">
        <f t="shared" si="6"/>
        <v>4757.4613333333336</v>
      </c>
      <c r="U26" s="49">
        <f t="shared" si="7"/>
        <v>4721.0628937714846</v>
      </c>
      <c r="V26" s="51">
        <f t="shared" si="8"/>
        <v>4760</v>
      </c>
      <c r="W26" s="51">
        <f t="shared" si="9"/>
        <v>508.46445859753965</v>
      </c>
      <c r="X26" s="52">
        <f t="shared" si="10"/>
        <v>0.10687726561957826</v>
      </c>
      <c r="Y26" s="53" t="str">
        <f t="shared" si="11"/>
        <v>MENOR_VALOR</v>
      </c>
      <c r="Z26" s="49">
        <f t="shared" si="12"/>
        <v>4038.384</v>
      </c>
      <c r="AA26" s="80"/>
    </row>
    <row r="27" spans="1:27" ht="27" x14ac:dyDescent="0.2">
      <c r="A27" s="4">
        <f t="shared" si="14"/>
        <v>19</v>
      </c>
      <c r="B27" s="4">
        <v>4912996</v>
      </c>
      <c r="C27" s="2" t="s">
        <v>224</v>
      </c>
      <c r="D27" s="3" t="s">
        <v>36</v>
      </c>
      <c r="E27" s="3">
        <v>0</v>
      </c>
      <c r="F27" s="3">
        <v>1</v>
      </c>
      <c r="G27" s="3">
        <v>1</v>
      </c>
      <c r="H27" s="4">
        <v>26121850</v>
      </c>
      <c r="I27" s="4" t="s">
        <v>37</v>
      </c>
      <c r="J27" s="1">
        <v>8898</v>
      </c>
      <c r="K27" s="48">
        <v>28441</v>
      </c>
      <c r="L27" s="49">
        <f t="shared" si="2"/>
        <v>32172.459199999998</v>
      </c>
      <c r="M27" s="5">
        <v>42230</v>
      </c>
      <c r="N27" s="6">
        <f t="shared" si="0"/>
        <v>8023.7</v>
      </c>
      <c r="O27" s="47">
        <f t="shared" si="3"/>
        <v>50253.7</v>
      </c>
      <c r="P27" s="5">
        <v>33000</v>
      </c>
      <c r="Q27" s="6">
        <f t="shared" si="1"/>
        <v>6270</v>
      </c>
      <c r="R27" s="47">
        <f t="shared" si="4"/>
        <v>39270</v>
      </c>
      <c r="S27" s="51">
        <f t="shared" si="5"/>
        <v>32172.459199999998</v>
      </c>
      <c r="T27" s="51">
        <f t="shared" si="6"/>
        <v>40565.386399999996</v>
      </c>
      <c r="U27" s="49">
        <f t="shared" si="7"/>
        <v>39893.70767027486</v>
      </c>
      <c r="V27" s="51">
        <f t="shared" si="8"/>
        <v>39270</v>
      </c>
      <c r="W27" s="51">
        <f t="shared" si="9"/>
        <v>5934.6957371249864</v>
      </c>
      <c r="X27" s="52">
        <f t="shared" si="10"/>
        <v>0.14629949974111395</v>
      </c>
      <c r="Y27" s="53" t="str">
        <f t="shared" si="11"/>
        <v>MENOR_VALOR</v>
      </c>
      <c r="Z27" s="49">
        <f t="shared" si="12"/>
        <v>32172.459199999998</v>
      </c>
      <c r="AA27" s="80"/>
    </row>
    <row r="28" spans="1:27" ht="18" x14ac:dyDescent="0.2">
      <c r="A28" s="4">
        <f t="shared" si="14"/>
        <v>20</v>
      </c>
      <c r="B28" s="4">
        <v>4912996</v>
      </c>
      <c r="C28" s="2" t="s">
        <v>55</v>
      </c>
      <c r="D28" s="3" t="s">
        <v>36</v>
      </c>
      <c r="E28" s="3">
        <v>0</v>
      </c>
      <c r="F28" s="3">
        <v>1</v>
      </c>
      <c r="G28" s="3">
        <v>1</v>
      </c>
      <c r="H28" s="4">
        <v>39111707</v>
      </c>
      <c r="I28" s="4" t="s">
        <v>37</v>
      </c>
      <c r="J28" s="1" t="s">
        <v>37</v>
      </c>
      <c r="K28" s="48">
        <v>79016</v>
      </c>
      <c r="L28" s="49">
        <f t="shared" si="2"/>
        <v>89382.8992</v>
      </c>
      <c r="M28" s="5">
        <v>47040</v>
      </c>
      <c r="N28" s="6">
        <f t="shared" si="0"/>
        <v>8937.6</v>
      </c>
      <c r="O28" s="47">
        <f t="shared" si="3"/>
        <v>55977.599999999999</v>
      </c>
      <c r="P28" s="5">
        <v>38000</v>
      </c>
      <c r="Q28" s="6">
        <f t="shared" si="1"/>
        <v>7220</v>
      </c>
      <c r="R28" s="47">
        <f t="shared" si="4"/>
        <v>45220</v>
      </c>
      <c r="S28" s="51">
        <f t="shared" si="5"/>
        <v>45220</v>
      </c>
      <c r="T28" s="51">
        <f t="shared" si="6"/>
        <v>63526.833066666666</v>
      </c>
      <c r="U28" s="49">
        <f t="shared" si="7"/>
        <v>60934.9449656297</v>
      </c>
      <c r="V28" s="51">
        <f t="shared" si="8"/>
        <v>55977.599999999999</v>
      </c>
      <c r="W28" s="51">
        <f t="shared" si="9"/>
        <v>12944.885803490071</v>
      </c>
      <c r="X28" s="52">
        <f t="shared" si="10"/>
        <v>0.20377036251603131</v>
      </c>
      <c r="Y28" s="53" t="str">
        <f t="shared" si="11"/>
        <v>MENOR_VALOR</v>
      </c>
      <c r="Z28" s="49">
        <f t="shared" si="12"/>
        <v>45220</v>
      </c>
      <c r="AA28" s="80"/>
    </row>
    <row r="29" spans="1:27" ht="18" x14ac:dyDescent="0.2">
      <c r="A29" s="4">
        <f t="shared" si="14"/>
        <v>21</v>
      </c>
      <c r="B29" s="4">
        <v>4912996</v>
      </c>
      <c r="C29" s="2" t="s">
        <v>56</v>
      </c>
      <c r="D29" s="3" t="s">
        <v>36</v>
      </c>
      <c r="E29" s="3">
        <v>0</v>
      </c>
      <c r="F29" s="3">
        <v>1</v>
      </c>
      <c r="G29" s="3">
        <v>1</v>
      </c>
      <c r="H29" s="4">
        <v>39111707</v>
      </c>
      <c r="I29" s="4" t="s">
        <v>37</v>
      </c>
      <c r="J29" s="1" t="s">
        <v>37</v>
      </c>
      <c r="K29" s="48">
        <v>115787</v>
      </c>
      <c r="L29" s="49">
        <f t="shared" si="2"/>
        <v>130978.25440000001</v>
      </c>
      <c r="M29" s="5">
        <v>323980</v>
      </c>
      <c r="N29" s="6">
        <f t="shared" si="0"/>
        <v>61556.2</v>
      </c>
      <c r="O29" s="47">
        <f t="shared" si="3"/>
        <v>385536.2</v>
      </c>
      <c r="P29" s="5">
        <v>267000</v>
      </c>
      <c r="Q29" s="6">
        <f t="shared" si="1"/>
        <v>50730</v>
      </c>
      <c r="R29" s="47">
        <f t="shared" si="4"/>
        <v>317730</v>
      </c>
      <c r="S29" s="51">
        <f t="shared" si="5"/>
        <v>130978.25440000001</v>
      </c>
      <c r="T29" s="51">
        <f t="shared" si="6"/>
        <v>278081.48480000003</v>
      </c>
      <c r="U29" s="49">
        <f t="shared" si="7"/>
        <v>252216.90637517441</v>
      </c>
      <c r="V29" s="51">
        <f t="shared" si="8"/>
        <v>317730</v>
      </c>
      <c r="W29" s="51">
        <f t="shared" si="9"/>
        <v>104017.69175028708</v>
      </c>
      <c r="X29" s="52">
        <f t="shared" si="10"/>
        <v>0.37405471933918222</v>
      </c>
      <c r="Y29" s="53" t="str">
        <f t="shared" si="11"/>
        <v>MENOR_VALOR</v>
      </c>
      <c r="Z29" s="49">
        <f t="shared" si="12"/>
        <v>130978.25440000001</v>
      </c>
      <c r="AA29" s="80"/>
    </row>
    <row r="30" spans="1:27" ht="18" x14ac:dyDescent="0.2">
      <c r="A30" s="4">
        <f t="shared" si="14"/>
        <v>22</v>
      </c>
      <c r="B30" s="4">
        <v>4912996</v>
      </c>
      <c r="C30" s="2" t="s">
        <v>57</v>
      </c>
      <c r="D30" s="3" t="s">
        <v>36</v>
      </c>
      <c r="E30" s="3">
        <v>0</v>
      </c>
      <c r="F30" s="3">
        <v>1</v>
      </c>
      <c r="G30" s="3">
        <v>1</v>
      </c>
      <c r="H30" s="4">
        <v>39101601</v>
      </c>
      <c r="I30" s="4" t="s">
        <v>37</v>
      </c>
      <c r="J30" s="1">
        <v>136</v>
      </c>
      <c r="K30" s="48">
        <v>81277</v>
      </c>
      <c r="L30" s="49">
        <f t="shared" si="2"/>
        <v>91940.542400000006</v>
      </c>
      <c r="M30" s="5">
        <v>90780</v>
      </c>
      <c r="N30" s="6">
        <f t="shared" si="0"/>
        <v>17248.2</v>
      </c>
      <c r="O30" s="47">
        <f t="shared" si="3"/>
        <v>108028.2</v>
      </c>
      <c r="P30" s="5">
        <v>71000</v>
      </c>
      <c r="Q30" s="6">
        <f t="shared" si="1"/>
        <v>13490</v>
      </c>
      <c r="R30" s="47">
        <f t="shared" si="4"/>
        <v>84490</v>
      </c>
      <c r="S30" s="51">
        <f t="shared" si="5"/>
        <v>84490</v>
      </c>
      <c r="T30" s="51">
        <f t="shared" si="6"/>
        <v>94819.580799999996</v>
      </c>
      <c r="U30" s="49">
        <f t="shared" si="7"/>
        <v>94322.760770753899</v>
      </c>
      <c r="V30" s="51">
        <f t="shared" si="8"/>
        <v>91940.542400000006</v>
      </c>
      <c r="W30" s="51">
        <f t="shared" si="9"/>
        <v>7304.1166304943599</v>
      </c>
      <c r="X30" s="52">
        <f t="shared" si="10"/>
        <v>7.7031732990896745E-2</v>
      </c>
      <c r="Y30" s="53" t="str">
        <f t="shared" si="11"/>
        <v>MENOR_VALOR</v>
      </c>
      <c r="Z30" s="49">
        <f t="shared" si="12"/>
        <v>84490</v>
      </c>
      <c r="AA30" s="80"/>
    </row>
    <row r="31" spans="1:27" x14ac:dyDescent="0.2">
      <c r="A31" s="4">
        <f t="shared" si="14"/>
        <v>23</v>
      </c>
      <c r="B31" s="4">
        <v>4912996</v>
      </c>
      <c r="C31" s="2" t="s">
        <v>58</v>
      </c>
      <c r="D31" s="3" t="s">
        <v>36</v>
      </c>
      <c r="E31" s="3">
        <v>0</v>
      </c>
      <c r="F31" s="3">
        <v>1</v>
      </c>
      <c r="G31" s="3">
        <v>1</v>
      </c>
      <c r="H31" s="4">
        <v>24101604</v>
      </c>
      <c r="I31" s="4" t="s">
        <v>37</v>
      </c>
      <c r="J31" s="1" t="s">
        <v>37</v>
      </c>
      <c r="K31" s="48">
        <v>43911</v>
      </c>
      <c r="L31" s="49">
        <f t="shared" si="2"/>
        <v>49672.123200000002</v>
      </c>
      <c r="M31" s="5">
        <v>40590</v>
      </c>
      <c r="N31" s="6">
        <f t="shared" si="0"/>
        <v>7712.1</v>
      </c>
      <c r="O31" s="47">
        <f t="shared" si="3"/>
        <v>48302.1</v>
      </c>
      <c r="P31" s="5">
        <v>33000</v>
      </c>
      <c r="Q31" s="6">
        <f t="shared" si="1"/>
        <v>6270</v>
      </c>
      <c r="R31" s="47">
        <f t="shared" si="4"/>
        <v>39270</v>
      </c>
      <c r="S31" s="51">
        <f t="shared" si="5"/>
        <v>39270</v>
      </c>
      <c r="T31" s="51">
        <f t="shared" si="6"/>
        <v>45748.074400000005</v>
      </c>
      <c r="U31" s="49">
        <f t="shared" si="7"/>
        <v>45503.682661548562</v>
      </c>
      <c r="V31" s="51">
        <f t="shared" si="8"/>
        <v>48302.1</v>
      </c>
      <c r="W31" s="51">
        <f t="shared" si="9"/>
        <v>4580.6903372709785</v>
      </c>
      <c r="X31" s="52">
        <f t="shared" si="10"/>
        <v>0.10012859333093543</v>
      </c>
      <c r="Y31" s="53" t="str">
        <f t="shared" si="11"/>
        <v>MENOR_VALOR</v>
      </c>
      <c r="Z31" s="49">
        <f t="shared" si="12"/>
        <v>39270</v>
      </c>
      <c r="AA31" s="80"/>
    </row>
    <row r="32" spans="1:27" ht="27" x14ac:dyDescent="0.2">
      <c r="A32" s="4">
        <f t="shared" si="14"/>
        <v>24</v>
      </c>
      <c r="B32" s="4">
        <v>4912996</v>
      </c>
      <c r="C32" s="2" t="s">
        <v>59</v>
      </c>
      <c r="D32" s="3" t="s">
        <v>225</v>
      </c>
      <c r="E32" s="3">
        <v>0</v>
      </c>
      <c r="F32" s="3">
        <v>1</v>
      </c>
      <c r="G32" s="3">
        <v>1</v>
      </c>
      <c r="H32" s="4">
        <v>26101302</v>
      </c>
      <c r="I32" s="4" t="s">
        <v>37</v>
      </c>
      <c r="J32" s="1">
        <v>5977</v>
      </c>
      <c r="K32" s="48">
        <v>43911</v>
      </c>
      <c r="L32" s="49">
        <f t="shared" si="2"/>
        <v>49672.123200000002</v>
      </c>
      <c r="M32" s="5">
        <v>47520</v>
      </c>
      <c r="N32" s="6">
        <f t="shared" si="0"/>
        <v>9028.7999999999993</v>
      </c>
      <c r="O32" s="47">
        <f t="shared" si="3"/>
        <v>56548.800000000003</v>
      </c>
      <c r="P32" s="5">
        <v>38000</v>
      </c>
      <c r="Q32" s="6">
        <f t="shared" si="1"/>
        <v>7220</v>
      </c>
      <c r="R32" s="47">
        <f t="shared" si="4"/>
        <v>45220</v>
      </c>
      <c r="S32" s="51">
        <f t="shared" si="5"/>
        <v>45220</v>
      </c>
      <c r="T32" s="51">
        <f t="shared" si="6"/>
        <v>50480.307733333342</v>
      </c>
      <c r="U32" s="49">
        <f t="shared" si="7"/>
        <v>50267.68579412964</v>
      </c>
      <c r="V32" s="51">
        <f t="shared" si="8"/>
        <v>49672.123200000002</v>
      </c>
      <c r="W32" s="51">
        <f t="shared" si="9"/>
        <v>3719.5992693680432</v>
      </c>
      <c r="X32" s="52">
        <f t="shared" si="10"/>
        <v>7.3684163912334941E-2</v>
      </c>
      <c r="Y32" s="53" t="str">
        <f t="shared" si="11"/>
        <v>MENOR_VALOR</v>
      </c>
      <c r="Z32" s="49">
        <f t="shared" si="12"/>
        <v>45220</v>
      </c>
      <c r="AA32" s="80"/>
    </row>
    <row r="33" spans="1:27" ht="18" x14ac:dyDescent="0.2">
      <c r="A33" s="4">
        <f t="shared" si="14"/>
        <v>25</v>
      </c>
      <c r="B33" s="4">
        <v>4912996</v>
      </c>
      <c r="C33" s="2" t="s">
        <v>61</v>
      </c>
      <c r="D33" s="3" t="s">
        <v>225</v>
      </c>
      <c r="E33" s="3">
        <v>0</v>
      </c>
      <c r="F33" s="3">
        <v>1</v>
      </c>
      <c r="G33" s="3">
        <v>1</v>
      </c>
      <c r="H33" s="4">
        <v>26101404</v>
      </c>
      <c r="I33" s="4" t="s">
        <v>37</v>
      </c>
      <c r="J33" s="1">
        <v>5977</v>
      </c>
      <c r="K33" s="48">
        <v>32487</v>
      </c>
      <c r="L33" s="49">
        <f t="shared" si="2"/>
        <v>36749.294399999999</v>
      </c>
      <c r="M33" s="5">
        <v>52800</v>
      </c>
      <c r="N33" s="6">
        <f t="shared" si="0"/>
        <v>10032</v>
      </c>
      <c r="O33" s="47">
        <f t="shared" si="3"/>
        <v>62832</v>
      </c>
      <c r="P33" s="5">
        <v>38000</v>
      </c>
      <c r="Q33" s="6">
        <f t="shared" si="1"/>
        <v>7220</v>
      </c>
      <c r="R33" s="47">
        <f t="shared" si="4"/>
        <v>45220</v>
      </c>
      <c r="S33" s="51">
        <f t="shared" si="5"/>
        <v>36749.294399999999</v>
      </c>
      <c r="T33" s="51">
        <f t="shared" si="6"/>
        <v>48267.09813333334</v>
      </c>
      <c r="U33" s="49">
        <f t="shared" si="7"/>
        <v>47089.073864862476</v>
      </c>
      <c r="V33" s="51">
        <f t="shared" si="8"/>
        <v>45220</v>
      </c>
      <c r="W33" s="51">
        <f t="shared" si="9"/>
        <v>8144.3171242157905</v>
      </c>
      <c r="X33" s="52">
        <f t="shared" si="10"/>
        <v>0.16873434366652573</v>
      </c>
      <c r="Y33" s="53" t="str">
        <f t="shared" si="11"/>
        <v>MENOR_VALOR</v>
      </c>
      <c r="Z33" s="49">
        <f t="shared" si="12"/>
        <v>36749.294399999999</v>
      </c>
      <c r="AA33" s="80"/>
    </row>
    <row r="34" spans="1:27" ht="18" x14ac:dyDescent="0.2">
      <c r="A34" s="4">
        <f t="shared" si="14"/>
        <v>26</v>
      </c>
      <c r="B34" s="4">
        <v>4912996</v>
      </c>
      <c r="C34" s="2" t="s">
        <v>62</v>
      </c>
      <c r="D34" s="3" t="s">
        <v>36</v>
      </c>
      <c r="E34" s="3">
        <v>0</v>
      </c>
      <c r="F34" s="3">
        <v>1</v>
      </c>
      <c r="G34" s="3">
        <v>1</v>
      </c>
      <c r="H34" s="4">
        <v>39121607</v>
      </c>
      <c r="I34" s="4" t="s">
        <v>37</v>
      </c>
      <c r="J34" s="1">
        <v>5920</v>
      </c>
      <c r="K34" s="48">
        <v>1785</v>
      </c>
      <c r="L34" s="49">
        <f t="shared" si="2"/>
        <v>2019.192</v>
      </c>
      <c r="M34" s="5">
        <v>2850</v>
      </c>
      <c r="N34" s="6">
        <f t="shared" si="0"/>
        <v>541.5</v>
      </c>
      <c r="O34" s="47">
        <f t="shared" si="3"/>
        <v>3391.5</v>
      </c>
      <c r="P34" s="5">
        <v>2000</v>
      </c>
      <c r="Q34" s="6">
        <f t="shared" si="1"/>
        <v>380</v>
      </c>
      <c r="R34" s="47">
        <f t="shared" si="4"/>
        <v>2380</v>
      </c>
      <c r="S34" s="51">
        <f t="shared" si="5"/>
        <v>2019.192</v>
      </c>
      <c r="T34" s="51">
        <f t="shared" si="6"/>
        <v>2596.8973333333333</v>
      </c>
      <c r="U34" s="49">
        <f t="shared" si="7"/>
        <v>2535.4135001211712</v>
      </c>
      <c r="V34" s="51">
        <f t="shared" si="8"/>
        <v>2380</v>
      </c>
      <c r="W34" s="51">
        <f t="shared" si="9"/>
        <v>408.49935872763484</v>
      </c>
      <c r="X34" s="52">
        <f t="shared" si="10"/>
        <v>0.15730285270973421</v>
      </c>
      <c r="Y34" s="53" t="str">
        <f t="shared" si="11"/>
        <v>MENOR_VALOR</v>
      </c>
      <c r="Z34" s="49">
        <f t="shared" si="12"/>
        <v>2019.192</v>
      </c>
      <c r="AA34" s="80"/>
    </row>
    <row r="35" spans="1:27" ht="27" x14ac:dyDescent="0.2">
      <c r="A35" s="4">
        <f t="shared" si="14"/>
        <v>27</v>
      </c>
      <c r="B35" s="4">
        <v>4912996</v>
      </c>
      <c r="C35" s="2" t="s">
        <v>63</v>
      </c>
      <c r="D35" s="3" t="s">
        <v>36</v>
      </c>
      <c r="E35" s="3">
        <v>0</v>
      </c>
      <c r="F35" s="3">
        <v>1</v>
      </c>
      <c r="G35" s="3">
        <v>1</v>
      </c>
      <c r="H35" s="4">
        <v>26101401</v>
      </c>
      <c r="I35" s="4" t="s">
        <v>37</v>
      </c>
      <c r="J35" s="1">
        <v>6105</v>
      </c>
      <c r="K35" s="48">
        <v>255017</v>
      </c>
      <c r="L35" s="49">
        <f t="shared" si="2"/>
        <v>288475.2304</v>
      </c>
      <c r="M35" s="5">
        <v>494860</v>
      </c>
      <c r="N35" s="6">
        <f t="shared" si="0"/>
        <v>94023.4</v>
      </c>
      <c r="O35" s="47">
        <f t="shared" si="3"/>
        <v>588883.4</v>
      </c>
      <c r="P35" s="5">
        <v>363000</v>
      </c>
      <c r="Q35" s="6">
        <f t="shared" si="1"/>
        <v>68970</v>
      </c>
      <c r="R35" s="47">
        <f t="shared" si="4"/>
        <v>431970</v>
      </c>
      <c r="S35" s="51">
        <f t="shared" si="5"/>
        <v>288475.2304</v>
      </c>
      <c r="T35" s="51">
        <f t="shared" si="6"/>
        <v>436442.87680000003</v>
      </c>
      <c r="U35" s="49">
        <f t="shared" si="7"/>
        <v>418662.25582404854</v>
      </c>
      <c r="V35" s="51">
        <f t="shared" si="8"/>
        <v>431970</v>
      </c>
      <c r="W35" s="51">
        <f t="shared" si="9"/>
        <v>104628.92616565344</v>
      </c>
      <c r="X35" s="52">
        <f t="shared" si="10"/>
        <v>0.23973108905521134</v>
      </c>
      <c r="Y35" s="53" t="str">
        <f t="shared" si="11"/>
        <v>MENOR_VALOR</v>
      </c>
      <c r="Z35" s="49">
        <f t="shared" si="12"/>
        <v>288475.2304</v>
      </c>
      <c r="AA35" s="80"/>
    </row>
    <row r="36" spans="1:27" ht="18" x14ac:dyDescent="0.2">
      <c r="A36" s="4">
        <f t="shared" si="14"/>
        <v>28</v>
      </c>
      <c r="B36" s="4">
        <v>4912996</v>
      </c>
      <c r="C36" s="2" t="s">
        <v>64</v>
      </c>
      <c r="D36" s="3" t="s">
        <v>36</v>
      </c>
      <c r="E36" s="3">
        <v>0</v>
      </c>
      <c r="F36" s="3">
        <v>1</v>
      </c>
      <c r="G36" s="3">
        <v>1</v>
      </c>
      <c r="H36" s="4">
        <v>26121603</v>
      </c>
      <c r="I36" s="4" t="s">
        <v>37</v>
      </c>
      <c r="J36" s="1" t="s">
        <v>37</v>
      </c>
      <c r="K36" s="48">
        <v>291550</v>
      </c>
      <c r="L36" s="49">
        <f t="shared" si="2"/>
        <v>329801.36</v>
      </c>
      <c r="M36" s="5">
        <v>556700</v>
      </c>
      <c r="N36" s="6">
        <f t="shared" si="0"/>
        <v>105773</v>
      </c>
      <c r="O36" s="47">
        <f t="shared" si="3"/>
        <v>662473</v>
      </c>
      <c r="P36" s="5">
        <v>469000</v>
      </c>
      <c r="Q36" s="6">
        <f t="shared" si="1"/>
        <v>89110</v>
      </c>
      <c r="R36" s="47">
        <f t="shared" si="4"/>
        <v>558110</v>
      </c>
      <c r="S36" s="51">
        <f t="shared" si="5"/>
        <v>329801.36</v>
      </c>
      <c r="T36" s="51">
        <f t="shared" si="6"/>
        <v>516794.78666666662</v>
      </c>
      <c r="U36" s="49">
        <f t="shared" si="7"/>
        <v>495884.05396799016</v>
      </c>
      <c r="V36" s="51">
        <f t="shared" si="8"/>
        <v>558110</v>
      </c>
      <c r="W36" s="51">
        <f t="shared" si="9"/>
        <v>132224.32003330952</v>
      </c>
      <c r="X36" s="52">
        <f t="shared" si="10"/>
        <v>0.25585459343767414</v>
      </c>
      <c r="Y36" s="53" t="str">
        <f t="shared" si="11"/>
        <v>MENOR_VALOR</v>
      </c>
      <c r="Z36" s="49">
        <f t="shared" si="12"/>
        <v>329801.36</v>
      </c>
      <c r="AA36" s="80"/>
    </row>
    <row r="37" spans="1:27" ht="18" x14ac:dyDescent="0.2">
      <c r="A37" s="4">
        <f t="shared" si="14"/>
        <v>29</v>
      </c>
      <c r="B37" s="4">
        <v>4912996</v>
      </c>
      <c r="C37" s="2" t="s">
        <v>65</v>
      </c>
      <c r="D37" s="3" t="s">
        <v>36</v>
      </c>
      <c r="E37" s="3">
        <v>0</v>
      </c>
      <c r="F37" s="3">
        <v>1</v>
      </c>
      <c r="G37" s="3">
        <v>1</v>
      </c>
      <c r="H37" s="4">
        <v>24101604</v>
      </c>
      <c r="I37" s="4" t="s">
        <v>37</v>
      </c>
      <c r="J37" s="1" t="s">
        <v>37</v>
      </c>
      <c r="K37" s="48">
        <v>291550</v>
      </c>
      <c r="L37" s="49">
        <f t="shared" si="2"/>
        <v>329801.36</v>
      </c>
      <c r="M37" s="5">
        <v>163560</v>
      </c>
      <c r="N37" s="6">
        <f t="shared" si="0"/>
        <v>31076.400000000001</v>
      </c>
      <c r="O37" s="47">
        <f t="shared" si="3"/>
        <v>194636.4</v>
      </c>
      <c r="P37" s="5">
        <v>139000</v>
      </c>
      <c r="Q37" s="6">
        <f t="shared" si="1"/>
        <v>26410</v>
      </c>
      <c r="R37" s="47">
        <f t="shared" si="4"/>
        <v>165410</v>
      </c>
      <c r="S37" s="51">
        <f t="shared" si="5"/>
        <v>165410</v>
      </c>
      <c r="T37" s="51">
        <f t="shared" si="6"/>
        <v>229949.25333333333</v>
      </c>
      <c r="U37" s="49">
        <f t="shared" si="7"/>
        <v>219792.44273141294</v>
      </c>
      <c r="V37" s="51">
        <f t="shared" si="8"/>
        <v>194636.4</v>
      </c>
      <c r="W37" s="51">
        <f t="shared" si="9"/>
        <v>45636.143684716713</v>
      </c>
      <c r="X37" s="52">
        <f t="shared" si="10"/>
        <v>0.19846180417277884</v>
      </c>
      <c r="Y37" s="53" t="str">
        <f t="shared" si="11"/>
        <v>MENOR_VALOR</v>
      </c>
      <c r="Z37" s="49">
        <f t="shared" si="12"/>
        <v>165410</v>
      </c>
      <c r="AA37" s="80"/>
    </row>
    <row r="38" spans="1:27" ht="18" x14ac:dyDescent="0.2">
      <c r="A38" s="4">
        <f t="shared" si="14"/>
        <v>30</v>
      </c>
      <c r="B38" s="4">
        <v>4912996</v>
      </c>
      <c r="C38" s="2" t="s">
        <v>226</v>
      </c>
      <c r="D38" s="3" t="s">
        <v>36</v>
      </c>
      <c r="E38" s="3">
        <v>0</v>
      </c>
      <c r="F38" s="3">
        <v>1</v>
      </c>
      <c r="G38" s="3">
        <v>1</v>
      </c>
      <c r="H38" s="4">
        <v>26101759</v>
      </c>
      <c r="I38" s="4" t="s">
        <v>37</v>
      </c>
      <c r="J38" s="1">
        <v>6110</v>
      </c>
      <c r="K38" s="48">
        <v>549066</v>
      </c>
      <c r="L38" s="49">
        <f t="shared" si="2"/>
        <v>621103.45920000004</v>
      </c>
      <c r="M38" s="5">
        <v>840320</v>
      </c>
      <c r="N38" s="6">
        <f t="shared" si="0"/>
        <v>159660.79999999999</v>
      </c>
      <c r="O38" s="47">
        <f t="shared" si="3"/>
        <v>999980.8</v>
      </c>
      <c r="P38" s="5">
        <v>646000</v>
      </c>
      <c r="Q38" s="6">
        <f t="shared" si="1"/>
        <v>122740</v>
      </c>
      <c r="R38" s="47">
        <f t="shared" si="4"/>
        <v>768740</v>
      </c>
      <c r="S38" s="51">
        <f t="shared" si="5"/>
        <v>621103.45920000004</v>
      </c>
      <c r="T38" s="51">
        <f t="shared" si="6"/>
        <v>796608.08640000003</v>
      </c>
      <c r="U38" s="49">
        <f t="shared" si="7"/>
        <v>781588.86398358445</v>
      </c>
      <c r="V38" s="51">
        <f t="shared" si="8"/>
        <v>768740</v>
      </c>
      <c r="W38" s="51">
        <f t="shared" si="9"/>
        <v>124100.51202273672</v>
      </c>
      <c r="X38" s="52">
        <f t="shared" si="10"/>
        <v>0.15578615650710612</v>
      </c>
      <c r="Y38" s="53" t="str">
        <f t="shared" si="11"/>
        <v>MENOR_VALOR</v>
      </c>
      <c r="Z38" s="49">
        <f t="shared" si="12"/>
        <v>621103.45920000004</v>
      </c>
      <c r="AA38" s="80"/>
    </row>
    <row r="39" spans="1:27" ht="18" x14ac:dyDescent="0.2">
      <c r="A39" s="4">
        <f t="shared" si="14"/>
        <v>31</v>
      </c>
      <c r="B39" s="4">
        <v>4912996</v>
      </c>
      <c r="C39" s="2" t="s">
        <v>227</v>
      </c>
      <c r="D39" s="3" t="s">
        <v>36</v>
      </c>
      <c r="E39" s="3">
        <v>0</v>
      </c>
      <c r="F39" s="3">
        <v>1</v>
      </c>
      <c r="G39" s="3">
        <v>1</v>
      </c>
      <c r="H39" s="4">
        <v>25171508</v>
      </c>
      <c r="I39" s="4" t="s">
        <v>37</v>
      </c>
      <c r="J39" s="1" t="s">
        <v>37</v>
      </c>
      <c r="K39" s="48">
        <v>99365</v>
      </c>
      <c r="L39" s="49">
        <f t="shared" si="2"/>
        <v>112401.68799999999</v>
      </c>
      <c r="M39" s="5">
        <v>143080</v>
      </c>
      <c r="N39" s="6">
        <f t="shared" si="0"/>
        <v>27185.200000000001</v>
      </c>
      <c r="O39" s="47">
        <f t="shared" si="3"/>
        <v>170265.2</v>
      </c>
      <c r="P39" s="5">
        <v>117000</v>
      </c>
      <c r="Q39" s="6">
        <f t="shared" si="1"/>
        <v>22230</v>
      </c>
      <c r="R39" s="47">
        <f t="shared" si="4"/>
        <v>139230</v>
      </c>
      <c r="S39" s="51">
        <f t="shared" si="5"/>
        <v>112401.68799999999</v>
      </c>
      <c r="T39" s="51">
        <f t="shared" si="6"/>
        <v>140632.296</v>
      </c>
      <c r="U39" s="49">
        <f t="shared" si="7"/>
        <v>138636.3714853283</v>
      </c>
      <c r="V39" s="51">
        <f t="shared" si="8"/>
        <v>139230</v>
      </c>
      <c r="W39" s="51">
        <f t="shared" si="9"/>
        <v>19962.054353819145</v>
      </c>
      <c r="X39" s="52">
        <f t="shared" si="10"/>
        <v>0.14194502202978429</v>
      </c>
      <c r="Y39" s="53" t="str">
        <f t="shared" si="11"/>
        <v>MENOR_VALOR</v>
      </c>
      <c r="Z39" s="49">
        <f t="shared" si="12"/>
        <v>112401.68799999999</v>
      </c>
      <c r="AA39" s="80"/>
    </row>
    <row r="40" spans="1:27" x14ac:dyDescent="0.2">
      <c r="A40" s="4">
        <f t="shared" si="14"/>
        <v>32</v>
      </c>
      <c r="B40" s="4">
        <v>4912996</v>
      </c>
      <c r="C40" s="2" t="s">
        <v>228</v>
      </c>
      <c r="D40" s="3" t="s">
        <v>36</v>
      </c>
      <c r="E40" s="3">
        <v>0</v>
      </c>
      <c r="F40" s="3">
        <v>1</v>
      </c>
      <c r="G40" s="3">
        <v>1</v>
      </c>
      <c r="H40" s="4">
        <v>25172110</v>
      </c>
      <c r="I40" s="4" t="s">
        <v>37</v>
      </c>
      <c r="J40" s="1" t="s">
        <v>37</v>
      </c>
      <c r="K40" s="48">
        <v>144466</v>
      </c>
      <c r="L40" s="49">
        <f t="shared" si="2"/>
        <v>163419.93919999999</v>
      </c>
      <c r="M40" s="5">
        <v>217260</v>
      </c>
      <c r="N40" s="6">
        <f t="shared" si="0"/>
        <v>41279.4</v>
      </c>
      <c r="O40" s="47">
        <f t="shared" si="3"/>
        <v>258539.4</v>
      </c>
      <c r="P40" s="5">
        <v>170000</v>
      </c>
      <c r="Q40" s="6">
        <f t="shared" si="1"/>
        <v>32300</v>
      </c>
      <c r="R40" s="47">
        <f t="shared" si="4"/>
        <v>202300</v>
      </c>
      <c r="S40" s="51">
        <f t="shared" si="5"/>
        <v>163419.93919999999</v>
      </c>
      <c r="T40" s="51">
        <f t="shared" si="6"/>
        <v>208086.44640000002</v>
      </c>
      <c r="U40" s="49">
        <f t="shared" si="7"/>
        <v>204460.40716376316</v>
      </c>
      <c r="V40" s="51">
        <f t="shared" si="8"/>
        <v>202300</v>
      </c>
      <c r="W40" s="51">
        <f t="shared" si="9"/>
        <v>31583.990133037591</v>
      </c>
      <c r="X40" s="52">
        <f t="shared" si="10"/>
        <v>0.15178302421640849</v>
      </c>
      <c r="Y40" s="53" t="str">
        <f t="shared" si="11"/>
        <v>MENOR_VALOR</v>
      </c>
      <c r="Z40" s="49">
        <f t="shared" si="12"/>
        <v>163419.93919999999</v>
      </c>
      <c r="AA40" s="80"/>
    </row>
    <row r="41" spans="1:27" ht="36" x14ac:dyDescent="0.2">
      <c r="A41" s="4">
        <f t="shared" si="14"/>
        <v>33</v>
      </c>
      <c r="B41" s="4">
        <v>4912996</v>
      </c>
      <c r="C41" s="2" t="s">
        <v>66</v>
      </c>
      <c r="D41" s="3" t="s">
        <v>36</v>
      </c>
      <c r="E41" s="3">
        <v>0</v>
      </c>
      <c r="F41" s="3">
        <v>1</v>
      </c>
      <c r="G41" s="3">
        <v>1</v>
      </c>
      <c r="H41" s="4">
        <v>26101404</v>
      </c>
      <c r="I41" s="4" t="s">
        <v>37</v>
      </c>
      <c r="J41" s="1" t="s">
        <v>37</v>
      </c>
      <c r="K41" s="48">
        <v>179214</v>
      </c>
      <c r="L41" s="49">
        <f t="shared" si="2"/>
        <v>202726.8768</v>
      </c>
      <c r="M41" s="5">
        <v>211600</v>
      </c>
      <c r="N41" s="6">
        <f t="shared" si="0"/>
        <v>40204</v>
      </c>
      <c r="O41" s="47">
        <f t="shared" si="3"/>
        <v>251804</v>
      </c>
      <c r="P41" s="5">
        <v>184000</v>
      </c>
      <c r="Q41" s="6">
        <f t="shared" si="1"/>
        <v>34960</v>
      </c>
      <c r="R41" s="47">
        <f t="shared" si="4"/>
        <v>218960</v>
      </c>
      <c r="S41" s="51">
        <f t="shared" si="5"/>
        <v>202726.8768</v>
      </c>
      <c r="T41" s="51">
        <f t="shared" si="6"/>
        <v>224496.95893333331</v>
      </c>
      <c r="U41" s="49">
        <f t="shared" si="7"/>
        <v>223586.84425842261</v>
      </c>
      <c r="V41" s="51">
        <f t="shared" si="8"/>
        <v>218960</v>
      </c>
      <c r="W41" s="51">
        <f t="shared" si="9"/>
        <v>15393.772703468088</v>
      </c>
      <c r="X41" s="52">
        <f t="shared" si="10"/>
        <v>6.8570072292335277E-2</v>
      </c>
      <c r="Y41" s="53" t="str">
        <f t="shared" si="11"/>
        <v>MENOR_VALOR</v>
      </c>
      <c r="Z41" s="49">
        <f t="shared" si="12"/>
        <v>202726.8768</v>
      </c>
      <c r="AA41" s="80"/>
    </row>
    <row r="42" spans="1:27" ht="27" x14ac:dyDescent="0.2">
      <c r="A42" s="4">
        <f t="shared" si="14"/>
        <v>34</v>
      </c>
      <c r="B42" s="4">
        <v>4912996</v>
      </c>
      <c r="C42" s="2" t="s">
        <v>67</v>
      </c>
      <c r="D42" s="3" t="s">
        <v>36</v>
      </c>
      <c r="E42" s="3">
        <v>0</v>
      </c>
      <c r="F42" s="3">
        <v>1</v>
      </c>
      <c r="G42" s="3">
        <v>1</v>
      </c>
      <c r="H42" s="4">
        <v>26101759</v>
      </c>
      <c r="I42" s="4" t="s">
        <v>37</v>
      </c>
      <c r="J42" s="1" t="s">
        <v>37</v>
      </c>
      <c r="K42" s="48">
        <v>179214</v>
      </c>
      <c r="L42" s="49">
        <f t="shared" si="2"/>
        <v>202726.8768</v>
      </c>
      <c r="M42" s="5">
        <v>253000</v>
      </c>
      <c r="N42" s="6">
        <f t="shared" si="0"/>
        <v>48070</v>
      </c>
      <c r="O42" s="47">
        <f t="shared" si="3"/>
        <v>301070</v>
      </c>
      <c r="P42" s="5">
        <v>184000</v>
      </c>
      <c r="Q42" s="6">
        <f t="shared" si="1"/>
        <v>34960</v>
      </c>
      <c r="R42" s="47">
        <f t="shared" si="4"/>
        <v>218960</v>
      </c>
      <c r="S42" s="51">
        <f t="shared" si="5"/>
        <v>202726.8768</v>
      </c>
      <c r="T42" s="51">
        <f t="shared" si="6"/>
        <v>240918.95893333331</v>
      </c>
      <c r="U42" s="49">
        <f t="shared" si="7"/>
        <v>237309.17648201803</v>
      </c>
      <c r="V42" s="51">
        <f t="shared" si="8"/>
        <v>218960</v>
      </c>
      <c r="W42" s="51">
        <f t="shared" si="9"/>
        <v>27005.880264113574</v>
      </c>
      <c r="X42" s="52">
        <f t="shared" si="10"/>
        <v>0.11209528873809635</v>
      </c>
      <c r="Y42" s="53" t="str">
        <f t="shared" si="11"/>
        <v>MENOR_VALOR</v>
      </c>
      <c r="Z42" s="49">
        <f t="shared" si="12"/>
        <v>202726.8768</v>
      </c>
      <c r="AA42" s="80"/>
    </row>
    <row r="43" spans="1:27" ht="27" x14ac:dyDescent="0.2">
      <c r="A43" s="4">
        <f t="shared" si="14"/>
        <v>35</v>
      </c>
      <c r="B43" s="4">
        <v>4912996</v>
      </c>
      <c r="C43" s="2" t="s">
        <v>68</v>
      </c>
      <c r="D43" s="3" t="s">
        <v>36</v>
      </c>
      <c r="E43" s="3">
        <v>0</v>
      </c>
      <c r="F43" s="3">
        <v>1</v>
      </c>
      <c r="G43" s="3">
        <v>1</v>
      </c>
      <c r="H43" s="4">
        <v>26101766</v>
      </c>
      <c r="I43" s="4" t="s">
        <v>37</v>
      </c>
      <c r="J43" s="1" t="s">
        <v>37</v>
      </c>
      <c r="K43" s="48">
        <v>239904</v>
      </c>
      <c r="L43" s="49">
        <f t="shared" si="2"/>
        <v>271379.40480000002</v>
      </c>
      <c r="M43" s="5">
        <v>335730</v>
      </c>
      <c r="N43" s="6">
        <f t="shared" si="0"/>
        <v>63788.700000000004</v>
      </c>
      <c r="O43" s="47">
        <f t="shared" si="3"/>
        <v>399518.7</v>
      </c>
      <c r="P43" s="5">
        <v>289000</v>
      </c>
      <c r="Q43" s="6">
        <f t="shared" si="1"/>
        <v>54910</v>
      </c>
      <c r="R43" s="47">
        <f t="shared" si="4"/>
        <v>343910</v>
      </c>
      <c r="S43" s="51">
        <f t="shared" si="5"/>
        <v>271379.40480000002</v>
      </c>
      <c r="T43" s="51">
        <f t="shared" si="6"/>
        <v>338269.36826666672</v>
      </c>
      <c r="U43" s="49">
        <f t="shared" si="7"/>
        <v>334081.88995999575</v>
      </c>
      <c r="V43" s="51">
        <f t="shared" si="8"/>
        <v>343910</v>
      </c>
      <c r="W43" s="51">
        <f t="shared" si="9"/>
        <v>47298.346760601176</v>
      </c>
      <c r="X43" s="52">
        <f t="shared" si="10"/>
        <v>0.1398245043675212</v>
      </c>
      <c r="Y43" s="53" t="str">
        <f t="shared" si="11"/>
        <v>MENOR_VALOR</v>
      </c>
      <c r="Z43" s="49">
        <f t="shared" si="12"/>
        <v>271379.40480000002</v>
      </c>
      <c r="AA43" s="80"/>
    </row>
    <row r="44" spans="1:27" ht="27" x14ac:dyDescent="0.2">
      <c r="A44" s="4">
        <f t="shared" si="14"/>
        <v>36</v>
      </c>
      <c r="B44" s="4">
        <v>4912996</v>
      </c>
      <c r="C44" s="2" t="s">
        <v>229</v>
      </c>
      <c r="D44" s="3" t="s">
        <v>36</v>
      </c>
      <c r="E44" s="3">
        <v>0</v>
      </c>
      <c r="F44" s="3">
        <v>1</v>
      </c>
      <c r="G44" s="3">
        <v>1</v>
      </c>
      <c r="H44" s="4">
        <v>31171501</v>
      </c>
      <c r="I44" s="4" t="s">
        <v>37</v>
      </c>
      <c r="J44" s="1" t="s">
        <v>37</v>
      </c>
      <c r="K44" s="48">
        <v>32487</v>
      </c>
      <c r="L44" s="49">
        <f t="shared" si="2"/>
        <v>36749.294399999999</v>
      </c>
      <c r="M44" s="5">
        <v>44640</v>
      </c>
      <c r="N44" s="6">
        <f t="shared" si="0"/>
        <v>8481.6</v>
      </c>
      <c r="O44" s="47">
        <f t="shared" si="3"/>
        <v>53121.599999999999</v>
      </c>
      <c r="P44" s="5">
        <v>38000</v>
      </c>
      <c r="Q44" s="6">
        <f t="shared" si="1"/>
        <v>7220</v>
      </c>
      <c r="R44" s="47">
        <f t="shared" si="4"/>
        <v>45220</v>
      </c>
      <c r="S44" s="51">
        <f t="shared" si="5"/>
        <v>36749.294399999999</v>
      </c>
      <c r="T44" s="51">
        <f t="shared" si="6"/>
        <v>45030.29813333333</v>
      </c>
      <c r="U44" s="49">
        <f t="shared" si="7"/>
        <v>44526.330278361347</v>
      </c>
      <c r="V44" s="51">
        <f t="shared" si="8"/>
        <v>45220</v>
      </c>
      <c r="W44" s="51">
        <f t="shared" si="9"/>
        <v>5855.5538948710919</v>
      </c>
      <c r="X44" s="52">
        <f t="shared" si="10"/>
        <v>0.13003586779578888</v>
      </c>
      <c r="Y44" s="53" t="str">
        <f t="shared" si="11"/>
        <v>MENOR_VALOR</v>
      </c>
      <c r="Z44" s="49">
        <f t="shared" si="12"/>
        <v>36749.294399999999</v>
      </c>
      <c r="AA44" s="80"/>
    </row>
    <row r="45" spans="1:27" ht="18" x14ac:dyDescent="0.2">
      <c r="A45" s="4">
        <f t="shared" si="14"/>
        <v>37</v>
      </c>
      <c r="B45" s="4">
        <v>4912996</v>
      </c>
      <c r="C45" s="2" t="s">
        <v>70</v>
      </c>
      <c r="D45" s="3" t="s">
        <v>36</v>
      </c>
      <c r="E45" s="3">
        <v>0</v>
      </c>
      <c r="F45" s="3">
        <v>1</v>
      </c>
      <c r="G45" s="3">
        <v>1</v>
      </c>
      <c r="H45" s="4">
        <v>26101409</v>
      </c>
      <c r="I45" s="4" t="s">
        <v>37</v>
      </c>
      <c r="J45" s="1">
        <v>6105</v>
      </c>
      <c r="K45" s="48">
        <v>218246</v>
      </c>
      <c r="L45" s="49">
        <f t="shared" si="2"/>
        <v>246879.87520000001</v>
      </c>
      <c r="M45" s="5">
        <v>264100</v>
      </c>
      <c r="N45" s="6">
        <f t="shared" si="0"/>
        <v>50179</v>
      </c>
      <c r="O45" s="47">
        <f t="shared" si="3"/>
        <v>314279</v>
      </c>
      <c r="P45" s="5">
        <v>222000</v>
      </c>
      <c r="Q45" s="6">
        <f t="shared" si="1"/>
        <v>42180</v>
      </c>
      <c r="R45" s="47">
        <f t="shared" si="4"/>
        <v>264180</v>
      </c>
      <c r="S45" s="51">
        <f t="shared" si="5"/>
        <v>246879.87520000001</v>
      </c>
      <c r="T45" s="51">
        <f t="shared" si="6"/>
        <v>275112.9584</v>
      </c>
      <c r="U45" s="49">
        <f t="shared" si="7"/>
        <v>273674.07731143368</v>
      </c>
      <c r="V45" s="51">
        <f t="shared" si="8"/>
        <v>264180</v>
      </c>
      <c r="W45" s="51">
        <f t="shared" si="9"/>
        <v>19963.804584523987</v>
      </c>
      <c r="X45" s="52">
        <f t="shared" si="10"/>
        <v>7.2565846046036289E-2</v>
      </c>
      <c r="Y45" s="53" t="str">
        <f t="shared" si="11"/>
        <v>MENOR_VALOR</v>
      </c>
      <c r="Z45" s="49">
        <f t="shared" si="12"/>
        <v>246879.87520000001</v>
      </c>
      <c r="AA45" s="80"/>
    </row>
    <row r="46" spans="1:27" ht="27" x14ac:dyDescent="0.2">
      <c r="A46" s="4">
        <f t="shared" si="14"/>
        <v>38</v>
      </c>
      <c r="B46" s="4">
        <v>4912996</v>
      </c>
      <c r="C46" s="2" t="s">
        <v>230</v>
      </c>
      <c r="D46" s="3" t="s">
        <v>36</v>
      </c>
      <c r="E46" s="3">
        <v>0</v>
      </c>
      <c r="F46" s="3">
        <v>1</v>
      </c>
      <c r="G46" s="3">
        <v>1</v>
      </c>
      <c r="H46" s="4">
        <v>25172709</v>
      </c>
      <c r="I46" s="4" t="s">
        <v>37</v>
      </c>
      <c r="J46" s="1">
        <v>2815</v>
      </c>
      <c r="K46" s="48">
        <v>2190909</v>
      </c>
      <c r="L46" s="49">
        <f t="shared" si="2"/>
        <v>2478356.2607999998</v>
      </c>
      <c r="M46" s="5">
        <v>4781700</v>
      </c>
      <c r="N46" s="6">
        <f t="shared" si="0"/>
        <v>908523</v>
      </c>
      <c r="O46" s="47">
        <f t="shared" si="3"/>
        <v>5690223</v>
      </c>
      <c r="P46" s="5">
        <v>3864000</v>
      </c>
      <c r="Q46" s="6">
        <f t="shared" si="1"/>
        <v>734160</v>
      </c>
      <c r="R46" s="47">
        <f t="shared" si="4"/>
        <v>4598160</v>
      </c>
      <c r="S46" s="51">
        <f t="shared" si="5"/>
        <v>2478356.2607999998</v>
      </c>
      <c r="T46" s="51">
        <f t="shared" si="6"/>
        <v>4255579.7536000004</v>
      </c>
      <c r="U46" s="49">
        <f t="shared" si="7"/>
        <v>4017529.1254862905</v>
      </c>
      <c r="V46" s="51">
        <f t="shared" si="8"/>
        <v>4598160</v>
      </c>
      <c r="W46" s="51">
        <f t="shared" si="9"/>
        <v>1256686.7834429233</v>
      </c>
      <c r="X46" s="52">
        <f t="shared" si="10"/>
        <v>0.29530330911548097</v>
      </c>
      <c r="Y46" s="53" t="str">
        <f t="shared" si="11"/>
        <v>MENOR_VALOR</v>
      </c>
      <c r="Z46" s="49">
        <f t="shared" si="12"/>
        <v>2478356.2607999998</v>
      </c>
      <c r="AA46" s="80"/>
    </row>
    <row r="47" spans="1:27" ht="18" x14ac:dyDescent="0.2">
      <c r="A47" s="4">
        <f t="shared" si="14"/>
        <v>39</v>
      </c>
      <c r="B47" s="4">
        <v>4912996</v>
      </c>
      <c r="C47" s="2" t="s">
        <v>72</v>
      </c>
      <c r="D47" s="3" t="s">
        <v>36</v>
      </c>
      <c r="E47" s="3">
        <v>0</v>
      </c>
      <c r="F47" s="3">
        <v>1</v>
      </c>
      <c r="G47" s="3">
        <v>1</v>
      </c>
      <c r="H47" s="4">
        <v>39111707</v>
      </c>
      <c r="I47" s="4" t="s">
        <v>37</v>
      </c>
      <c r="J47" s="1" t="s">
        <v>37</v>
      </c>
      <c r="K47" s="48">
        <v>125307</v>
      </c>
      <c r="L47" s="49">
        <f t="shared" si="2"/>
        <v>141747.27840000001</v>
      </c>
      <c r="M47" s="5">
        <v>315010</v>
      </c>
      <c r="N47" s="6">
        <f t="shared" si="0"/>
        <v>59851.9</v>
      </c>
      <c r="O47" s="47">
        <f t="shared" si="3"/>
        <v>374861.9</v>
      </c>
      <c r="P47" s="5">
        <v>231000</v>
      </c>
      <c r="Q47" s="6">
        <f t="shared" si="1"/>
        <v>43890</v>
      </c>
      <c r="R47" s="47">
        <f t="shared" si="4"/>
        <v>274890</v>
      </c>
      <c r="S47" s="51">
        <f t="shared" si="5"/>
        <v>141747.27840000001</v>
      </c>
      <c r="T47" s="51">
        <f t="shared" si="6"/>
        <v>263833.05946666672</v>
      </c>
      <c r="U47" s="49">
        <f t="shared" si="7"/>
        <v>244445.28089525647</v>
      </c>
      <c r="V47" s="51">
        <f t="shared" si="8"/>
        <v>274890</v>
      </c>
      <c r="W47" s="51">
        <f t="shared" si="9"/>
        <v>86327.683678696252</v>
      </c>
      <c r="X47" s="52">
        <f t="shared" si="10"/>
        <v>0.32720571050953945</v>
      </c>
      <c r="Y47" s="53" t="str">
        <f t="shared" si="11"/>
        <v>MENOR_VALOR</v>
      </c>
      <c r="Z47" s="49">
        <f t="shared" si="12"/>
        <v>141747.27840000001</v>
      </c>
      <c r="AA47" s="80"/>
    </row>
    <row r="48" spans="1:27" ht="18" x14ac:dyDescent="0.2">
      <c r="A48" s="4">
        <f t="shared" si="14"/>
        <v>40</v>
      </c>
      <c r="B48" s="4">
        <v>4912996</v>
      </c>
      <c r="C48" s="2" t="s">
        <v>231</v>
      </c>
      <c r="D48" s="3" t="s">
        <v>36</v>
      </c>
      <c r="E48" s="3">
        <v>0</v>
      </c>
      <c r="F48" s="3">
        <v>1</v>
      </c>
      <c r="G48" s="3">
        <v>1</v>
      </c>
      <c r="H48" s="4">
        <v>24101604</v>
      </c>
      <c r="I48" s="4" t="s">
        <v>37</v>
      </c>
      <c r="J48" s="1" t="s">
        <v>37</v>
      </c>
      <c r="K48" s="48">
        <v>175406</v>
      </c>
      <c r="L48" s="49">
        <f t="shared" si="2"/>
        <v>198419.2672</v>
      </c>
      <c r="M48" s="5">
        <v>268320</v>
      </c>
      <c r="N48" s="6">
        <f t="shared" si="0"/>
        <v>50980.800000000003</v>
      </c>
      <c r="O48" s="47">
        <f t="shared" si="3"/>
        <v>319300.8</v>
      </c>
      <c r="P48" s="5">
        <v>206000</v>
      </c>
      <c r="Q48" s="6">
        <f t="shared" si="1"/>
        <v>39140</v>
      </c>
      <c r="R48" s="47">
        <f t="shared" si="4"/>
        <v>245140</v>
      </c>
      <c r="S48" s="51">
        <f t="shared" si="5"/>
        <v>198419.2672</v>
      </c>
      <c r="T48" s="51">
        <f t="shared" si="6"/>
        <v>254286.68906666664</v>
      </c>
      <c r="U48" s="49">
        <f t="shared" si="7"/>
        <v>249497.39178849373</v>
      </c>
      <c r="V48" s="51">
        <f t="shared" si="8"/>
        <v>245140</v>
      </c>
      <c r="W48" s="51">
        <f t="shared" si="9"/>
        <v>39504.232849329615</v>
      </c>
      <c r="X48" s="52">
        <f t="shared" si="10"/>
        <v>0.15535312915640953</v>
      </c>
      <c r="Y48" s="53" t="str">
        <f t="shared" si="11"/>
        <v>MENOR_VALOR</v>
      </c>
      <c r="Z48" s="49">
        <f t="shared" si="12"/>
        <v>198419.2672</v>
      </c>
      <c r="AA48" s="80"/>
    </row>
    <row r="49" spans="1:27" ht="27" x14ac:dyDescent="0.2">
      <c r="A49" s="4">
        <f t="shared" si="14"/>
        <v>41</v>
      </c>
      <c r="B49" s="4">
        <v>4912996</v>
      </c>
      <c r="C49" s="2" t="s">
        <v>232</v>
      </c>
      <c r="D49" s="3" t="s">
        <v>36</v>
      </c>
      <c r="E49" s="3">
        <v>0</v>
      </c>
      <c r="F49" s="3">
        <v>1</v>
      </c>
      <c r="G49" s="3">
        <v>1</v>
      </c>
      <c r="H49" s="4">
        <v>39111707</v>
      </c>
      <c r="I49" s="4" t="s">
        <v>37</v>
      </c>
      <c r="J49" s="1" t="s">
        <v>37</v>
      </c>
      <c r="K49" s="48">
        <v>395675</v>
      </c>
      <c r="L49" s="49">
        <f t="shared" si="2"/>
        <v>447587.56</v>
      </c>
      <c r="M49" s="5">
        <v>629640</v>
      </c>
      <c r="N49" s="6">
        <f t="shared" si="0"/>
        <v>119631.6</v>
      </c>
      <c r="O49" s="47">
        <f t="shared" si="3"/>
        <v>749271.6</v>
      </c>
      <c r="P49" s="5">
        <v>466000</v>
      </c>
      <c r="Q49" s="6">
        <f t="shared" si="1"/>
        <v>88540</v>
      </c>
      <c r="R49" s="47">
        <f t="shared" si="4"/>
        <v>554540</v>
      </c>
      <c r="S49" s="51">
        <f t="shared" si="5"/>
        <v>447587.56</v>
      </c>
      <c r="T49" s="51">
        <f t="shared" si="6"/>
        <v>583799.72</v>
      </c>
      <c r="U49" s="49">
        <f t="shared" si="7"/>
        <v>570799.23939630541</v>
      </c>
      <c r="V49" s="51">
        <f t="shared" si="8"/>
        <v>554540</v>
      </c>
      <c r="W49" s="51">
        <f t="shared" si="9"/>
        <v>96316.542016066684</v>
      </c>
      <c r="X49" s="52">
        <f t="shared" si="10"/>
        <v>0.16498216548659306</v>
      </c>
      <c r="Y49" s="53" t="str">
        <f t="shared" si="11"/>
        <v>MENOR_VALOR</v>
      </c>
      <c r="Z49" s="49">
        <f t="shared" si="12"/>
        <v>447587.56</v>
      </c>
      <c r="AA49" s="80"/>
    </row>
    <row r="50" spans="1:27" ht="27" x14ac:dyDescent="0.2">
      <c r="A50" s="4">
        <f t="shared" si="14"/>
        <v>42</v>
      </c>
      <c r="B50" s="4">
        <v>4912996</v>
      </c>
      <c r="C50" s="24" t="s">
        <v>74</v>
      </c>
      <c r="D50" s="3" t="s">
        <v>36</v>
      </c>
      <c r="E50" s="3">
        <v>0</v>
      </c>
      <c r="F50" s="3">
        <v>1</v>
      </c>
      <c r="G50" s="3">
        <v>1</v>
      </c>
      <c r="H50" s="4">
        <v>26101732</v>
      </c>
      <c r="I50" s="4" t="s">
        <v>37</v>
      </c>
      <c r="J50" s="1">
        <v>294</v>
      </c>
      <c r="K50" s="48">
        <v>134351</v>
      </c>
      <c r="L50" s="49">
        <f t="shared" si="2"/>
        <v>151977.8512</v>
      </c>
      <c r="M50" s="5">
        <v>207000</v>
      </c>
      <c r="N50" s="6">
        <f t="shared" si="0"/>
        <v>39330</v>
      </c>
      <c r="O50" s="47">
        <f t="shared" si="3"/>
        <v>246330</v>
      </c>
      <c r="P50" s="5">
        <v>180000</v>
      </c>
      <c r="Q50" s="6">
        <f t="shared" si="1"/>
        <v>34200</v>
      </c>
      <c r="R50" s="47">
        <f t="shared" si="4"/>
        <v>214200</v>
      </c>
      <c r="S50" s="51">
        <f t="shared" si="5"/>
        <v>151977.8512</v>
      </c>
      <c r="T50" s="51">
        <f t="shared" si="6"/>
        <v>204169.28373333334</v>
      </c>
      <c r="U50" s="49">
        <f t="shared" si="7"/>
        <v>200157.72570732256</v>
      </c>
      <c r="V50" s="51">
        <f t="shared" si="8"/>
        <v>214200</v>
      </c>
      <c r="W50" s="51">
        <f t="shared" si="9"/>
        <v>36904.915864159986</v>
      </c>
      <c r="X50" s="52">
        <f t="shared" si="10"/>
        <v>0.18075645459167944</v>
      </c>
      <c r="Y50" s="53" t="str">
        <f t="shared" si="11"/>
        <v>MENOR_VALOR</v>
      </c>
      <c r="Z50" s="49">
        <f t="shared" si="12"/>
        <v>151977.8512</v>
      </c>
      <c r="AA50" s="80"/>
    </row>
    <row r="51" spans="1:27" ht="18" x14ac:dyDescent="0.2">
      <c r="A51" s="4">
        <f t="shared" si="14"/>
        <v>43</v>
      </c>
      <c r="B51" s="4">
        <v>4912996</v>
      </c>
      <c r="C51" s="9" t="s">
        <v>233</v>
      </c>
      <c r="D51" s="3" t="s">
        <v>36</v>
      </c>
      <c r="E51" s="3">
        <v>0</v>
      </c>
      <c r="F51" s="3">
        <v>1</v>
      </c>
      <c r="G51" s="3">
        <v>1</v>
      </c>
      <c r="H51" s="4">
        <v>25173902</v>
      </c>
      <c r="I51" s="4" t="s">
        <v>37</v>
      </c>
      <c r="J51" s="1" t="s">
        <v>37</v>
      </c>
      <c r="K51" s="48">
        <v>229551</v>
      </c>
      <c r="L51" s="49">
        <f t="shared" si="2"/>
        <v>259668.0912</v>
      </c>
      <c r="M51" s="5">
        <v>576730</v>
      </c>
      <c r="N51" s="6">
        <f t="shared" si="0"/>
        <v>109578.7</v>
      </c>
      <c r="O51" s="47">
        <f t="shared" si="3"/>
        <v>686308.7</v>
      </c>
      <c r="P51" s="5">
        <v>431000</v>
      </c>
      <c r="Q51" s="6">
        <f t="shared" si="1"/>
        <v>81890</v>
      </c>
      <c r="R51" s="47">
        <f t="shared" si="4"/>
        <v>512890</v>
      </c>
      <c r="S51" s="51">
        <f t="shared" si="5"/>
        <v>259668.0912</v>
      </c>
      <c r="T51" s="51">
        <f t="shared" si="6"/>
        <v>486288.93039999995</v>
      </c>
      <c r="U51" s="49">
        <f t="shared" si="7"/>
        <v>450457.79550055647</v>
      </c>
      <c r="V51" s="51">
        <f t="shared" si="8"/>
        <v>512890</v>
      </c>
      <c r="W51" s="51">
        <f t="shared" si="9"/>
        <v>160245.13215650621</v>
      </c>
      <c r="X51" s="52">
        <f t="shared" si="10"/>
        <v>0.329526588287123</v>
      </c>
      <c r="Y51" s="53" t="str">
        <f t="shared" si="11"/>
        <v>MENOR_VALOR</v>
      </c>
      <c r="Z51" s="49">
        <f t="shared" si="12"/>
        <v>259668.0912</v>
      </c>
      <c r="AA51" s="80"/>
    </row>
    <row r="52" spans="1:27" ht="18" x14ac:dyDescent="0.2">
      <c r="A52" s="4">
        <f t="shared" si="14"/>
        <v>44</v>
      </c>
      <c r="B52" s="4">
        <v>4912996</v>
      </c>
      <c r="C52" s="9" t="s">
        <v>234</v>
      </c>
      <c r="D52" s="3" t="s">
        <v>36</v>
      </c>
      <c r="E52" s="3">
        <v>0</v>
      </c>
      <c r="F52" s="3">
        <v>1</v>
      </c>
      <c r="G52" s="3">
        <v>1</v>
      </c>
      <c r="H52" s="4">
        <v>39111707</v>
      </c>
      <c r="I52" s="4" t="s">
        <v>37</v>
      </c>
      <c r="J52" s="1">
        <v>6615</v>
      </c>
      <c r="K52" s="48">
        <v>88774</v>
      </c>
      <c r="L52" s="49">
        <f t="shared" si="2"/>
        <v>100421.1488</v>
      </c>
      <c r="M52" s="5">
        <v>117000</v>
      </c>
      <c r="N52" s="6">
        <f t="shared" si="0"/>
        <v>22230</v>
      </c>
      <c r="O52" s="47">
        <f t="shared" si="3"/>
        <v>139230</v>
      </c>
      <c r="P52" s="5">
        <v>104000</v>
      </c>
      <c r="Q52" s="6">
        <f t="shared" si="1"/>
        <v>19760</v>
      </c>
      <c r="R52" s="47">
        <f t="shared" si="4"/>
        <v>123760</v>
      </c>
      <c r="S52" s="51">
        <f t="shared" si="5"/>
        <v>100421.1488</v>
      </c>
      <c r="T52" s="51">
        <f t="shared" si="6"/>
        <v>121137.04959999998</v>
      </c>
      <c r="U52" s="49">
        <f t="shared" si="7"/>
        <v>120054.77451055404</v>
      </c>
      <c r="V52" s="51">
        <f t="shared" si="8"/>
        <v>123760</v>
      </c>
      <c r="W52" s="51">
        <f t="shared" si="9"/>
        <v>14648.353934067816</v>
      </c>
      <c r="X52" s="52">
        <f t="shared" si="10"/>
        <v>0.1209238130071464</v>
      </c>
      <c r="Y52" s="53" t="str">
        <f t="shared" si="11"/>
        <v>MENOR_VALOR</v>
      </c>
      <c r="Z52" s="49">
        <f t="shared" si="12"/>
        <v>100421.1488</v>
      </c>
      <c r="AA52" s="80"/>
    </row>
    <row r="53" spans="1:27" ht="18" x14ac:dyDescent="0.2">
      <c r="A53" s="4">
        <f t="shared" si="14"/>
        <v>45</v>
      </c>
      <c r="B53" s="4">
        <v>4912996</v>
      </c>
      <c r="C53" s="2" t="s">
        <v>235</v>
      </c>
      <c r="D53" s="3" t="s">
        <v>36</v>
      </c>
      <c r="E53" s="3">
        <v>0</v>
      </c>
      <c r="F53" s="3">
        <v>1</v>
      </c>
      <c r="G53" s="3">
        <v>1</v>
      </c>
      <c r="H53" s="4">
        <v>24101604</v>
      </c>
      <c r="I53" s="4" t="s">
        <v>37</v>
      </c>
      <c r="J53" s="1" t="s">
        <v>37</v>
      </c>
      <c r="K53" s="48">
        <v>165053</v>
      </c>
      <c r="L53" s="49">
        <f t="shared" si="2"/>
        <v>186707.95360000001</v>
      </c>
      <c r="M53" s="5">
        <v>235710</v>
      </c>
      <c r="N53" s="6">
        <f t="shared" si="0"/>
        <v>44784.9</v>
      </c>
      <c r="O53" s="47">
        <f t="shared" si="3"/>
        <v>280494.90000000002</v>
      </c>
      <c r="P53" s="5">
        <v>194000</v>
      </c>
      <c r="Q53" s="6">
        <f t="shared" si="1"/>
        <v>36860</v>
      </c>
      <c r="R53" s="47">
        <f t="shared" si="4"/>
        <v>230860</v>
      </c>
      <c r="S53" s="51">
        <f t="shared" si="5"/>
        <v>186707.95360000001</v>
      </c>
      <c r="T53" s="51">
        <f t="shared" si="6"/>
        <v>232687.61786666667</v>
      </c>
      <c r="U53" s="49">
        <f t="shared" si="7"/>
        <v>229515.57373043898</v>
      </c>
      <c r="V53" s="51">
        <f t="shared" si="8"/>
        <v>230860</v>
      </c>
      <c r="W53" s="51">
        <f t="shared" si="9"/>
        <v>32512.532399640979</v>
      </c>
      <c r="X53" s="52">
        <f t="shared" si="10"/>
        <v>0.13972609586072227</v>
      </c>
      <c r="Y53" s="53" t="str">
        <f t="shared" si="11"/>
        <v>MENOR_VALOR</v>
      </c>
      <c r="Z53" s="49">
        <f t="shared" si="12"/>
        <v>186707.95360000001</v>
      </c>
      <c r="AA53" s="80"/>
    </row>
    <row r="54" spans="1:27" ht="18" x14ac:dyDescent="0.2">
      <c r="A54" s="4">
        <f t="shared" si="14"/>
        <v>46</v>
      </c>
      <c r="B54" s="4">
        <v>4912996</v>
      </c>
      <c r="C54" s="2" t="s">
        <v>76</v>
      </c>
      <c r="D54" s="3" t="s">
        <v>36</v>
      </c>
      <c r="E54" s="3">
        <v>0</v>
      </c>
      <c r="F54" s="3">
        <v>1</v>
      </c>
      <c r="G54" s="3">
        <v>1</v>
      </c>
      <c r="H54" s="4">
        <v>40151502</v>
      </c>
      <c r="I54" s="4" t="s">
        <v>37</v>
      </c>
      <c r="J54" s="1" t="s">
        <v>37</v>
      </c>
      <c r="K54" s="48">
        <v>500871</v>
      </c>
      <c r="L54" s="49">
        <f t="shared" si="2"/>
        <v>566585.27520000003</v>
      </c>
      <c r="M54" s="5">
        <v>468720</v>
      </c>
      <c r="N54" s="6">
        <f t="shared" si="0"/>
        <v>89056.8</v>
      </c>
      <c r="O54" s="47">
        <f t="shared" si="3"/>
        <v>557776.80000000005</v>
      </c>
      <c r="P54" s="5">
        <v>347000</v>
      </c>
      <c r="Q54" s="6">
        <f t="shared" si="1"/>
        <v>65930</v>
      </c>
      <c r="R54" s="47">
        <f t="shared" si="4"/>
        <v>412930</v>
      </c>
      <c r="S54" s="51">
        <f t="shared" si="5"/>
        <v>412930</v>
      </c>
      <c r="T54" s="51">
        <f t="shared" si="6"/>
        <v>512430.69173333334</v>
      </c>
      <c r="U54" s="49">
        <f t="shared" si="7"/>
        <v>507225.08320233214</v>
      </c>
      <c r="V54" s="51">
        <f t="shared" si="8"/>
        <v>557776.80000000005</v>
      </c>
      <c r="W54" s="51">
        <f t="shared" si="9"/>
        <v>70357.613857392382</v>
      </c>
      <c r="X54" s="52">
        <f t="shared" si="10"/>
        <v>0.13730171707592834</v>
      </c>
      <c r="Y54" s="53" t="str">
        <f t="shared" si="11"/>
        <v>MENOR_VALOR</v>
      </c>
      <c r="Z54" s="49">
        <f t="shared" si="12"/>
        <v>412930</v>
      </c>
      <c r="AA54" s="80"/>
    </row>
    <row r="55" spans="1:27" ht="18" x14ac:dyDescent="0.2">
      <c r="A55" s="10">
        <f t="shared" si="14"/>
        <v>47</v>
      </c>
      <c r="B55" s="10">
        <v>4912996</v>
      </c>
      <c r="C55" s="11" t="s">
        <v>76</v>
      </c>
      <c r="D55" s="12" t="s">
        <v>36</v>
      </c>
      <c r="E55" s="12">
        <v>0</v>
      </c>
      <c r="F55" s="3">
        <v>1</v>
      </c>
      <c r="G55" s="3">
        <v>1</v>
      </c>
      <c r="H55" s="4">
        <v>26101404</v>
      </c>
      <c r="I55" s="4" t="s">
        <v>37</v>
      </c>
      <c r="J55" s="1" t="s">
        <v>37</v>
      </c>
      <c r="K55" s="48">
        <v>295358</v>
      </c>
      <c r="L55" s="49">
        <f t="shared" si="2"/>
        <v>334108.96960000001</v>
      </c>
      <c r="M55" s="5">
        <v>390600</v>
      </c>
      <c r="N55" s="6">
        <f t="shared" si="0"/>
        <v>74214</v>
      </c>
      <c r="O55" s="47">
        <f t="shared" si="3"/>
        <v>464814</v>
      </c>
      <c r="P55" s="5">
        <v>347000</v>
      </c>
      <c r="Q55" s="6">
        <f t="shared" si="1"/>
        <v>65930</v>
      </c>
      <c r="R55" s="47">
        <f t="shared" si="4"/>
        <v>412930</v>
      </c>
      <c r="S55" s="51">
        <f t="shared" si="5"/>
        <v>334108.96960000001</v>
      </c>
      <c r="T55" s="51">
        <f t="shared" si="6"/>
        <v>403950.98986666667</v>
      </c>
      <c r="U55" s="49">
        <f t="shared" si="7"/>
        <v>400265.28357921098</v>
      </c>
      <c r="V55" s="51">
        <f t="shared" si="8"/>
        <v>412930</v>
      </c>
      <c r="W55" s="51">
        <f t="shared" si="9"/>
        <v>49385.766142328284</v>
      </c>
      <c r="X55" s="52">
        <f t="shared" si="10"/>
        <v>0.1222568266477802</v>
      </c>
      <c r="Y55" s="53" t="str">
        <f t="shared" si="11"/>
        <v>MENOR_VALOR</v>
      </c>
      <c r="Z55" s="49">
        <f t="shared" si="12"/>
        <v>334108.96960000001</v>
      </c>
      <c r="AA55" s="80"/>
    </row>
    <row r="56" spans="1:27" ht="18" x14ac:dyDescent="0.2">
      <c r="A56" s="4">
        <f t="shared" si="14"/>
        <v>48</v>
      </c>
      <c r="B56" s="4">
        <v>4912996</v>
      </c>
      <c r="C56" s="2" t="s">
        <v>236</v>
      </c>
      <c r="D56" s="3" t="s">
        <v>36</v>
      </c>
      <c r="E56" s="3">
        <v>0</v>
      </c>
      <c r="F56" s="3">
        <v>1</v>
      </c>
      <c r="G56" s="3">
        <v>1</v>
      </c>
      <c r="H56" s="13">
        <v>26111705</v>
      </c>
      <c r="I56" s="4" t="s">
        <v>37</v>
      </c>
      <c r="J56" s="1" t="s">
        <v>37</v>
      </c>
      <c r="K56" s="48">
        <v>461720</v>
      </c>
      <c r="L56" s="49">
        <f t="shared" si="2"/>
        <v>522297.66399999999</v>
      </c>
      <c r="M56" s="5">
        <v>611100</v>
      </c>
      <c r="N56" s="6">
        <f t="shared" si="0"/>
        <v>116109</v>
      </c>
      <c r="O56" s="47">
        <f t="shared" si="3"/>
        <v>727209</v>
      </c>
      <c r="P56" s="5">
        <v>543000</v>
      </c>
      <c r="Q56" s="6">
        <f t="shared" si="1"/>
        <v>103170</v>
      </c>
      <c r="R56" s="47">
        <f t="shared" si="4"/>
        <v>646170</v>
      </c>
      <c r="S56" s="51">
        <f t="shared" si="5"/>
        <v>522297.66399999999</v>
      </c>
      <c r="T56" s="51">
        <f t="shared" si="6"/>
        <v>631892.22133333329</v>
      </c>
      <c r="U56" s="49">
        <f t="shared" si="7"/>
        <v>626096.64009236183</v>
      </c>
      <c r="V56" s="51">
        <f t="shared" si="8"/>
        <v>646170</v>
      </c>
      <c r="W56" s="51">
        <f t="shared" si="9"/>
        <v>77495.054671537844</v>
      </c>
      <c r="X56" s="52">
        <f t="shared" si="10"/>
        <v>0.12263967185419419</v>
      </c>
      <c r="Y56" s="53" t="str">
        <f t="shared" si="11"/>
        <v>MENOR_VALOR</v>
      </c>
      <c r="Z56" s="49">
        <f t="shared" si="12"/>
        <v>522297.66399999999</v>
      </c>
      <c r="AA56" s="80"/>
    </row>
    <row r="57" spans="1:27" x14ac:dyDescent="0.2">
      <c r="A57" s="4">
        <f t="shared" si="14"/>
        <v>49</v>
      </c>
      <c r="B57" s="4">
        <v>4912996</v>
      </c>
      <c r="C57" s="2" t="s">
        <v>237</v>
      </c>
      <c r="D57" s="3" t="s">
        <v>36</v>
      </c>
      <c r="E57" s="3">
        <v>0</v>
      </c>
      <c r="F57" s="3">
        <v>1</v>
      </c>
      <c r="G57" s="3">
        <v>1</v>
      </c>
      <c r="H57" s="13">
        <v>26101302</v>
      </c>
      <c r="I57" s="4" t="s">
        <v>37</v>
      </c>
      <c r="J57" s="1" t="s">
        <v>238</v>
      </c>
      <c r="K57" s="48">
        <v>976395</v>
      </c>
      <c r="L57" s="49">
        <f t="shared" si="2"/>
        <v>1104498.024</v>
      </c>
      <c r="M57" s="5">
        <v>1421640</v>
      </c>
      <c r="N57" s="6">
        <f t="shared" si="0"/>
        <v>270111.59999999998</v>
      </c>
      <c r="O57" s="47">
        <f t="shared" si="3"/>
        <v>1691751.6</v>
      </c>
      <c r="P57" s="5">
        <v>1149000</v>
      </c>
      <c r="Q57" s="6">
        <f t="shared" si="1"/>
        <v>218310</v>
      </c>
      <c r="R57" s="47">
        <f t="shared" si="4"/>
        <v>1367310</v>
      </c>
      <c r="S57" s="51">
        <f t="shared" si="5"/>
        <v>1104498.024</v>
      </c>
      <c r="T57" s="51">
        <f t="shared" si="6"/>
        <v>1387853.2079999999</v>
      </c>
      <c r="U57" s="49">
        <f t="shared" si="7"/>
        <v>1367066.0867026891</v>
      </c>
      <c r="V57" s="51">
        <f t="shared" si="8"/>
        <v>1367310</v>
      </c>
      <c r="W57" s="51">
        <f t="shared" si="9"/>
        <v>200362.37209076187</v>
      </c>
      <c r="X57" s="52">
        <f t="shared" si="10"/>
        <v>0.14436856213309404</v>
      </c>
      <c r="Y57" s="53" t="str">
        <f t="shared" si="11"/>
        <v>MENOR_VALOR</v>
      </c>
      <c r="Z57" s="49">
        <f t="shared" si="12"/>
        <v>1104498.024</v>
      </c>
      <c r="AA57" s="80"/>
    </row>
    <row r="58" spans="1:27" ht="18" x14ac:dyDescent="0.2">
      <c r="A58" s="81" t="s">
        <v>81</v>
      </c>
      <c r="B58" s="4"/>
      <c r="C58" s="82" t="s">
        <v>82</v>
      </c>
      <c r="D58" s="3"/>
      <c r="E58" s="4"/>
      <c r="F58" s="4"/>
      <c r="G58" s="4"/>
      <c r="H58" s="83"/>
      <c r="I58" s="83"/>
      <c r="J58" s="85"/>
      <c r="K58" s="48"/>
      <c r="L58" s="49"/>
      <c r="M58" s="5"/>
      <c r="N58" s="6"/>
      <c r="O58" s="47"/>
      <c r="P58" s="5"/>
      <c r="Q58" s="6"/>
      <c r="R58" s="47"/>
      <c r="S58" s="51"/>
      <c r="T58" s="51"/>
      <c r="U58" s="49"/>
      <c r="V58" s="51"/>
      <c r="W58" s="51"/>
      <c r="X58" s="52"/>
      <c r="Y58" s="53"/>
      <c r="Z58" s="49"/>
      <c r="AA58" s="80"/>
    </row>
    <row r="59" spans="1:27" ht="36" x14ac:dyDescent="0.2">
      <c r="A59" s="4">
        <f>A57+1</f>
        <v>50</v>
      </c>
      <c r="B59" s="1">
        <v>4912996</v>
      </c>
      <c r="C59" s="2" t="s">
        <v>83</v>
      </c>
      <c r="D59" s="3" t="s">
        <v>36</v>
      </c>
      <c r="E59" s="3">
        <v>0</v>
      </c>
      <c r="F59" s="3">
        <v>1</v>
      </c>
      <c r="G59" s="3">
        <v>1</v>
      </c>
      <c r="H59" s="4">
        <v>25174209</v>
      </c>
      <c r="I59" s="4" t="s">
        <v>37</v>
      </c>
      <c r="J59" s="1" t="s">
        <v>37</v>
      </c>
      <c r="K59" s="48">
        <v>235739</v>
      </c>
      <c r="L59" s="49">
        <f t="shared" si="2"/>
        <v>266667.95679999999</v>
      </c>
      <c r="M59" s="5">
        <v>1339570</v>
      </c>
      <c r="N59" s="6">
        <f t="shared" si="0"/>
        <v>254518.30000000002</v>
      </c>
      <c r="O59" s="47">
        <f t="shared" si="3"/>
        <v>1594088.3</v>
      </c>
      <c r="P59" s="5">
        <v>1105000</v>
      </c>
      <c r="Q59" s="6">
        <f t="shared" si="1"/>
        <v>209950</v>
      </c>
      <c r="R59" s="47">
        <f t="shared" si="4"/>
        <v>1314950</v>
      </c>
      <c r="S59" s="51">
        <f t="shared" si="5"/>
        <v>266667.95679999999</v>
      </c>
      <c r="T59" s="51">
        <f t="shared" si="6"/>
        <v>1058568.7522666666</v>
      </c>
      <c r="U59" s="49">
        <f t="shared" si="7"/>
        <v>823753.89735204505</v>
      </c>
      <c r="V59" s="51">
        <f t="shared" si="8"/>
        <v>1314950</v>
      </c>
      <c r="W59" s="51">
        <f t="shared" si="9"/>
        <v>559958.42250150128</v>
      </c>
      <c r="X59" s="52">
        <f t="shared" si="10"/>
        <v>0.52897690518682605</v>
      </c>
      <c r="Y59" s="53" t="str">
        <f t="shared" si="11"/>
        <v>MEDIA_GEOMETRICA</v>
      </c>
      <c r="Z59" s="49">
        <f t="shared" si="12"/>
        <v>823753.89735204505</v>
      </c>
      <c r="AA59" s="80"/>
    </row>
    <row r="60" spans="1:27" ht="18" x14ac:dyDescent="0.2">
      <c r="A60" s="4">
        <f>A59+1</f>
        <v>51</v>
      </c>
      <c r="B60" s="1">
        <v>4912906</v>
      </c>
      <c r="C60" s="2" t="s">
        <v>84</v>
      </c>
      <c r="D60" s="3" t="s">
        <v>36</v>
      </c>
      <c r="E60" s="3">
        <v>0</v>
      </c>
      <c r="F60" s="3">
        <v>1</v>
      </c>
      <c r="G60" s="3">
        <v>1</v>
      </c>
      <c r="H60" s="4">
        <v>31171539</v>
      </c>
      <c r="I60" s="4" t="s">
        <v>37</v>
      </c>
      <c r="J60" s="1" t="s">
        <v>37</v>
      </c>
      <c r="K60" s="48">
        <v>64498</v>
      </c>
      <c r="L60" s="49">
        <f t="shared" si="2"/>
        <v>72960.137600000002</v>
      </c>
      <c r="M60" s="5">
        <v>346800</v>
      </c>
      <c r="N60" s="6">
        <f t="shared" si="0"/>
        <v>65892</v>
      </c>
      <c r="O60" s="47">
        <f t="shared" si="3"/>
        <v>412692</v>
      </c>
      <c r="P60" s="5">
        <v>272000</v>
      </c>
      <c r="Q60" s="6">
        <f t="shared" si="1"/>
        <v>51680</v>
      </c>
      <c r="R60" s="47">
        <f t="shared" si="4"/>
        <v>323680</v>
      </c>
      <c r="S60" s="51">
        <f t="shared" si="5"/>
        <v>72960.137600000002</v>
      </c>
      <c r="T60" s="51">
        <f t="shared" si="6"/>
        <v>269777.37920000002</v>
      </c>
      <c r="U60" s="49">
        <f t="shared" si="7"/>
        <v>213603.90435321198</v>
      </c>
      <c r="V60" s="51">
        <f t="shared" si="8"/>
        <v>323680</v>
      </c>
      <c r="W60" s="51">
        <f t="shared" si="9"/>
        <v>139170.80618979101</v>
      </c>
      <c r="X60" s="52">
        <f t="shared" si="10"/>
        <v>0.51587277852016067</v>
      </c>
      <c r="Y60" s="53" t="str">
        <f t="shared" si="11"/>
        <v>MEDIA_GEOMETRICA</v>
      </c>
      <c r="Z60" s="49">
        <f t="shared" si="12"/>
        <v>213603.90435321198</v>
      </c>
      <c r="AA60" s="80"/>
    </row>
    <row r="61" spans="1:27" ht="18" x14ac:dyDescent="0.2">
      <c r="A61" s="4">
        <f t="shared" ref="A61:A74" si="15">A60+1</f>
        <v>52</v>
      </c>
      <c r="B61" s="1">
        <v>4912942</v>
      </c>
      <c r="C61" s="2" t="s">
        <v>85</v>
      </c>
      <c r="D61" s="3" t="s">
        <v>36</v>
      </c>
      <c r="E61" s="3">
        <v>0</v>
      </c>
      <c r="F61" s="3">
        <v>1</v>
      </c>
      <c r="G61" s="3">
        <v>1</v>
      </c>
      <c r="H61" s="4">
        <v>40151551</v>
      </c>
      <c r="I61" s="4" t="s">
        <v>37</v>
      </c>
      <c r="J61" s="1" t="s">
        <v>37</v>
      </c>
      <c r="K61" s="48">
        <v>209321</v>
      </c>
      <c r="L61" s="49">
        <f t="shared" si="2"/>
        <v>236783.91519999999</v>
      </c>
      <c r="M61" s="5">
        <v>658840</v>
      </c>
      <c r="N61" s="6">
        <f t="shared" si="0"/>
        <v>125179.6</v>
      </c>
      <c r="O61" s="47">
        <f t="shared" si="3"/>
        <v>784019.6</v>
      </c>
      <c r="P61" s="5">
        <v>579000</v>
      </c>
      <c r="Q61" s="6">
        <f t="shared" si="1"/>
        <v>110010</v>
      </c>
      <c r="R61" s="47">
        <f t="shared" si="4"/>
        <v>689010</v>
      </c>
      <c r="S61" s="51">
        <f t="shared" si="5"/>
        <v>236783.91519999999</v>
      </c>
      <c r="T61" s="51">
        <f t="shared" si="6"/>
        <v>569937.83840000001</v>
      </c>
      <c r="U61" s="49">
        <f t="shared" si="7"/>
        <v>503850.33011964429</v>
      </c>
      <c r="V61" s="51">
        <f t="shared" si="8"/>
        <v>689010</v>
      </c>
      <c r="W61" s="51">
        <f t="shared" si="9"/>
        <v>235575.39827362241</v>
      </c>
      <c r="X61" s="52">
        <f t="shared" si="10"/>
        <v>0.41333524886671641</v>
      </c>
      <c r="Y61" s="53" t="str">
        <f t="shared" si="11"/>
        <v>MENOR_VALOR</v>
      </c>
      <c r="Z61" s="49">
        <f t="shared" si="12"/>
        <v>236783.91519999999</v>
      </c>
      <c r="AA61" s="80"/>
    </row>
    <row r="62" spans="1:27" ht="27" x14ac:dyDescent="0.2">
      <c r="A62" s="4">
        <f t="shared" si="15"/>
        <v>53</v>
      </c>
      <c r="B62" s="1">
        <v>4912996</v>
      </c>
      <c r="C62" s="2" t="s">
        <v>86</v>
      </c>
      <c r="D62" s="3" t="s">
        <v>36</v>
      </c>
      <c r="E62" s="3">
        <v>0</v>
      </c>
      <c r="F62" s="3">
        <v>1</v>
      </c>
      <c r="G62" s="3">
        <v>1</v>
      </c>
      <c r="H62" s="4">
        <v>40151551</v>
      </c>
      <c r="I62" s="4" t="s">
        <v>37</v>
      </c>
      <c r="J62" s="1" t="s">
        <v>37</v>
      </c>
      <c r="K62" s="48">
        <v>205751</v>
      </c>
      <c r="L62" s="49">
        <f t="shared" si="2"/>
        <v>232745.5312</v>
      </c>
      <c r="M62" s="5">
        <v>400950</v>
      </c>
      <c r="N62" s="6">
        <f t="shared" si="0"/>
        <v>76180.5</v>
      </c>
      <c r="O62" s="47">
        <f t="shared" si="3"/>
        <v>477130.5</v>
      </c>
      <c r="P62" s="5">
        <v>324000</v>
      </c>
      <c r="Q62" s="6">
        <f t="shared" si="1"/>
        <v>61560</v>
      </c>
      <c r="R62" s="47">
        <f t="shared" si="4"/>
        <v>385560</v>
      </c>
      <c r="S62" s="51">
        <f t="shared" si="5"/>
        <v>232745.5312</v>
      </c>
      <c r="T62" s="51">
        <f t="shared" si="6"/>
        <v>365145.34373333334</v>
      </c>
      <c r="U62" s="49">
        <f t="shared" si="7"/>
        <v>349840.5662691028</v>
      </c>
      <c r="V62" s="51">
        <f t="shared" si="8"/>
        <v>385560</v>
      </c>
      <c r="W62" s="51">
        <f t="shared" si="9"/>
        <v>93620.805270147655</v>
      </c>
      <c r="X62" s="52">
        <f t="shared" si="10"/>
        <v>0.25639326059301798</v>
      </c>
      <c r="Y62" s="53" t="str">
        <f t="shared" si="11"/>
        <v>MENOR_VALOR</v>
      </c>
      <c r="Z62" s="49">
        <f t="shared" si="12"/>
        <v>232745.5312</v>
      </c>
      <c r="AA62" s="80"/>
    </row>
    <row r="63" spans="1:27" ht="18" x14ac:dyDescent="0.2">
      <c r="A63" s="4">
        <f t="shared" si="15"/>
        <v>54</v>
      </c>
      <c r="B63" s="1">
        <v>4912996</v>
      </c>
      <c r="C63" s="2" t="s">
        <v>87</v>
      </c>
      <c r="D63" s="3" t="s">
        <v>36</v>
      </c>
      <c r="E63" s="3">
        <v>0</v>
      </c>
      <c r="F63" s="3">
        <v>1</v>
      </c>
      <c r="G63" s="3">
        <v>1</v>
      </c>
      <c r="H63" s="4">
        <v>25173807</v>
      </c>
      <c r="I63" s="4" t="s">
        <v>37</v>
      </c>
      <c r="J63" s="1">
        <v>2520</v>
      </c>
      <c r="K63" s="48">
        <v>129710</v>
      </c>
      <c r="L63" s="49">
        <f t="shared" si="2"/>
        <v>146727.95199999999</v>
      </c>
      <c r="M63" s="5">
        <v>251100</v>
      </c>
      <c r="N63" s="6">
        <f t="shared" si="0"/>
        <v>47709</v>
      </c>
      <c r="O63" s="47">
        <f t="shared" si="3"/>
        <v>298809</v>
      </c>
      <c r="P63" s="5">
        <v>223000</v>
      </c>
      <c r="Q63" s="6">
        <f t="shared" si="1"/>
        <v>42370</v>
      </c>
      <c r="R63" s="47">
        <f t="shared" si="4"/>
        <v>265370</v>
      </c>
      <c r="S63" s="51">
        <f t="shared" si="5"/>
        <v>146727.95199999999</v>
      </c>
      <c r="T63" s="51">
        <f t="shared" si="6"/>
        <v>236968.98400000003</v>
      </c>
      <c r="U63" s="49">
        <f t="shared" si="7"/>
        <v>226596.28466676382</v>
      </c>
      <c r="V63" s="51">
        <f t="shared" si="8"/>
        <v>265370</v>
      </c>
      <c r="W63" s="51">
        <f t="shared" si="9"/>
        <v>63810.045668472332</v>
      </c>
      <c r="X63" s="52">
        <f t="shared" si="10"/>
        <v>0.26927593894934504</v>
      </c>
      <c r="Y63" s="53" t="str">
        <f t="shared" si="11"/>
        <v>MENOR_VALOR</v>
      </c>
      <c r="Z63" s="49">
        <f t="shared" si="12"/>
        <v>146727.95199999999</v>
      </c>
      <c r="AA63" s="80"/>
    </row>
    <row r="64" spans="1:27" ht="18" x14ac:dyDescent="0.2">
      <c r="A64" s="4">
        <f t="shared" si="15"/>
        <v>55</v>
      </c>
      <c r="B64" s="1">
        <v>4912905</v>
      </c>
      <c r="C64" s="2" t="s">
        <v>88</v>
      </c>
      <c r="D64" s="3" t="s">
        <v>36</v>
      </c>
      <c r="E64" s="3">
        <v>0</v>
      </c>
      <c r="F64" s="3">
        <v>1</v>
      </c>
      <c r="G64" s="3">
        <v>1</v>
      </c>
      <c r="H64" s="4">
        <v>26112004</v>
      </c>
      <c r="I64" s="4" t="s">
        <v>37</v>
      </c>
      <c r="J64" s="1">
        <v>52060</v>
      </c>
      <c r="K64" s="48">
        <v>72352</v>
      </c>
      <c r="L64" s="49">
        <f t="shared" si="2"/>
        <v>81844.582399999999</v>
      </c>
      <c r="M64" s="5">
        <v>851620</v>
      </c>
      <c r="N64" s="6">
        <f t="shared" si="0"/>
        <v>161807.79999999999</v>
      </c>
      <c r="O64" s="47">
        <f t="shared" si="3"/>
        <v>1013427.8</v>
      </c>
      <c r="P64" s="5">
        <v>695000</v>
      </c>
      <c r="Q64" s="6">
        <f t="shared" si="1"/>
        <v>132050</v>
      </c>
      <c r="R64" s="47">
        <f t="shared" si="4"/>
        <v>827050</v>
      </c>
      <c r="S64" s="51">
        <f t="shared" si="5"/>
        <v>81844.582399999999</v>
      </c>
      <c r="T64" s="51">
        <f t="shared" si="6"/>
        <v>640774.12746666663</v>
      </c>
      <c r="U64" s="49">
        <f t="shared" si="7"/>
        <v>409359.46735813876</v>
      </c>
      <c r="V64" s="51">
        <f t="shared" si="8"/>
        <v>827050</v>
      </c>
      <c r="W64" s="51">
        <f t="shared" si="9"/>
        <v>395222.87152215204</v>
      </c>
      <c r="X64" s="52">
        <f t="shared" si="10"/>
        <v>0.61678968388546829</v>
      </c>
      <c r="Y64" s="53" t="str">
        <f t="shared" si="11"/>
        <v>MEDIA_GEOMETRICA</v>
      </c>
      <c r="Z64" s="49">
        <f t="shared" si="12"/>
        <v>409359.46735813876</v>
      </c>
      <c r="AA64" s="80"/>
    </row>
    <row r="65" spans="1:27" ht="27" x14ac:dyDescent="0.2">
      <c r="A65" s="4">
        <f t="shared" si="15"/>
        <v>56</v>
      </c>
      <c r="B65" s="1">
        <v>4912931</v>
      </c>
      <c r="C65" s="2" t="s">
        <v>239</v>
      </c>
      <c r="D65" s="3" t="s">
        <v>36</v>
      </c>
      <c r="E65" s="3">
        <v>0</v>
      </c>
      <c r="F65" s="3">
        <v>1</v>
      </c>
      <c r="G65" s="3">
        <v>1</v>
      </c>
      <c r="H65" s="4">
        <v>31171503</v>
      </c>
      <c r="I65" s="4" t="s">
        <v>37</v>
      </c>
      <c r="J65" s="1" t="s">
        <v>37</v>
      </c>
      <c r="K65" s="48">
        <v>148036</v>
      </c>
      <c r="L65" s="49">
        <f t="shared" si="2"/>
        <v>167458.32319999998</v>
      </c>
      <c r="M65" s="5">
        <v>585090</v>
      </c>
      <c r="N65" s="6">
        <f t="shared" si="0"/>
        <v>111167.1</v>
      </c>
      <c r="O65" s="47">
        <f t="shared" si="3"/>
        <v>696257.1</v>
      </c>
      <c r="P65" s="5">
        <v>473000</v>
      </c>
      <c r="Q65" s="6">
        <f t="shared" si="1"/>
        <v>89870</v>
      </c>
      <c r="R65" s="47">
        <f t="shared" si="4"/>
        <v>562870</v>
      </c>
      <c r="S65" s="51">
        <f t="shared" si="5"/>
        <v>167458.32319999998</v>
      </c>
      <c r="T65" s="51">
        <f t="shared" si="6"/>
        <v>475528.47440000001</v>
      </c>
      <c r="U65" s="49">
        <f t="shared" si="7"/>
        <v>403361.85513236996</v>
      </c>
      <c r="V65" s="51">
        <f t="shared" si="8"/>
        <v>562870</v>
      </c>
      <c r="W65" s="51">
        <f t="shared" si="9"/>
        <v>217838.49299468516</v>
      </c>
      <c r="X65" s="52">
        <f t="shared" si="10"/>
        <v>0.45809768441215593</v>
      </c>
      <c r="Y65" s="53" t="str">
        <f t="shared" si="11"/>
        <v>MEDIA_GEOMETRICA</v>
      </c>
      <c r="Z65" s="49">
        <f t="shared" si="12"/>
        <v>403361.85513236996</v>
      </c>
      <c r="AA65" s="80"/>
    </row>
    <row r="66" spans="1:27" ht="27" x14ac:dyDescent="0.2">
      <c r="A66" s="4">
        <f t="shared" si="15"/>
        <v>57</v>
      </c>
      <c r="B66" s="1">
        <v>4912931</v>
      </c>
      <c r="C66" s="2" t="s">
        <v>240</v>
      </c>
      <c r="D66" s="3" t="s">
        <v>36</v>
      </c>
      <c r="E66" s="3">
        <v>0</v>
      </c>
      <c r="F66" s="3">
        <v>1</v>
      </c>
      <c r="G66" s="3">
        <v>1</v>
      </c>
      <c r="H66" s="4">
        <v>31171503</v>
      </c>
      <c r="I66" s="4" t="s">
        <v>37</v>
      </c>
      <c r="J66" s="1" t="s">
        <v>37</v>
      </c>
      <c r="K66" s="48">
        <v>218246</v>
      </c>
      <c r="L66" s="49">
        <f t="shared" si="2"/>
        <v>246879.87520000001</v>
      </c>
      <c r="M66" s="5">
        <v>260680</v>
      </c>
      <c r="N66" s="6">
        <f t="shared" si="0"/>
        <v>49529.2</v>
      </c>
      <c r="O66" s="47">
        <f t="shared" si="3"/>
        <v>310209.2</v>
      </c>
      <c r="P66" s="5">
        <v>213000</v>
      </c>
      <c r="Q66" s="6">
        <f t="shared" si="1"/>
        <v>40470</v>
      </c>
      <c r="R66" s="47">
        <f t="shared" si="4"/>
        <v>253470</v>
      </c>
      <c r="S66" s="51">
        <f t="shared" si="5"/>
        <v>246879.87520000001</v>
      </c>
      <c r="T66" s="51">
        <f t="shared" si="6"/>
        <v>270186.35840000003</v>
      </c>
      <c r="U66" s="49">
        <f t="shared" si="7"/>
        <v>268754.43675878085</v>
      </c>
      <c r="V66" s="51">
        <f t="shared" si="8"/>
        <v>253470</v>
      </c>
      <c r="W66" s="51">
        <f t="shared" si="9"/>
        <v>16480.172316330358</v>
      </c>
      <c r="X66" s="52">
        <f t="shared" si="10"/>
        <v>6.0995575105728048E-2</v>
      </c>
      <c r="Y66" s="53" t="str">
        <f t="shared" si="11"/>
        <v>MENOR_VALOR</v>
      </c>
      <c r="Z66" s="49">
        <f t="shared" si="12"/>
        <v>246879.87520000001</v>
      </c>
      <c r="AA66" s="80"/>
    </row>
    <row r="67" spans="1:27" ht="18" x14ac:dyDescent="0.2">
      <c r="A67" s="4">
        <f t="shared" si="15"/>
        <v>58</v>
      </c>
      <c r="B67" s="1">
        <v>4912996</v>
      </c>
      <c r="C67" s="2" t="s">
        <v>93</v>
      </c>
      <c r="D67" s="3" t="s">
        <v>36</v>
      </c>
      <c r="E67" s="3">
        <v>0</v>
      </c>
      <c r="F67" s="3">
        <v>1</v>
      </c>
      <c r="G67" s="3">
        <v>1</v>
      </c>
      <c r="H67" s="4">
        <v>31171537</v>
      </c>
      <c r="I67" s="4" t="s">
        <v>37</v>
      </c>
      <c r="J67" s="1" t="s">
        <v>37</v>
      </c>
      <c r="K67" s="48">
        <v>179214</v>
      </c>
      <c r="L67" s="49">
        <f t="shared" si="2"/>
        <v>202726.8768</v>
      </c>
      <c r="M67" s="5">
        <v>232500</v>
      </c>
      <c r="N67" s="6">
        <f t="shared" si="0"/>
        <v>44175</v>
      </c>
      <c r="O67" s="47">
        <f t="shared" si="3"/>
        <v>276675</v>
      </c>
      <c r="P67" s="5">
        <v>200000</v>
      </c>
      <c r="Q67" s="6">
        <f t="shared" si="1"/>
        <v>38000</v>
      </c>
      <c r="R67" s="47">
        <f t="shared" si="4"/>
        <v>238000</v>
      </c>
      <c r="S67" s="51">
        <f t="shared" si="5"/>
        <v>202726.8768</v>
      </c>
      <c r="T67" s="51">
        <f t="shared" si="6"/>
        <v>239133.95893333331</v>
      </c>
      <c r="U67" s="49">
        <f t="shared" si="7"/>
        <v>237220.78303828667</v>
      </c>
      <c r="V67" s="51">
        <f t="shared" si="8"/>
        <v>238000</v>
      </c>
      <c r="W67" s="51">
        <f t="shared" si="9"/>
        <v>25743.694659695582</v>
      </c>
      <c r="X67" s="52">
        <f t="shared" si="10"/>
        <v>0.10765386386160448</v>
      </c>
      <c r="Y67" s="53" t="str">
        <f t="shared" si="11"/>
        <v>MENOR_VALOR</v>
      </c>
      <c r="Z67" s="49">
        <f t="shared" si="12"/>
        <v>202726.8768</v>
      </c>
      <c r="AA67" s="80"/>
    </row>
    <row r="68" spans="1:27" x14ac:dyDescent="0.2">
      <c r="A68" s="4">
        <f t="shared" si="15"/>
        <v>59</v>
      </c>
      <c r="B68" s="1">
        <v>4912996</v>
      </c>
      <c r="C68" s="9" t="s">
        <v>241</v>
      </c>
      <c r="D68" s="3" t="s">
        <v>36</v>
      </c>
      <c r="E68" s="3">
        <v>0</v>
      </c>
      <c r="F68" s="3">
        <v>1</v>
      </c>
      <c r="G68" s="3">
        <v>1</v>
      </c>
      <c r="H68" s="4">
        <v>40181701</v>
      </c>
      <c r="I68" s="4" t="s">
        <v>37</v>
      </c>
      <c r="J68" s="1" t="s">
        <v>37</v>
      </c>
      <c r="K68" s="48">
        <v>939267</v>
      </c>
      <c r="L68" s="49">
        <f t="shared" si="2"/>
        <v>1062498.8303999999</v>
      </c>
      <c r="M68" s="5">
        <v>1270520</v>
      </c>
      <c r="N68" s="6">
        <f t="shared" si="0"/>
        <v>241398.8</v>
      </c>
      <c r="O68" s="47">
        <f t="shared" si="3"/>
        <v>1511918.8</v>
      </c>
      <c r="P68" s="5">
        <v>1105000</v>
      </c>
      <c r="Q68" s="6">
        <f t="shared" si="1"/>
        <v>209950</v>
      </c>
      <c r="R68" s="47">
        <f t="shared" si="4"/>
        <v>1314950</v>
      </c>
      <c r="S68" s="51">
        <f t="shared" si="5"/>
        <v>1062498.8303999999</v>
      </c>
      <c r="T68" s="51">
        <f t="shared" si="6"/>
        <v>1296455.8768</v>
      </c>
      <c r="U68" s="49">
        <f t="shared" si="7"/>
        <v>1283084.8855833323</v>
      </c>
      <c r="V68" s="51">
        <f t="shared" si="8"/>
        <v>1314950</v>
      </c>
      <c r="W68" s="51">
        <f t="shared" si="9"/>
        <v>165432.61401581584</v>
      </c>
      <c r="X68" s="52">
        <f t="shared" si="10"/>
        <v>0.12760373644504416</v>
      </c>
      <c r="Y68" s="53" t="str">
        <f t="shared" si="11"/>
        <v>MENOR_VALOR</v>
      </c>
      <c r="Z68" s="49">
        <f t="shared" si="12"/>
        <v>1062498.8303999999</v>
      </c>
      <c r="AA68" s="80"/>
    </row>
    <row r="69" spans="1:27" ht="18" x14ac:dyDescent="0.2">
      <c r="A69" s="4">
        <f t="shared" si="15"/>
        <v>60</v>
      </c>
      <c r="B69" s="1">
        <v>4912906</v>
      </c>
      <c r="C69" s="9" t="s">
        <v>242</v>
      </c>
      <c r="D69" s="3" t="s">
        <v>36</v>
      </c>
      <c r="E69" s="3">
        <v>0</v>
      </c>
      <c r="F69" s="3">
        <v>1</v>
      </c>
      <c r="G69" s="3">
        <v>1</v>
      </c>
      <c r="H69" s="4">
        <v>25173811</v>
      </c>
      <c r="I69" s="4" t="s">
        <v>37</v>
      </c>
      <c r="J69" s="1" t="s">
        <v>37</v>
      </c>
      <c r="K69" s="48">
        <v>915705</v>
      </c>
      <c r="L69" s="49">
        <f t="shared" si="2"/>
        <v>1035845.496</v>
      </c>
      <c r="M69" s="5">
        <v>1786690</v>
      </c>
      <c r="N69" s="6">
        <f t="shared" si="0"/>
        <v>339471.1</v>
      </c>
      <c r="O69" s="47">
        <f t="shared" si="3"/>
        <v>2126161.1</v>
      </c>
      <c r="P69" s="5">
        <v>1415000</v>
      </c>
      <c r="Q69" s="6">
        <f t="shared" si="1"/>
        <v>268850</v>
      </c>
      <c r="R69" s="47">
        <f t="shared" si="4"/>
        <v>1683850</v>
      </c>
      <c r="S69" s="51">
        <f t="shared" si="5"/>
        <v>1035845.496</v>
      </c>
      <c r="T69" s="51">
        <f t="shared" si="6"/>
        <v>1615285.5319999999</v>
      </c>
      <c r="U69" s="49">
        <f t="shared" si="7"/>
        <v>1547859.4291234284</v>
      </c>
      <c r="V69" s="51">
        <f t="shared" si="8"/>
        <v>1683850</v>
      </c>
      <c r="W69" s="51">
        <f t="shared" si="9"/>
        <v>409725.97874657682</v>
      </c>
      <c r="X69" s="52">
        <f t="shared" si="10"/>
        <v>0.25365545015392166</v>
      </c>
      <c r="Y69" s="53" t="str">
        <f t="shared" si="11"/>
        <v>MENOR_VALOR</v>
      </c>
      <c r="Z69" s="49">
        <f t="shared" si="12"/>
        <v>1035845.496</v>
      </c>
      <c r="AA69" s="80"/>
    </row>
    <row r="70" spans="1:27" x14ac:dyDescent="0.2">
      <c r="A70" s="4">
        <f t="shared" si="15"/>
        <v>61</v>
      </c>
      <c r="B70" s="1">
        <v>4912996</v>
      </c>
      <c r="C70" s="9" t="s">
        <v>104</v>
      </c>
      <c r="D70" s="3" t="s">
        <v>36</v>
      </c>
      <c r="E70" s="3">
        <v>0</v>
      </c>
      <c r="F70" s="3">
        <v>1</v>
      </c>
      <c r="G70" s="3">
        <v>1</v>
      </c>
      <c r="H70" s="4">
        <v>41112801</v>
      </c>
      <c r="I70" s="4" t="s">
        <v>37</v>
      </c>
      <c r="J70" s="1" t="s">
        <v>37</v>
      </c>
      <c r="K70" s="48">
        <v>1251761</v>
      </c>
      <c r="L70" s="49">
        <f t="shared" si="2"/>
        <v>1415992.0432</v>
      </c>
      <c r="M70" s="5">
        <v>2353830</v>
      </c>
      <c r="N70" s="6">
        <f t="shared" si="0"/>
        <v>447227.7</v>
      </c>
      <c r="O70" s="47">
        <f t="shared" si="3"/>
        <v>2801057.7</v>
      </c>
      <c r="P70" s="5">
        <v>2025000</v>
      </c>
      <c r="Q70" s="6">
        <f t="shared" si="1"/>
        <v>384750</v>
      </c>
      <c r="R70" s="47">
        <f t="shared" si="4"/>
        <v>2409750</v>
      </c>
      <c r="S70" s="51">
        <f t="shared" si="5"/>
        <v>1415992.0432</v>
      </c>
      <c r="T70" s="51">
        <f t="shared" si="6"/>
        <v>2208933.2477333336</v>
      </c>
      <c r="U70" s="49">
        <f t="shared" si="7"/>
        <v>2122193.3647456337</v>
      </c>
      <c r="V70" s="51">
        <f t="shared" si="8"/>
        <v>2409750</v>
      </c>
      <c r="W70" s="51">
        <f t="shared" si="9"/>
        <v>560694.10280774999</v>
      </c>
      <c r="X70" s="52">
        <f t="shared" si="10"/>
        <v>0.25383026100181999</v>
      </c>
      <c r="Y70" s="53" t="str">
        <f t="shared" si="11"/>
        <v>MENOR_VALOR</v>
      </c>
      <c r="Z70" s="49">
        <f t="shared" si="12"/>
        <v>1415992.0432</v>
      </c>
      <c r="AA70" s="80"/>
    </row>
    <row r="71" spans="1:27" ht="18" x14ac:dyDescent="0.2">
      <c r="A71" s="4">
        <f t="shared" si="15"/>
        <v>62</v>
      </c>
      <c r="B71" s="1">
        <v>4912996</v>
      </c>
      <c r="C71" s="9" t="s">
        <v>105</v>
      </c>
      <c r="D71" s="3" t="s">
        <v>36</v>
      </c>
      <c r="E71" s="3">
        <v>0</v>
      </c>
      <c r="F71" s="3">
        <v>1</v>
      </c>
      <c r="G71" s="3">
        <v>1</v>
      </c>
      <c r="H71" s="4">
        <v>41112801</v>
      </c>
      <c r="I71" s="4" t="s">
        <v>37</v>
      </c>
      <c r="J71" s="1" t="s">
        <v>37</v>
      </c>
      <c r="K71" s="48">
        <v>175406</v>
      </c>
      <c r="L71" s="49">
        <f t="shared" si="2"/>
        <v>198419.2672</v>
      </c>
      <c r="M71" s="5">
        <v>229080</v>
      </c>
      <c r="N71" s="6">
        <f t="shared" si="0"/>
        <v>43525.2</v>
      </c>
      <c r="O71" s="47">
        <f t="shared" si="3"/>
        <v>272605.2</v>
      </c>
      <c r="P71" s="5">
        <v>199000</v>
      </c>
      <c r="Q71" s="6">
        <f t="shared" si="1"/>
        <v>37810</v>
      </c>
      <c r="R71" s="47">
        <f t="shared" si="4"/>
        <v>236810</v>
      </c>
      <c r="S71" s="51">
        <f t="shared" si="5"/>
        <v>198419.2672</v>
      </c>
      <c r="T71" s="51">
        <f t="shared" si="6"/>
        <v>235944.82240000003</v>
      </c>
      <c r="U71" s="49">
        <f t="shared" si="7"/>
        <v>233976.73246696324</v>
      </c>
      <c r="V71" s="51">
        <f t="shared" si="8"/>
        <v>236810</v>
      </c>
      <c r="W71" s="51">
        <f t="shared" si="9"/>
        <v>26534.574549710134</v>
      </c>
      <c r="X71" s="52">
        <f t="shared" si="10"/>
        <v>0.11246093166954839</v>
      </c>
      <c r="Y71" s="53" t="str">
        <f t="shared" si="11"/>
        <v>MENOR_VALOR</v>
      </c>
      <c r="Z71" s="49">
        <f t="shared" si="12"/>
        <v>198419.2672</v>
      </c>
      <c r="AA71" s="80"/>
    </row>
    <row r="72" spans="1:27" ht="18" x14ac:dyDescent="0.2">
      <c r="A72" s="4">
        <f t="shared" si="15"/>
        <v>63</v>
      </c>
      <c r="B72" s="1">
        <v>4912996</v>
      </c>
      <c r="C72" s="9" t="s">
        <v>243</v>
      </c>
      <c r="D72" s="3" t="s">
        <v>36</v>
      </c>
      <c r="E72" s="3">
        <v>0</v>
      </c>
      <c r="F72" s="3">
        <v>1</v>
      </c>
      <c r="G72" s="3">
        <v>1</v>
      </c>
      <c r="H72" s="4">
        <v>31171539</v>
      </c>
      <c r="I72" s="4" t="s">
        <v>37</v>
      </c>
      <c r="J72" s="1" t="s">
        <v>37</v>
      </c>
      <c r="K72" s="48">
        <v>294168</v>
      </c>
      <c r="L72" s="49">
        <f t="shared" si="2"/>
        <v>332762.84159999999</v>
      </c>
      <c r="M72" s="5">
        <v>389700</v>
      </c>
      <c r="N72" s="6">
        <f t="shared" ref="N72:N135" si="16">M72*0.19</f>
        <v>74043</v>
      </c>
      <c r="O72" s="47">
        <f t="shared" si="3"/>
        <v>463743</v>
      </c>
      <c r="P72" s="5">
        <v>346000</v>
      </c>
      <c r="Q72" s="6">
        <f t="shared" ref="Q72:Q135" si="17">P72*0.19</f>
        <v>65740</v>
      </c>
      <c r="R72" s="47">
        <f t="shared" si="4"/>
        <v>411740</v>
      </c>
      <c r="S72" s="51">
        <f t="shared" si="5"/>
        <v>332762.84159999999</v>
      </c>
      <c r="T72" s="51">
        <f t="shared" si="6"/>
        <v>402748.61386666662</v>
      </c>
      <c r="U72" s="49">
        <f t="shared" si="7"/>
        <v>399035.69877652737</v>
      </c>
      <c r="V72" s="51">
        <f t="shared" si="8"/>
        <v>411740</v>
      </c>
      <c r="W72" s="51">
        <f t="shared" si="9"/>
        <v>49487.414156337392</v>
      </c>
      <c r="X72" s="52">
        <f t="shared" si="10"/>
        <v>0.12287420105863014</v>
      </c>
      <c r="Y72" s="53" t="str">
        <f t="shared" si="11"/>
        <v>MENOR_VALOR</v>
      </c>
      <c r="Z72" s="49">
        <f t="shared" si="12"/>
        <v>332762.84159999999</v>
      </c>
      <c r="AA72" s="80"/>
    </row>
    <row r="73" spans="1:27" ht="18" x14ac:dyDescent="0.2">
      <c r="A73" s="4">
        <f t="shared" si="15"/>
        <v>64</v>
      </c>
      <c r="B73" s="1">
        <v>4912996</v>
      </c>
      <c r="C73" s="9" t="s">
        <v>244</v>
      </c>
      <c r="D73" s="3" t="s">
        <v>36</v>
      </c>
      <c r="E73" s="3">
        <v>0</v>
      </c>
      <c r="F73" s="3">
        <v>1</v>
      </c>
      <c r="G73" s="3">
        <v>1</v>
      </c>
      <c r="H73" s="4">
        <v>31171539</v>
      </c>
      <c r="I73" s="4" t="s">
        <v>37</v>
      </c>
      <c r="J73" s="1" t="s">
        <v>37</v>
      </c>
      <c r="K73" s="48">
        <v>1174054</v>
      </c>
      <c r="L73" s="49">
        <f t="shared" ref="L73:L136" si="18">(K73*13.12%)+K73</f>
        <v>1328089.8847999999</v>
      </c>
      <c r="M73" s="5">
        <v>1639700</v>
      </c>
      <c r="N73" s="6">
        <f t="shared" si="16"/>
        <v>311543</v>
      </c>
      <c r="O73" s="47">
        <f t="shared" ref="O73:O136" si="19">M73+N73</f>
        <v>1951243</v>
      </c>
      <c r="P73" s="5">
        <v>1381000</v>
      </c>
      <c r="Q73" s="6">
        <f t="shared" si="17"/>
        <v>262390</v>
      </c>
      <c r="R73" s="47">
        <f t="shared" ref="R73:R136" si="20">P73+Q73</f>
        <v>1643390</v>
      </c>
      <c r="S73" s="51">
        <f t="shared" ref="S73:S136" si="21">MIN(L73,O73,R73)</f>
        <v>1328089.8847999999</v>
      </c>
      <c r="T73" s="51">
        <f t="shared" ref="T73:T136" si="22">AVERAGE(L73,O73,R73)</f>
        <v>1640907.6282666668</v>
      </c>
      <c r="U73" s="49">
        <f t="shared" ref="U73:U136" si="23">GEOMEAN(L73,O73,R73)</f>
        <v>1620913.4364742811</v>
      </c>
      <c r="V73" s="51">
        <f t="shared" ref="V73:V136" si="24">MEDIAN(L73,O73,R73)</f>
        <v>1643390</v>
      </c>
      <c r="W73" s="51">
        <f t="shared" ref="W73:W136" si="25">STDEVA(S73,T73)</f>
        <v>221195.5476807548</v>
      </c>
      <c r="X73" s="52">
        <f t="shared" ref="X73:X136" si="26">(W73/T73)</f>
        <v>0.13480073093109415</v>
      </c>
      <c r="Y73" s="53" t="str">
        <f t="shared" ref="Y73:Y136" si="27">IF(X73&lt;43%,"MENOR_VALOR","MEDIA_GEOMETRICA")</f>
        <v>MENOR_VALOR</v>
      </c>
      <c r="Z73" s="49">
        <f t="shared" ref="Z73:Z136" si="28">IF(Y73="MENOR_VALOR",S73,U73)</f>
        <v>1328089.8847999999</v>
      </c>
      <c r="AA73" s="80"/>
    </row>
    <row r="74" spans="1:27" x14ac:dyDescent="0.2">
      <c r="A74" s="4">
        <f t="shared" si="15"/>
        <v>65</v>
      </c>
      <c r="B74" s="1">
        <v>4912996</v>
      </c>
      <c r="C74" s="14" t="s">
        <v>245</v>
      </c>
      <c r="D74" s="15" t="s">
        <v>246</v>
      </c>
      <c r="E74" s="4">
        <v>0</v>
      </c>
      <c r="F74" s="4">
        <v>1</v>
      </c>
      <c r="G74" s="4">
        <v>1</v>
      </c>
      <c r="H74" s="4">
        <v>25174211</v>
      </c>
      <c r="I74" s="4" t="s">
        <v>37</v>
      </c>
      <c r="J74" s="1">
        <v>2530</v>
      </c>
      <c r="K74" s="48">
        <v>1063741</v>
      </c>
      <c r="L74" s="49">
        <f t="shared" si="18"/>
        <v>1203303.8192</v>
      </c>
      <c r="M74" s="5">
        <v>1579640</v>
      </c>
      <c r="N74" s="6">
        <f t="shared" si="16"/>
        <v>300131.59999999998</v>
      </c>
      <c r="O74" s="47">
        <f t="shared" si="19"/>
        <v>1879771.6</v>
      </c>
      <c r="P74" s="5">
        <v>1251000</v>
      </c>
      <c r="Q74" s="6">
        <f t="shared" si="17"/>
        <v>237690</v>
      </c>
      <c r="R74" s="47">
        <f t="shared" si="20"/>
        <v>1488690</v>
      </c>
      <c r="S74" s="51">
        <f t="shared" si="21"/>
        <v>1203303.8192</v>
      </c>
      <c r="T74" s="51">
        <f t="shared" si="22"/>
        <v>1523921.8064000001</v>
      </c>
      <c r="U74" s="49">
        <f t="shared" si="23"/>
        <v>1498861.6575491966</v>
      </c>
      <c r="V74" s="51">
        <f t="shared" si="24"/>
        <v>1488690</v>
      </c>
      <c r="W74" s="51">
        <f t="shared" si="25"/>
        <v>226711.15291950421</v>
      </c>
      <c r="X74" s="52">
        <f t="shared" si="26"/>
        <v>0.14876823204930037</v>
      </c>
      <c r="Y74" s="53" t="str">
        <f t="shared" si="27"/>
        <v>MENOR_VALOR</v>
      </c>
      <c r="Z74" s="49">
        <f t="shared" si="28"/>
        <v>1203303.8192</v>
      </c>
      <c r="AA74" s="80"/>
    </row>
    <row r="75" spans="1:27" ht="18" x14ac:dyDescent="0.2">
      <c r="A75" s="81" t="s">
        <v>106</v>
      </c>
      <c r="B75" s="4"/>
      <c r="C75" s="82" t="s">
        <v>107</v>
      </c>
      <c r="D75" s="3"/>
      <c r="E75" s="4"/>
      <c r="F75" s="4"/>
      <c r="G75" s="4"/>
      <c r="H75" s="83"/>
      <c r="I75" s="83"/>
      <c r="J75" s="85"/>
      <c r="K75" s="48"/>
      <c r="L75" s="49"/>
      <c r="M75" s="5"/>
      <c r="N75" s="6"/>
      <c r="O75" s="47"/>
      <c r="P75" s="5"/>
      <c r="Q75" s="6"/>
      <c r="R75" s="47"/>
      <c r="S75" s="51"/>
      <c r="T75" s="51"/>
      <c r="U75" s="49"/>
      <c r="V75" s="51"/>
      <c r="W75" s="51"/>
      <c r="X75" s="52"/>
      <c r="Y75" s="53"/>
      <c r="Z75" s="49"/>
      <c r="AA75" s="80"/>
    </row>
    <row r="76" spans="1:27" x14ac:dyDescent="0.2">
      <c r="A76" s="4">
        <f>A74+1</f>
        <v>66</v>
      </c>
      <c r="B76" s="4">
        <v>4912996</v>
      </c>
      <c r="C76" s="16" t="s">
        <v>109</v>
      </c>
      <c r="D76" s="3" t="s">
        <v>36</v>
      </c>
      <c r="E76" s="3">
        <v>0</v>
      </c>
      <c r="F76" s="3">
        <v>1</v>
      </c>
      <c r="G76" s="3">
        <v>1</v>
      </c>
      <c r="H76" s="4">
        <v>40161505</v>
      </c>
      <c r="I76" s="4" t="s">
        <v>37</v>
      </c>
      <c r="J76" s="1">
        <v>2940</v>
      </c>
      <c r="K76" s="48">
        <v>38199</v>
      </c>
      <c r="L76" s="49">
        <f t="shared" si="18"/>
        <v>43210.7088</v>
      </c>
      <c r="M76" s="5">
        <v>56100</v>
      </c>
      <c r="N76" s="6">
        <f t="shared" si="16"/>
        <v>10659</v>
      </c>
      <c r="O76" s="47">
        <f t="shared" si="19"/>
        <v>66759</v>
      </c>
      <c r="P76" s="5">
        <v>44000</v>
      </c>
      <c r="Q76" s="6">
        <f t="shared" si="17"/>
        <v>8360</v>
      </c>
      <c r="R76" s="47">
        <f t="shared" si="20"/>
        <v>52360</v>
      </c>
      <c r="S76" s="51">
        <f t="shared" si="21"/>
        <v>43210.7088</v>
      </c>
      <c r="T76" s="51">
        <f t="shared" si="22"/>
        <v>54109.902933333331</v>
      </c>
      <c r="U76" s="49">
        <f t="shared" si="23"/>
        <v>53255.804572463341</v>
      </c>
      <c r="V76" s="51">
        <f t="shared" si="24"/>
        <v>52360</v>
      </c>
      <c r="W76" s="51">
        <f t="shared" si="25"/>
        <v>7706.8940811486518</v>
      </c>
      <c r="X76" s="52">
        <f t="shared" si="26"/>
        <v>0.14243038082407966</v>
      </c>
      <c r="Y76" s="53" t="str">
        <f t="shared" si="27"/>
        <v>MENOR_VALOR</v>
      </c>
      <c r="Z76" s="49">
        <f t="shared" si="28"/>
        <v>43210.7088</v>
      </c>
      <c r="AA76" s="80"/>
    </row>
    <row r="77" spans="1:27" ht="18" x14ac:dyDescent="0.2">
      <c r="A77" s="4">
        <f>A76+1</f>
        <v>67</v>
      </c>
      <c r="B77" s="4">
        <v>4912996</v>
      </c>
      <c r="C77" s="16" t="s">
        <v>110</v>
      </c>
      <c r="D77" s="3" t="s">
        <v>36</v>
      </c>
      <c r="E77" s="3">
        <v>0</v>
      </c>
      <c r="F77" s="3">
        <v>1</v>
      </c>
      <c r="G77" s="3">
        <v>1</v>
      </c>
      <c r="H77" s="4">
        <v>40161513</v>
      </c>
      <c r="I77" s="4" t="s">
        <v>37</v>
      </c>
      <c r="J77" s="1">
        <v>2940</v>
      </c>
      <c r="K77" s="48">
        <v>99246</v>
      </c>
      <c r="L77" s="49">
        <f t="shared" si="18"/>
        <v>112267.07519999999</v>
      </c>
      <c r="M77" s="5">
        <v>87150</v>
      </c>
      <c r="N77" s="6">
        <f t="shared" si="16"/>
        <v>16558.5</v>
      </c>
      <c r="O77" s="47">
        <f t="shared" si="19"/>
        <v>103708.5</v>
      </c>
      <c r="P77" s="5">
        <v>66000</v>
      </c>
      <c r="Q77" s="6">
        <f t="shared" si="17"/>
        <v>12540</v>
      </c>
      <c r="R77" s="47">
        <f t="shared" si="20"/>
        <v>78540</v>
      </c>
      <c r="S77" s="51">
        <f t="shared" si="21"/>
        <v>78540</v>
      </c>
      <c r="T77" s="51">
        <f t="shared" si="22"/>
        <v>98171.858399999983</v>
      </c>
      <c r="U77" s="49">
        <f t="shared" si="23"/>
        <v>97062.741302881521</v>
      </c>
      <c r="V77" s="51">
        <f t="shared" si="24"/>
        <v>103708.5</v>
      </c>
      <c r="W77" s="51">
        <f t="shared" si="25"/>
        <v>13881.820201934177</v>
      </c>
      <c r="X77" s="52">
        <f t="shared" si="26"/>
        <v>0.14140325372443169</v>
      </c>
      <c r="Y77" s="53" t="str">
        <f t="shared" si="27"/>
        <v>MENOR_VALOR</v>
      </c>
      <c r="Z77" s="49">
        <f t="shared" si="28"/>
        <v>78540</v>
      </c>
      <c r="AA77" s="80"/>
    </row>
    <row r="78" spans="1:27" ht="18" x14ac:dyDescent="0.2">
      <c r="A78" s="4">
        <f t="shared" ref="A78:A80" si="29">A77+1</f>
        <v>68</v>
      </c>
      <c r="B78" s="4">
        <v>4912996</v>
      </c>
      <c r="C78" s="16" t="s">
        <v>112</v>
      </c>
      <c r="D78" s="3" t="s">
        <v>36</v>
      </c>
      <c r="E78" s="3">
        <v>0</v>
      </c>
      <c r="F78" s="3">
        <v>1</v>
      </c>
      <c r="G78" s="3">
        <v>1</v>
      </c>
      <c r="H78" s="4">
        <v>25172411</v>
      </c>
      <c r="I78" s="4" t="s">
        <v>37</v>
      </c>
      <c r="J78" s="1" t="s">
        <v>37</v>
      </c>
      <c r="K78" s="48">
        <v>155771</v>
      </c>
      <c r="L78" s="49">
        <f t="shared" si="18"/>
        <v>176208.15520000001</v>
      </c>
      <c r="M78" s="5">
        <v>219520</v>
      </c>
      <c r="N78" s="6">
        <f t="shared" si="16"/>
        <v>41708.800000000003</v>
      </c>
      <c r="O78" s="47">
        <f t="shared" si="19"/>
        <v>261228.79999999999</v>
      </c>
      <c r="P78" s="5">
        <v>179000</v>
      </c>
      <c r="Q78" s="6">
        <f t="shared" si="17"/>
        <v>34010</v>
      </c>
      <c r="R78" s="47">
        <f t="shared" si="20"/>
        <v>213010</v>
      </c>
      <c r="S78" s="51">
        <f t="shared" si="21"/>
        <v>176208.15520000001</v>
      </c>
      <c r="T78" s="51">
        <f t="shared" si="22"/>
        <v>216815.65173333333</v>
      </c>
      <c r="U78" s="49">
        <f t="shared" si="23"/>
        <v>214033.79439223211</v>
      </c>
      <c r="V78" s="51">
        <f t="shared" si="24"/>
        <v>213010</v>
      </c>
      <c r="W78" s="51">
        <f t="shared" si="25"/>
        <v>28713.836165729244</v>
      </c>
      <c r="X78" s="52">
        <f t="shared" si="26"/>
        <v>0.13243433274386052</v>
      </c>
      <c r="Y78" s="53" t="str">
        <f t="shared" si="27"/>
        <v>MENOR_VALOR</v>
      </c>
      <c r="Z78" s="49">
        <f t="shared" si="28"/>
        <v>176208.15520000001</v>
      </c>
      <c r="AA78" s="80"/>
    </row>
    <row r="79" spans="1:27" ht="18" x14ac:dyDescent="0.2">
      <c r="A79" s="4">
        <f t="shared" si="29"/>
        <v>69</v>
      </c>
      <c r="B79" s="4">
        <v>4912946</v>
      </c>
      <c r="C79" s="16" t="s">
        <v>247</v>
      </c>
      <c r="D79" s="3" t="s">
        <v>36</v>
      </c>
      <c r="E79" s="3">
        <v>0</v>
      </c>
      <c r="F79" s="3">
        <v>1</v>
      </c>
      <c r="G79" s="3">
        <v>1</v>
      </c>
      <c r="H79" s="4">
        <v>26101740</v>
      </c>
      <c r="I79" s="4" t="s">
        <v>37</v>
      </c>
      <c r="J79" s="1" t="s">
        <v>37</v>
      </c>
      <c r="K79" s="48">
        <v>313803</v>
      </c>
      <c r="L79" s="49">
        <f t="shared" si="18"/>
        <v>354973.95360000001</v>
      </c>
      <c r="M79" s="5">
        <v>419510</v>
      </c>
      <c r="N79" s="6">
        <f t="shared" si="16"/>
        <v>79706.899999999994</v>
      </c>
      <c r="O79" s="47">
        <f t="shared" si="19"/>
        <v>499216.9</v>
      </c>
      <c r="P79" s="5">
        <v>369000</v>
      </c>
      <c r="Q79" s="6">
        <f t="shared" si="17"/>
        <v>70110</v>
      </c>
      <c r="R79" s="47">
        <f t="shared" si="20"/>
        <v>439110</v>
      </c>
      <c r="S79" s="51">
        <f t="shared" si="21"/>
        <v>354973.95360000001</v>
      </c>
      <c r="T79" s="51">
        <f t="shared" si="22"/>
        <v>431100.28453333332</v>
      </c>
      <c r="U79" s="49">
        <f t="shared" si="23"/>
        <v>426926.41983192135</v>
      </c>
      <c r="V79" s="51">
        <f t="shared" si="24"/>
        <v>439110</v>
      </c>
      <c r="W79" s="51">
        <f t="shared" si="25"/>
        <v>53829.444829811226</v>
      </c>
      <c r="X79" s="52">
        <f t="shared" si="26"/>
        <v>0.12486525006143681</v>
      </c>
      <c r="Y79" s="53" t="str">
        <f t="shared" si="27"/>
        <v>MENOR_VALOR</v>
      </c>
      <c r="Z79" s="49">
        <f t="shared" si="28"/>
        <v>354973.95360000001</v>
      </c>
      <c r="AA79" s="80"/>
    </row>
    <row r="80" spans="1:27" ht="18" x14ac:dyDescent="0.2">
      <c r="A80" s="4">
        <f t="shared" si="29"/>
        <v>70</v>
      </c>
      <c r="B80" s="4">
        <v>4912996</v>
      </c>
      <c r="C80" s="17" t="s">
        <v>248</v>
      </c>
      <c r="D80" s="3" t="s">
        <v>36</v>
      </c>
      <c r="E80" s="3">
        <v>0</v>
      </c>
      <c r="F80" s="3">
        <v>1</v>
      </c>
      <c r="G80" s="3">
        <v>1</v>
      </c>
      <c r="H80" s="4">
        <v>26101740</v>
      </c>
      <c r="I80" s="4" t="s">
        <v>37</v>
      </c>
      <c r="J80" s="1" t="s">
        <v>37</v>
      </c>
      <c r="K80" s="48">
        <v>988890</v>
      </c>
      <c r="L80" s="49">
        <f t="shared" si="18"/>
        <v>1118632.368</v>
      </c>
      <c r="M80" s="5">
        <v>1570320</v>
      </c>
      <c r="N80" s="6">
        <f t="shared" si="16"/>
        <v>298360.8</v>
      </c>
      <c r="O80" s="47">
        <f t="shared" si="19"/>
        <v>1868680.8</v>
      </c>
      <c r="P80" s="5">
        <v>1163000</v>
      </c>
      <c r="Q80" s="6">
        <f t="shared" si="17"/>
        <v>220970</v>
      </c>
      <c r="R80" s="47">
        <f t="shared" si="20"/>
        <v>1383970</v>
      </c>
      <c r="S80" s="51">
        <f t="shared" si="21"/>
        <v>1118632.368</v>
      </c>
      <c r="T80" s="51">
        <f t="shared" si="22"/>
        <v>1457094.3893333331</v>
      </c>
      <c r="U80" s="49">
        <f t="shared" si="23"/>
        <v>1424895.6491832417</v>
      </c>
      <c r="V80" s="51">
        <f t="shared" si="24"/>
        <v>1383970</v>
      </c>
      <c r="W80" s="51">
        <f t="shared" si="25"/>
        <v>239328.79045890502</v>
      </c>
      <c r="X80" s="52">
        <f t="shared" si="26"/>
        <v>0.16425071169782318</v>
      </c>
      <c r="Y80" s="53" t="str">
        <f t="shared" si="27"/>
        <v>MENOR_VALOR</v>
      </c>
      <c r="Z80" s="49">
        <f t="shared" si="28"/>
        <v>1118632.368</v>
      </c>
      <c r="AA80" s="80"/>
    </row>
    <row r="81" spans="1:27" ht="18" x14ac:dyDescent="0.2">
      <c r="A81" s="81" t="s">
        <v>125</v>
      </c>
      <c r="B81" s="4"/>
      <c r="C81" s="86" t="s">
        <v>126</v>
      </c>
      <c r="D81" s="3"/>
      <c r="E81" s="4"/>
      <c r="F81" s="4"/>
      <c r="G81" s="4"/>
      <c r="H81" s="83"/>
      <c r="I81" s="83"/>
      <c r="J81" s="85"/>
      <c r="K81" s="48"/>
      <c r="L81" s="49"/>
      <c r="M81" s="5"/>
      <c r="N81" s="6"/>
      <c r="O81" s="47"/>
      <c r="P81" s="5"/>
      <c r="Q81" s="6"/>
      <c r="R81" s="47"/>
      <c r="S81" s="51"/>
      <c r="T81" s="51"/>
      <c r="U81" s="49"/>
      <c r="V81" s="51"/>
      <c r="W81" s="51"/>
      <c r="X81" s="52"/>
      <c r="Y81" s="53"/>
      <c r="Z81" s="49"/>
      <c r="AA81" s="80"/>
    </row>
    <row r="82" spans="1:27" x14ac:dyDescent="0.2">
      <c r="A82" s="4">
        <f>A80+1</f>
        <v>71</v>
      </c>
      <c r="B82" s="4">
        <v>4912914</v>
      </c>
      <c r="C82" s="2" t="s">
        <v>127</v>
      </c>
      <c r="D82" s="3" t="s">
        <v>36</v>
      </c>
      <c r="E82" s="3">
        <v>0</v>
      </c>
      <c r="F82" s="3">
        <v>1</v>
      </c>
      <c r="G82" s="3">
        <v>1</v>
      </c>
      <c r="H82" s="4">
        <v>25171719</v>
      </c>
      <c r="I82" s="4" t="s">
        <v>37</v>
      </c>
      <c r="J82" s="1" t="s">
        <v>37</v>
      </c>
      <c r="K82" s="48">
        <v>115787</v>
      </c>
      <c r="L82" s="49">
        <f t="shared" si="18"/>
        <v>130978.25440000001</v>
      </c>
      <c r="M82" s="5">
        <v>209520</v>
      </c>
      <c r="N82" s="6">
        <f t="shared" si="16"/>
        <v>39808.800000000003</v>
      </c>
      <c r="O82" s="47">
        <f t="shared" si="19"/>
        <v>249328.8</v>
      </c>
      <c r="P82" s="5">
        <v>173000</v>
      </c>
      <c r="Q82" s="6">
        <f t="shared" si="17"/>
        <v>32870</v>
      </c>
      <c r="R82" s="47">
        <f t="shared" si="20"/>
        <v>205870</v>
      </c>
      <c r="S82" s="51">
        <f t="shared" si="21"/>
        <v>130978.25440000001</v>
      </c>
      <c r="T82" s="51">
        <f t="shared" si="22"/>
        <v>195392.35146666667</v>
      </c>
      <c r="U82" s="49">
        <f t="shared" si="23"/>
        <v>188736.06806080879</v>
      </c>
      <c r="V82" s="51">
        <f t="shared" si="24"/>
        <v>205870</v>
      </c>
      <c r="W82" s="51">
        <f t="shared" si="25"/>
        <v>45547.644839848588</v>
      </c>
      <c r="X82" s="52">
        <f t="shared" si="26"/>
        <v>0.23310863755902378</v>
      </c>
      <c r="Y82" s="53" t="str">
        <f t="shared" si="27"/>
        <v>MENOR_VALOR</v>
      </c>
      <c r="Z82" s="49">
        <f t="shared" si="28"/>
        <v>130978.25440000001</v>
      </c>
      <c r="AA82" s="80"/>
    </row>
    <row r="83" spans="1:27" ht="18" x14ac:dyDescent="0.2">
      <c r="A83" s="4">
        <f>A82+1</f>
        <v>72</v>
      </c>
      <c r="B83" s="4">
        <v>4912932</v>
      </c>
      <c r="C83" s="2" t="s">
        <v>249</v>
      </c>
      <c r="D83" s="3" t="s">
        <v>36</v>
      </c>
      <c r="E83" s="3">
        <v>0</v>
      </c>
      <c r="F83" s="3">
        <v>1</v>
      </c>
      <c r="G83" s="3">
        <v>1</v>
      </c>
      <c r="H83" s="4">
        <v>25171718</v>
      </c>
      <c r="I83" s="4" t="s">
        <v>37</v>
      </c>
      <c r="J83" s="1" t="s">
        <v>37</v>
      </c>
      <c r="K83" s="48">
        <v>107100</v>
      </c>
      <c r="L83" s="49">
        <f t="shared" si="18"/>
        <v>121151.52</v>
      </c>
      <c r="M83" s="5">
        <v>142200</v>
      </c>
      <c r="N83" s="6">
        <f t="shared" si="16"/>
        <v>27018</v>
      </c>
      <c r="O83" s="47">
        <f t="shared" si="19"/>
        <v>169218</v>
      </c>
      <c r="P83" s="5">
        <v>126000</v>
      </c>
      <c r="Q83" s="6">
        <f t="shared" si="17"/>
        <v>23940</v>
      </c>
      <c r="R83" s="47">
        <f t="shared" si="20"/>
        <v>149940</v>
      </c>
      <c r="S83" s="51">
        <f t="shared" si="21"/>
        <v>121151.52</v>
      </c>
      <c r="T83" s="51">
        <f t="shared" si="22"/>
        <v>146769.84</v>
      </c>
      <c r="U83" s="49">
        <f t="shared" si="23"/>
        <v>145399.96786093837</v>
      </c>
      <c r="V83" s="51">
        <f t="shared" si="24"/>
        <v>149940</v>
      </c>
      <c r="W83" s="51">
        <f t="shared" si="25"/>
        <v>18114.887794606948</v>
      </c>
      <c r="X83" s="52">
        <f t="shared" si="26"/>
        <v>0.12342377558364136</v>
      </c>
      <c r="Y83" s="53" t="str">
        <f t="shared" si="27"/>
        <v>MENOR_VALOR</v>
      </c>
      <c r="Z83" s="49">
        <f t="shared" si="28"/>
        <v>121151.52</v>
      </c>
      <c r="AA83" s="80"/>
    </row>
    <row r="84" spans="1:27" ht="27" x14ac:dyDescent="0.2">
      <c r="A84" s="4">
        <f t="shared" ref="A84:A93" si="30">A83+1</f>
        <v>73</v>
      </c>
      <c r="B84" s="4">
        <v>4912920</v>
      </c>
      <c r="C84" s="2" t="s">
        <v>129</v>
      </c>
      <c r="D84" s="3" t="s">
        <v>36</v>
      </c>
      <c r="E84" s="3">
        <v>0</v>
      </c>
      <c r="F84" s="3">
        <v>1</v>
      </c>
      <c r="G84" s="3">
        <v>1</v>
      </c>
      <c r="H84" s="4">
        <v>25171711</v>
      </c>
      <c r="I84" s="4" t="s">
        <v>37</v>
      </c>
      <c r="J84" s="1" t="s">
        <v>37</v>
      </c>
      <c r="K84" s="48">
        <v>205275</v>
      </c>
      <c r="L84" s="49">
        <f t="shared" si="18"/>
        <v>232207.08</v>
      </c>
      <c r="M84" s="5">
        <v>207740</v>
      </c>
      <c r="N84" s="6">
        <f t="shared" si="16"/>
        <v>39470.6</v>
      </c>
      <c r="O84" s="47">
        <f t="shared" si="19"/>
        <v>247210.6</v>
      </c>
      <c r="P84" s="5">
        <v>177000</v>
      </c>
      <c r="Q84" s="6">
        <f t="shared" si="17"/>
        <v>33630</v>
      </c>
      <c r="R84" s="47">
        <f t="shared" si="20"/>
        <v>210630</v>
      </c>
      <c r="S84" s="51">
        <f t="shared" si="21"/>
        <v>210630</v>
      </c>
      <c r="T84" s="51">
        <f t="shared" si="22"/>
        <v>230015.89333333331</v>
      </c>
      <c r="U84" s="49">
        <f t="shared" si="23"/>
        <v>229520.20575376033</v>
      </c>
      <c r="V84" s="51">
        <f t="shared" si="24"/>
        <v>232207.08</v>
      </c>
      <c r="W84" s="51">
        <f t="shared" si="25"/>
        <v>13707.896635359068</v>
      </c>
      <c r="X84" s="52">
        <f t="shared" si="26"/>
        <v>5.959543245776467E-2</v>
      </c>
      <c r="Y84" s="53" t="str">
        <f t="shared" si="27"/>
        <v>MENOR_VALOR</v>
      </c>
      <c r="Z84" s="49">
        <f t="shared" si="28"/>
        <v>210630</v>
      </c>
      <c r="AA84" s="80"/>
    </row>
    <row r="85" spans="1:27" ht="18" x14ac:dyDescent="0.2">
      <c r="A85" s="4">
        <f t="shared" si="30"/>
        <v>74</v>
      </c>
      <c r="B85" s="4">
        <v>4912938</v>
      </c>
      <c r="C85" s="2" t="s">
        <v>250</v>
      </c>
      <c r="D85" s="3" t="s">
        <v>36</v>
      </c>
      <c r="E85" s="3">
        <v>0</v>
      </c>
      <c r="F85" s="3">
        <v>1</v>
      </c>
      <c r="G85" s="3">
        <v>1</v>
      </c>
      <c r="H85" s="4">
        <v>25171719</v>
      </c>
      <c r="I85" s="4" t="s">
        <v>37</v>
      </c>
      <c r="J85" s="1">
        <v>5330</v>
      </c>
      <c r="K85" s="48">
        <v>25347</v>
      </c>
      <c r="L85" s="49">
        <f t="shared" si="18"/>
        <v>28672.526399999999</v>
      </c>
      <c r="M85" s="5">
        <v>34580</v>
      </c>
      <c r="N85" s="6">
        <f t="shared" si="16"/>
        <v>6570.2</v>
      </c>
      <c r="O85" s="47">
        <f t="shared" si="19"/>
        <v>41150.199999999997</v>
      </c>
      <c r="P85" s="5">
        <v>30000</v>
      </c>
      <c r="Q85" s="6">
        <f t="shared" si="17"/>
        <v>5700</v>
      </c>
      <c r="R85" s="47">
        <f t="shared" si="20"/>
        <v>35700</v>
      </c>
      <c r="S85" s="51">
        <f t="shared" si="21"/>
        <v>28672.526399999999</v>
      </c>
      <c r="T85" s="51">
        <f t="shared" si="22"/>
        <v>35174.242133333333</v>
      </c>
      <c r="U85" s="49">
        <f t="shared" si="23"/>
        <v>34793.81440693402</v>
      </c>
      <c r="V85" s="51">
        <f t="shared" si="24"/>
        <v>35700</v>
      </c>
      <c r="W85" s="51">
        <f t="shared" si="25"/>
        <v>4597.4072843872636</v>
      </c>
      <c r="X85" s="52">
        <f t="shared" si="26"/>
        <v>0.13070380498775466</v>
      </c>
      <c r="Y85" s="53" t="str">
        <f t="shared" si="27"/>
        <v>MENOR_VALOR</v>
      </c>
      <c r="Z85" s="49">
        <f t="shared" si="28"/>
        <v>28672.526399999999</v>
      </c>
      <c r="AA85" s="80"/>
    </row>
    <row r="86" spans="1:27" ht="27" x14ac:dyDescent="0.2">
      <c r="A86" s="4">
        <f t="shared" si="30"/>
        <v>75</v>
      </c>
      <c r="B86" s="4">
        <v>4912932</v>
      </c>
      <c r="C86" s="2" t="s">
        <v>251</v>
      </c>
      <c r="D86" s="3" t="s">
        <v>36</v>
      </c>
      <c r="E86" s="3">
        <v>0</v>
      </c>
      <c r="F86" s="3">
        <v>1</v>
      </c>
      <c r="G86" s="3">
        <v>1</v>
      </c>
      <c r="H86" s="4">
        <v>25171718</v>
      </c>
      <c r="I86" s="4" t="s">
        <v>37</v>
      </c>
      <c r="J86" s="1">
        <v>5330</v>
      </c>
      <c r="K86" s="48">
        <v>80682</v>
      </c>
      <c r="L86" s="49">
        <f t="shared" si="18"/>
        <v>91267.478399999993</v>
      </c>
      <c r="M86" s="5">
        <v>130900</v>
      </c>
      <c r="N86" s="6">
        <f t="shared" si="16"/>
        <v>24871</v>
      </c>
      <c r="O86" s="47">
        <f t="shared" si="19"/>
        <v>155771</v>
      </c>
      <c r="P86" s="5">
        <v>95000</v>
      </c>
      <c r="Q86" s="6">
        <f t="shared" si="17"/>
        <v>18050</v>
      </c>
      <c r="R86" s="47">
        <f t="shared" si="20"/>
        <v>113050</v>
      </c>
      <c r="S86" s="51">
        <f t="shared" si="21"/>
        <v>91267.478399999993</v>
      </c>
      <c r="T86" s="51">
        <f t="shared" si="22"/>
        <v>120029.49280000001</v>
      </c>
      <c r="U86" s="49">
        <f t="shared" si="23"/>
        <v>117136.18500788255</v>
      </c>
      <c r="V86" s="51">
        <f t="shared" si="24"/>
        <v>113050</v>
      </c>
      <c r="W86" s="51">
        <f t="shared" si="25"/>
        <v>20337.815422825068</v>
      </c>
      <c r="X86" s="52">
        <f t="shared" si="26"/>
        <v>0.16944015131941861</v>
      </c>
      <c r="Y86" s="53" t="str">
        <f t="shared" si="27"/>
        <v>MENOR_VALOR</v>
      </c>
      <c r="Z86" s="49">
        <f t="shared" si="28"/>
        <v>91267.478399999993</v>
      </c>
      <c r="AA86" s="80"/>
    </row>
    <row r="87" spans="1:27" ht="36" x14ac:dyDescent="0.2">
      <c r="A87" s="4">
        <f t="shared" si="30"/>
        <v>76</v>
      </c>
      <c r="B87" s="4">
        <v>4912907</v>
      </c>
      <c r="C87" s="2" t="s">
        <v>132</v>
      </c>
      <c r="D87" s="3" t="s">
        <v>36</v>
      </c>
      <c r="E87" s="3">
        <v>0</v>
      </c>
      <c r="F87" s="3">
        <v>1</v>
      </c>
      <c r="G87" s="3">
        <v>1</v>
      </c>
      <c r="H87" s="4">
        <v>25171716</v>
      </c>
      <c r="I87" s="4" t="s">
        <v>37</v>
      </c>
      <c r="J87" s="1" t="s">
        <v>37</v>
      </c>
      <c r="K87" s="48">
        <v>74256</v>
      </c>
      <c r="L87" s="49">
        <f t="shared" si="18"/>
        <v>83998.387199999997</v>
      </c>
      <c r="M87" s="5">
        <v>155540</v>
      </c>
      <c r="N87" s="6">
        <f t="shared" si="16"/>
        <v>29552.6</v>
      </c>
      <c r="O87" s="47">
        <f t="shared" si="19"/>
        <v>185092.6</v>
      </c>
      <c r="P87" s="5">
        <v>123000</v>
      </c>
      <c r="Q87" s="6">
        <f t="shared" si="17"/>
        <v>23370</v>
      </c>
      <c r="R87" s="47">
        <f t="shared" si="20"/>
        <v>146370</v>
      </c>
      <c r="S87" s="51">
        <f t="shared" si="21"/>
        <v>83998.387199999997</v>
      </c>
      <c r="T87" s="51">
        <f t="shared" si="22"/>
        <v>138486.99573333332</v>
      </c>
      <c r="U87" s="49">
        <f t="shared" si="23"/>
        <v>131533.79750580943</v>
      </c>
      <c r="V87" s="51">
        <f t="shared" si="24"/>
        <v>146370</v>
      </c>
      <c r="W87" s="51">
        <f t="shared" si="25"/>
        <v>38529.264591339153</v>
      </c>
      <c r="X87" s="52">
        <f t="shared" si="26"/>
        <v>0.27821575872387344</v>
      </c>
      <c r="Y87" s="53" t="str">
        <f t="shared" si="27"/>
        <v>MENOR_VALOR</v>
      </c>
      <c r="Z87" s="49">
        <f t="shared" si="28"/>
        <v>83998.387199999997</v>
      </c>
      <c r="AA87" s="80"/>
    </row>
    <row r="88" spans="1:27" ht="18" x14ac:dyDescent="0.2">
      <c r="A88" s="4">
        <f t="shared" si="30"/>
        <v>77</v>
      </c>
      <c r="B88" s="4">
        <v>4912932</v>
      </c>
      <c r="C88" s="2" t="s">
        <v>133</v>
      </c>
      <c r="D88" s="3" t="s">
        <v>134</v>
      </c>
      <c r="E88" s="3">
        <v>0</v>
      </c>
      <c r="F88" s="3">
        <v>1</v>
      </c>
      <c r="G88" s="3">
        <v>1</v>
      </c>
      <c r="H88" s="4">
        <v>25171725</v>
      </c>
      <c r="I88" s="4" t="s">
        <v>37</v>
      </c>
      <c r="J88" s="1" t="s">
        <v>37</v>
      </c>
      <c r="K88" s="48">
        <v>365211</v>
      </c>
      <c r="L88" s="49">
        <f t="shared" si="18"/>
        <v>413126.68319999997</v>
      </c>
      <c r="M88" s="5">
        <v>355950</v>
      </c>
      <c r="N88" s="6">
        <f t="shared" si="16"/>
        <v>67630.5</v>
      </c>
      <c r="O88" s="47">
        <f t="shared" si="19"/>
        <v>423580.5</v>
      </c>
      <c r="P88" s="5">
        <v>271000</v>
      </c>
      <c r="Q88" s="6">
        <f t="shared" si="17"/>
        <v>51490</v>
      </c>
      <c r="R88" s="47">
        <f t="shared" si="20"/>
        <v>322490</v>
      </c>
      <c r="S88" s="51">
        <f t="shared" si="21"/>
        <v>322490</v>
      </c>
      <c r="T88" s="51">
        <f t="shared" si="22"/>
        <v>386399.06106666662</v>
      </c>
      <c r="U88" s="49">
        <f t="shared" si="23"/>
        <v>383570.45914992638</v>
      </c>
      <c r="V88" s="51">
        <f t="shared" si="24"/>
        <v>413126.68319999997</v>
      </c>
      <c r="W88" s="51">
        <f t="shared" si="25"/>
        <v>45190.530459505135</v>
      </c>
      <c r="X88" s="52">
        <f t="shared" si="26"/>
        <v>0.11695300277064667</v>
      </c>
      <c r="Y88" s="53" t="str">
        <f t="shared" si="27"/>
        <v>MENOR_VALOR</v>
      </c>
      <c r="Z88" s="49">
        <f t="shared" si="28"/>
        <v>322490</v>
      </c>
      <c r="AA88" s="80"/>
    </row>
    <row r="89" spans="1:27" ht="27" x14ac:dyDescent="0.2">
      <c r="A89" s="4">
        <f t="shared" si="30"/>
        <v>78</v>
      </c>
      <c r="B89" s="4">
        <v>4912932</v>
      </c>
      <c r="C89" s="2" t="s">
        <v>252</v>
      </c>
      <c r="D89" s="3" t="s">
        <v>253</v>
      </c>
      <c r="E89" s="3">
        <v>0</v>
      </c>
      <c r="F89" s="3">
        <v>1</v>
      </c>
      <c r="G89" s="3">
        <v>1</v>
      </c>
      <c r="H89" s="4">
        <v>25171718</v>
      </c>
      <c r="I89" s="4" t="s">
        <v>37</v>
      </c>
      <c r="J89" s="1" t="s">
        <v>37</v>
      </c>
      <c r="K89" s="48">
        <v>308567</v>
      </c>
      <c r="L89" s="49">
        <f t="shared" si="18"/>
        <v>349050.99040000001</v>
      </c>
      <c r="M89" s="5">
        <v>426760</v>
      </c>
      <c r="N89" s="6">
        <f t="shared" si="16"/>
        <v>81084.399999999994</v>
      </c>
      <c r="O89" s="47">
        <f t="shared" si="19"/>
        <v>507844.4</v>
      </c>
      <c r="P89" s="5">
        <v>363000</v>
      </c>
      <c r="Q89" s="6">
        <f t="shared" si="17"/>
        <v>68970</v>
      </c>
      <c r="R89" s="47">
        <f t="shared" si="20"/>
        <v>431970</v>
      </c>
      <c r="S89" s="51">
        <f t="shared" si="21"/>
        <v>349050.99040000001</v>
      </c>
      <c r="T89" s="51">
        <f t="shared" si="22"/>
        <v>429621.79679999995</v>
      </c>
      <c r="U89" s="49">
        <f t="shared" si="23"/>
        <v>424643.39787412237</v>
      </c>
      <c r="V89" s="51">
        <f t="shared" si="24"/>
        <v>431970</v>
      </c>
      <c r="W89" s="51">
        <f t="shared" si="25"/>
        <v>56972.163571109057</v>
      </c>
      <c r="X89" s="52">
        <f t="shared" si="26"/>
        <v>0.1326100397965401</v>
      </c>
      <c r="Y89" s="53" t="str">
        <f t="shared" si="27"/>
        <v>MENOR_VALOR</v>
      </c>
      <c r="Z89" s="49">
        <f t="shared" si="28"/>
        <v>349050.99040000001</v>
      </c>
      <c r="AA89" s="80"/>
    </row>
    <row r="90" spans="1:27" ht="18" x14ac:dyDescent="0.2">
      <c r="A90" s="4">
        <f t="shared" si="30"/>
        <v>79</v>
      </c>
      <c r="B90" s="4">
        <v>4912932</v>
      </c>
      <c r="C90" s="2" t="s">
        <v>254</v>
      </c>
      <c r="D90" s="3" t="s">
        <v>36</v>
      </c>
      <c r="E90" s="3">
        <v>0</v>
      </c>
      <c r="F90" s="3">
        <v>1</v>
      </c>
      <c r="G90" s="3">
        <v>1</v>
      </c>
      <c r="H90" s="4">
        <v>25171718</v>
      </c>
      <c r="I90" s="4" t="s">
        <v>37</v>
      </c>
      <c r="J90" s="1" t="s">
        <v>37</v>
      </c>
      <c r="K90" s="48">
        <v>121856</v>
      </c>
      <c r="L90" s="49">
        <f t="shared" si="18"/>
        <v>137843.50719999999</v>
      </c>
      <c r="M90" s="5">
        <v>170050</v>
      </c>
      <c r="N90" s="6">
        <f t="shared" si="16"/>
        <v>32309.5</v>
      </c>
      <c r="O90" s="47">
        <f t="shared" si="19"/>
        <v>202359.5</v>
      </c>
      <c r="P90" s="5">
        <v>143000</v>
      </c>
      <c r="Q90" s="6">
        <f t="shared" si="17"/>
        <v>27170</v>
      </c>
      <c r="R90" s="47">
        <f t="shared" si="20"/>
        <v>170170</v>
      </c>
      <c r="S90" s="51">
        <f t="shared" si="21"/>
        <v>137843.50719999999</v>
      </c>
      <c r="T90" s="51">
        <f t="shared" si="22"/>
        <v>170124.33573333334</v>
      </c>
      <c r="U90" s="49">
        <f t="shared" si="23"/>
        <v>168059.97850786048</v>
      </c>
      <c r="V90" s="51">
        <f t="shared" si="24"/>
        <v>170170</v>
      </c>
      <c r="W90" s="51">
        <f t="shared" si="25"/>
        <v>22825.992758240132</v>
      </c>
      <c r="X90" s="52">
        <f t="shared" si="26"/>
        <v>0.1341724137222757</v>
      </c>
      <c r="Y90" s="53" t="str">
        <f t="shared" si="27"/>
        <v>MENOR_VALOR</v>
      </c>
      <c r="Z90" s="49">
        <f t="shared" si="28"/>
        <v>137843.50719999999</v>
      </c>
      <c r="AA90" s="80"/>
    </row>
    <row r="91" spans="1:27" ht="27" x14ac:dyDescent="0.2">
      <c r="A91" s="4">
        <f t="shared" si="30"/>
        <v>80</v>
      </c>
      <c r="B91" s="4">
        <v>4912932</v>
      </c>
      <c r="C91" s="2" t="s">
        <v>255</v>
      </c>
      <c r="D91" s="3" t="s">
        <v>253</v>
      </c>
      <c r="E91" s="3">
        <v>0</v>
      </c>
      <c r="F91" s="3">
        <v>1</v>
      </c>
      <c r="G91" s="3">
        <v>1</v>
      </c>
      <c r="H91" s="4">
        <v>25171719</v>
      </c>
      <c r="I91" s="4" t="s">
        <v>37</v>
      </c>
      <c r="J91" s="1" t="s">
        <v>37</v>
      </c>
      <c r="K91" s="48">
        <v>125307</v>
      </c>
      <c r="L91" s="49">
        <f t="shared" si="18"/>
        <v>141747.27840000001</v>
      </c>
      <c r="M91" s="5">
        <v>195040</v>
      </c>
      <c r="N91" s="6">
        <f t="shared" si="16"/>
        <v>37057.599999999999</v>
      </c>
      <c r="O91" s="47">
        <f t="shared" si="19"/>
        <v>232097.6</v>
      </c>
      <c r="P91" s="5">
        <v>147000</v>
      </c>
      <c r="Q91" s="6">
        <f t="shared" si="17"/>
        <v>27930</v>
      </c>
      <c r="R91" s="47">
        <f t="shared" si="20"/>
        <v>174930</v>
      </c>
      <c r="S91" s="51">
        <f t="shared" si="21"/>
        <v>141747.27840000001</v>
      </c>
      <c r="T91" s="51">
        <f t="shared" si="22"/>
        <v>182924.95946666668</v>
      </c>
      <c r="U91" s="49">
        <f t="shared" si="23"/>
        <v>179204.90462534563</v>
      </c>
      <c r="V91" s="51">
        <f t="shared" si="24"/>
        <v>174930</v>
      </c>
      <c r="W91" s="51">
        <f t="shared" si="25"/>
        <v>29117.017515776937</v>
      </c>
      <c r="X91" s="52">
        <f t="shared" si="26"/>
        <v>0.15917465610308229</v>
      </c>
      <c r="Y91" s="53" t="str">
        <f t="shared" si="27"/>
        <v>MENOR_VALOR</v>
      </c>
      <c r="Z91" s="49">
        <f t="shared" si="28"/>
        <v>141747.27840000001</v>
      </c>
      <c r="AA91" s="80"/>
    </row>
    <row r="92" spans="1:27" ht="18" x14ac:dyDescent="0.2">
      <c r="A92" s="4">
        <f t="shared" si="30"/>
        <v>81</v>
      </c>
      <c r="B92" s="4">
        <v>4912932</v>
      </c>
      <c r="C92" s="2" t="s">
        <v>256</v>
      </c>
      <c r="D92" s="3" t="s">
        <v>36</v>
      </c>
      <c r="E92" s="3">
        <v>0</v>
      </c>
      <c r="F92" s="3">
        <v>1</v>
      </c>
      <c r="G92" s="3">
        <v>1</v>
      </c>
      <c r="H92" s="4">
        <v>25171718</v>
      </c>
      <c r="I92" s="4" t="s">
        <v>37</v>
      </c>
      <c r="J92" s="1" t="s">
        <v>37</v>
      </c>
      <c r="K92" s="48">
        <v>704480</v>
      </c>
      <c r="L92" s="49">
        <f t="shared" si="18"/>
        <v>796907.77599999995</v>
      </c>
      <c r="M92" s="5">
        <v>1025640</v>
      </c>
      <c r="N92" s="6">
        <f t="shared" si="16"/>
        <v>194871.6</v>
      </c>
      <c r="O92" s="47">
        <f t="shared" si="19"/>
        <v>1220511.6000000001</v>
      </c>
      <c r="P92" s="5">
        <v>829000</v>
      </c>
      <c r="Q92" s="6">
        <f t="shared" si="17"/>
        <v>157510</v>
      </c>
      <c r="R92" s="47">
        <f t="shared" si="20"/>
        <v>986510</v>
      </c>
      <c r="S92" s="51">
        <f t="shared" si="21"/>
        <v>796907.77599999995</v>
      </c>
      <c r="T92" s="51">
        <f t="shared" si="22"/>
        <v>1001309.792</v>
      </c>
      <c r="U92" s="49">
        <f t="shared" si="23"/>
        <v>986318.44747923536</v>
      </c>
      <c r="V92" s="51">
        <f t="shared" si="24"/>
        <v>986510</v>
      </c>
      <c r="W92" s="51">
        <f t="shared" si="25"/>
        <v>144534.05160180118</v>
      </c>
      <c r="X92" s="52">
        <f t="shared" si="26"/>
        <v>0.14434498968906637</v>
      </c>
      <c r="Y92" s="53" t="str">
        <f t="shared" si="27"/>
        <v>MENOR_VALOR</v>
      </c>
      <c r="Z92" s="49">
        <f t="shared" si="28"/>
        <v>796907.77599999995</v>
      </c>
      <c r="AA92" s="80"/>
    </row>
    <row r="93" spans="1:27" ht="18" x14ac:dyDescent="0.2">
      <c r="A93" s="4">
        <f t="shared" si="30"/>
        <v>82</v>
      </c>
      <c r="B93" s="4">
        <v>4912932</v>
      </c>
      <c r="C93" s="9" t="s">
        <v>257</v>
      </c>
      <c r="D93" s="3" t="s">
        <v>36</v>
      </c>
      <c r="E93" s="3">
        <v>0</v>
      </c>
      <c r="F93" s="3">
        <v>1</v>
      </c>
      <c r="G93" s="3">
        <v>1</v>
      </c>
      <c r="H93" s="4">
        <v>40151515</v>
      </c>
      <c r="I93" s="4" t="s">
        <v>37</v>
      </c>
      <c r="J93" s="1" t="s">
        <v>37</v>
      </c>
      <c r="K93" s="48">
        <v>584766</v>
      </c>
      <c r="L93" s="49">
        <f t="shared" si="18"/>
        <v>661487.29920000001</v>
      </c>
      <c r="M93" s="5">
        <v>757640</v>
      </c>
      <c r="N93" s="6">
        <f t="shared" si="16"/>
        <v>143951.6</v>
      </c>
      <c r="O93" s="47">
        <f t="shared" si="19"/>
        <v>901591.6</v>
      </c>
      <c r="P93" s="5">
        <v>645000</v>
      </c>
      <c r="Q93" s="6">
        <f t="shared" si="17"/>
        <v>122550</v>
      </c>
      <c r="R93" s="47">
        <f t="shared" si="20"/>
        <v>767550</v>
      </c>
      <c r="S93" s="51">
        <f t="shared" si="21"/>
        <v>661487.29920000001</v>
      </c>
      <c r="T93" s="51">
        <f t="shared" si="22"/>
        <v>776876.29973333329</v>
      </c>
      <c r="U93" s="49">
        <f t="shared" si="23"/>
        <v>770689.33226280392</v>
      </c>
      <c r="V93" s="51">
        <f t="shared" si="24"/>
        <v>767550</v>
      </c>
      <c r="W93" s="51">
        <f t="shared" si="25"/>
        <v>81592.34475145812</v>
      </c>
      <c r="X93" s="52">
        <f t="shared" si="26"/>
        <v>0.10502617312365572</v>
      </c>
      <c r="Y93" s="53" t="str">
        <f t="shared" si="27"/>
        <v>MENOR_VALOR</v>
      </c>
      <c r="Z93" s="49">
        <f t="shared" si="28"/>
        <v>661487.29920000001</v>
      </c>
      <c r="AA93" s="80"/>
    </row>
    <row r="94" spans="1:27" ht="18" x14ac:dyDescent="0.2">
      <c r="A94" s="81" t="s">
        <v>139</v>
      </c>
      <c r="B94" s="4"/>
      <c r="C94" s="86" t="s">
        <v>140</v>
      </c>
      <c r="D94" s="3"/>
      <c r="E94" s="4"/>
      <c r="F94" s="4"/>
      <c r="G94" s="4"/>
      <c r="H94" s="83"/>
      <c r="I94" s="83"/>
      <c r="J94" s="85"/>
      <c r="K94" s="48"/>
      <c r="L94" s="49"/>
      <c r="M94" s="5"/>
      <c r="N94" s="6"/>
      <c r="O94" s="47"/>
      <c r="P94" s="5"/>
      <c r="Q94" s="6"/>
      <c r="R94" s="47"/>
      <c r="S94" s="51"/>
      <c r="T94" s="51"/>
      <c r="U94" s="49"/>
      <c r="V94" s="51"/>
      <c r="W94" s="51"/>
      <c r="X94" s="52"/>
      <c r="Y94" s="53"/>
      <c r="Z94" s="49"/>
      <c r="AA94" s="80"/>
    </row>
    <row r="95" spans="1:27" ht="36" x14ac:dyDescent="0.2">
      <c r="A95" s="4">
        <f>A93+1</f>
        <v>83</v>
      </c>
      <c r="B95" s="1">
        <v>4912996</v>
      </c>
      <c r="C95" s="2" t="s">
        <v>141</v>
      </c>
      <c r="D95" s="3" t="s">
        <v>36</v>
      </c>
      <c r="E95" s="3">
        <v>0</v>
      </c>
      <c r="F95" s="3">
        <v>1</v>
      </c>
      <c r="G95" s="3">
        <v>1</v>
      </c>
      <c r="H95" s="4">
        <v>25172304</v>
      </c>
      <c r="I95" s="4" t="s">
        <v>37</v>
      </c>
      <c r="J95" s="1" t="s">
        <v>37</v>
      </c>
      <c r="K95" s="48">
        <v>321776</v>
      </c>
      <c r="L95" s="49">
        <f t="shared" si="18"/>
        <v>363993.01120000001</v>
      </c>
      <c r="M95" s="5">
        <v>563350</v>
      </c>
      <c r="N95" s="6">
        <f t="shared" si="16"/>
        <v>107036.5</v>
      </c>
      <c r="O95" s="47">
        <f t="shared" si="19"/>
        <v>670386.5</v>
      </c>
      <c r="P95" s="5">
        <v>474000</v>
      </c>
      <c r="Q95" s="6">
        <f t="shared" si="17"/>
        <v>90060</v>
      </c>
      <c r="R95" s="47">
        <f t="shared" si="20"/>
        <v>564060</v>
      </c>
      <c r="S95" s="51">
        <f t="shared" si="21"/>
        <v>363993.01120000001</v>
      </c>
      <c r="T95" s="51">
        <f t="shared" si="22"/>
        <v>532813.17040000006</v>
      </c>
      <c r="U95" s="49">
        <f t="shared" si="23"/>
        <v>516314.75474787073</v>
      </c>
      <c r="V95" s="51">
        <f t="shared" si="24"/>
        <v>564060</v>
      </c>
      <c r="W95" s="51">
        <f t="shared" si="25"/>
        <v>119373.8793713128</v>
      </c>
      <c r="X95" s="52">
        <f t="shared" si="26"/>
        <v>0.224044535689114</v>
      </c>
      <c r="Y95" s="53" t="str">
        <f t="shared" si="27"/>
        <v>MENOR_VALOR</v>
      </c>
      <c r="Z95" s="49">
        <f t="shared" si="28"/>
        <v>363993.01120000001</v>
      </c>
      <c r="AA95" s="80"/>
    </row>
    <row r="96" spans="1:27" ht="18" x14ac:dyDescent="0.2">
      <c r="A96" s="4">
        <f>A95+1</f>
        <v>84</v>
      </c>
      <c r="B96" s="1">
        <v>4912996</v>
      </c>
      <c r="C96" s="2" t="s">
        <v>142</v>
      </c>
      <c r="D96" s="3" t="s">
        <v>36</v>
      </c>
      <c r="E96" s="3">
        <v>0</v>
      </c>
      <c r="F96" s="3">
        <v>1</v>
      </c>
      <c r="G96" s="3">
        <v>1</v>
      </c>
      <c r="H96" s="4">
        <v>26112004</v>
      </c>
      <c r="I96" s="4" t="s">
        <v>37</v>
      </c>
      <c r="J96" s="1" t="s">
        <v>37</v>
      </c>
      <c r="K96" s="48">
        <v>93653</v>
      </c>
      <c r="L96" s="49">
        <f t="shared" si="18"/>
        <v>105940.2736</v>
      </c>
      <c r="M96" s="5">
        <v>116480</v>
      </c>
      <c r="N96" s="6">
        <f t="shared" si="16"/>
        <v>22131.200000000001</v>
      </c>
      <c r="O96" s="47">
        <f t="shared" si="19"/>
        <v>138611.20000000001</v>
      </c>
      <c r="P96" s="5">
        <v>102000</v>
      </c>
      <c r="Q96" s="6">
        <f t="shared" si="17"/>
        <v>19380</v>
      </c>
      <c r="R96" s="47">
        <f t="shared" si="20"/>
        <v>121380</v>
      </c>
      <c r="S96" s="51">
        <f t="shared" si="21"/>
        <v>105940.2736</v>
      </c>
      <c r="T96" s="51">
        <f t="shared" si="22"/>
        <v>121977.15786666668</v>
      </c>
      <c r="U96" s="49">
        <f t="shared" si="23"/>
        <v>121246.39897833722</v>
      </c>
      <c r="V96" s="51">
        <f t="shared" si="24"/>
        <v>121380</v>
      </c>
      <c r="W96" s="51">
        <f t="shared" si="25"/>
        <v>11339.78961406386</v>
      </c>
      <c r="X96" s="52">
        <f t="shared" si="26"/>
        <v>9.2966501371177984E-2</v>
      </c>
      <c r="Y96" s="53" t="str">
        <f t="shared" si="27"/>
        <v>MENOR_VALOR</v>
      </c>
      <c r="Z96" s="49">
        <f t="shared" si="28"/>
        <v>105940.2736</v>
      </c>
      <c r="AA96" s="80"/>
    </row>
    <row r="97" spans="1:27" ht="18" x14ac:dyDescent="0.2">
      <c r="A97" s="4">
        <f>A96+1</f>
        <v>85</v>
      </c>
      <c r="B97" s="1">
        <v>4912926</v>
      </c>
      <c r="C97" s="2" t="s">
        <v>143</v>
      </c>
      <c r="D97" s="3" t="s">
        <v>36</v>
      </c>
      <c r="E97" s="3">
        <v>0</v>
      </c>
      <c r="F97" s="3">
        <v>1</v>
      </c>
      <c r="G97" s="3">
        <v>1</v>
      </c>
      <c r="H97" s="4">
        <v>23153026</v>
      </c>
      <c r="I97" s="4" t="s">
        <v>37</v>
      </c>
      <c r="J97" s="1" t="s">
        <v>37</v>
      </c>
      <c r="K97" s="48">
        <v>148036</v>
      </c>
      <c r="L97" s="49">
        <f t="shared" si="18"/>
        <v>167458.32319999998</v>
      </c>
      <c r="M97" s="5">
        <v>304780</v>
      </c>
      <c r="N97" s="6">
        <f t="shared" si="16"/>
        <v>57908.2</v>
      </c>
      <c r="O97" s="47">
        <f t="shared" si="19"/>
        <v>362688.2</v>
      </c>
      <c r="P97" s="5">
        <v>249000</v>
      </c>
      <c r="Q97" s="6">
        <f t="shared" si="17"/>
        <v>47310</v>
      </c>
      <c r="R97" s="47">
        <f t="shared" si="20"/>
        <v>296310</v>
      </c>
      <c r="S97" s="51">
        <f t="shared" si="21"/>
        <v>167458.32319999998</v>
      </c>
      <c r="T97" s="51">
        <f t="shared" si="22"/>
        <v>275485.50773333333</v>
      </c>
      <c r="U97" s="49">
        <f t="shared" si="23"/>
        <v>262056.83465164257</v>
      </c>
      <c r="V97" s="51">
        <f t="shared" si="24"/>
        <v>296310</v>
      </c>
      <c r="W97" s="51">
        <f t="shared" si="25"/>
        <v>76386.754736010524</v>
      </c>
      <c r="X97" s="52">
        <f t="shared" si="26"/>
        <v>0.27728048333472405</v>
      </c>
      <c r="Y97" s="53" t="str">
        <f t="shared" si="27"/>
        <v>MENOR_VALOR</v>
      </c>
      <c r="Z97" s="49">
        <f t="shared" si="28"/>
        <v>167458.32319999998</v>
      </c>
      <c r="AA97" s="80"/>
    </row>
    <row r="98" spans="1:27" ht="18" x14ac:dyDescent="0.2">
      <c r="A98" s="81" t="s">
        <v>144</v>
      </c>
      <c r="B98" s="4"/>
      <c r="C98" s="82" t="s">
        <v>145</v>
      </c>
      <c r="D98" s="3"/>
      <c r="E98" s="4"/>
      <c r="F98" s="4"/>
      <c r="G98" s="4"/>
      <c r="H98" s="83"/>
      <c r="I98" s="83"/>
      <c r="J98" s="85"/>
      <c r="K98" s="48"/>
      <c r="L98" s="49"/>
      <c r="M98" s="5"/>
      <c r="N98" s="6"/>
      <c r="O98" s="47"/>
      <c r="P98" s="5"/>
      <c r="Q98" s="6"/>
      <c r="R98" s="47"/>
      <c r="S98" s="51"/>
      <c r="T98" s="51"/>
      <c r="U98" s="49"/>
      <c r="V98" s="51"/>
      <c r="W98" s="51"/>
      <c r="X98" s="52"/>
      <c r="Y98" s="53"/>
      <c r="Z98" s="49"/>
      <c r="AA98" s="80"/>
    </row>
    <row r="99" spans="1:27" ht="18" x14ac:dyDescent="0.2">
      <c r="A99" s="4">
        <f>A97+1</f>
        <v>86</v>
      </c>
      <c r="B99" s="1">
        <v>49112931</v>
      </c>
      <c r="C99" s="2" t="s">
        <v>146</v>
      </c>
      <c r="D99" s="3" t="s">
        <v>36</v>
      </c>
      <c r="E99" s="3">
        <v>0</v>
      </c>
      <c r="F99" s="3">
        <v>1</v>
      </c>
      <c r="G99" s="3">
        <v>1</v>
      </c>
      <c r="H99" s="4">
        <v>25174205</v>
      </c>
      <c r="I99" s="4" t="s">
        <v>37</v>
      </c>
      <c r="J99" s="1">
        <v>17123</v>
      </c>
      <c r="K99" s="48">
        <v>391986</v>
      </c>
      <c r="L99" s="49">
        <f t="shared" si="18"/>
        <v>443414.56319999998</v>
      </c>
      <c r="M99" s="5">
        <v>480700</v>
      </c>
      <c r="N99" s="6">
        <f t="shared" si="16"/>
        <v>91333</v>
      </c>
      <c r="O99" s="47">
        <f t="shared" si="19"/>
        <v>572033</v>
      </c>
      <c r="P99" s="5">
        <v>405000</v>
      </c>
      <c r="Q99" s="6">
        <f t="shared" si="17"/>
        <v>76950</v>
      </c>
      <c r="R99" s="47">
        <f t="shared" si="20"/>
        <v>481950</v>
      </c>
      <c r="S99" s="51">
        <f t="shared" si="21"/>
        <v>443414.56319999998</v>
      </c>
      <c r="T99" s="51">
        <f t="shared" si="22"/>
        <v>499132.52106666664</v>
      </c>
      <c r="U99" s="49">
        <f t="shared" si="23"/>
        <v>496300.07436233753</v>
      </c>
      <c r="V99" s="51">
        <f t="shared" si="24"/>
        <v>481950</v>
      </c>
      <c r="W99" s="51">
        <f t="shared" si="25"/>
        <v>39398.545841386338</v>
      </c>
      <c r="X99" s="52">
        <f t="shared" si="26"/>
        <v>7.8934038914535223E-2</v>
      </c>
      <c r="Y99" s="53" t="str">
        <f t="shared" si="27"/>
        <v>MENOR_VALOR</v>
      </c>
      <c r="Z99" s="49">
        <f t="shared" si="28"/>
        <v>443414.56319999998</v>
      </c>
      <c r="AA99" s="80"/>
    </row>
    <row r="100" spans="1:27" ht="18" x14ac:dyDescent="0.2">
      <c r="A100" s="4">
        <f>A99+1</f>
        <v>87</v>
      </c>
      <c r="B100" s="1">
        <v>49112931</v>
      </c>
      <c r="C100" s="2" t="s">
        <v>147</v>
      </c>
      <c r="D100" s="3" t="s">
        <v>36</v>
      </c>
      <c r="E100" s="3">
        <v>0</v>
      </c>
      <c r="F100" s="3">
        <v>1</v>
      </c>
      <c r="G100" s="3">
        <v>1</v>
      </c>
      <c r="H100" s="4">
        <v>40151533</v>
      </c>
      <c r="I100" s="4" t="s">
        <v>37</v>
      </c>
      <c r="J100" s="1" t="s">
        <v>37</v>
      </c>
      <c r="K100" s="48">
        <v>546924</v>
      </c>
      <c r="L100" s="49">
        <f t="shared" si="18"/>
        <v>618680.42879999999</v>
      </c>
      <c r="M100" s="5">
        <v>872300</v>
      </c>
      <c r="N100" s="6">
        <f t="shared" si="16"/>
        <v>165737</v>
      </c>
      <c r="O100" s="47">
        <f t="shared" si="19"/>
        <v>1038037</v>
      </c>
      <c r="P100" s="5">
        <v>634000</v>
      </c>
      <c r="Q100" s="6">
        <f t="shared" si="17"/>
        <v>120460</v>
      </c>
      <c r="R100" s="47">
        <f t="shared" si="20"/>
        <v>754460</v>
      </c>
      <c r="S100" s="51">
        <f t="shared" si="21"/>
        <v>618680.42879999999</v>
      </c>
      <c r="T100" s="51">
        <f t="shared" si="22"/>
        <v>803725.80959999992</v>
      </c>
      <c r="U100" s="49">
        <f t="shared" si="23"/>
        <v>785425.76493284456</v>
      </c>
      <c r="V100" s="51">
        <f t="shared" si="24"/>
        <v>754460</v>
      </c>
      <c r="W100" s="51">
        <f t="shared" si="25"/>
        <v>130846.84359092693</v>
      </c>
      <c r="X100" s="52">
        <f t="shared" si="26"/>
        <v>0.16280035060221232</v>
      </c>
      <c r="Y100" s="53" t="str">
        <f t="shared" si="27"/>
        <v>MENOR_VALOR</v>
      </c>
      <c r="Z100" s="49">
        <f t="shared" si="28"/>
        <v>618680.42879999999</v>
      </c>
      <c r="AA100" s="80"/>
    </row>
    <row r="101" spans="1:27" ht="27" x14ac:dyDescent="0.2">
      <c r="A101" s="4">
        <f t="shared" ref="A101:A109" si="31">A100+1</f>
        <v>88</v>
      </c>
      <c r="B101" s="1">
        <v>49112931</v>
      </c>
      <c r="C101" s="2" t="s">
        <v>148</v>
      </c>
      <c r="D101" s="3" t="s">
        <v>36</v>
      </c>
      <c r="E101" s="3">
        <v>0</v>
      </c>
      <c r="F101" s="3">
        <v>1</v>
      </c>
      <c r="G101" s="3">
        <v>1</v>
      </c>
      <c r="H101" s="4">
        <v>25174216</v>
      </c>
      <c r="I101" s="4" t="s">
        <v>37</v>
      </c>
      <c r="J101" s="1" t="s">
        <v>37</v>
      </c>
      <c r="K101" s="48">
        <v>291669</v>
      </c>
      <c r="L101" s="49">
        <f t="shared" si="18"/>
        <v>329935.97279999999</v>
      </c>
      <c r="M101" s="5">
        <v>329940</v>
      </c>
      <c r="N101" s="6">
        <f t="shared" si="16"/>
        <v>62688.6</v>
      </c>
      <c r="O101" s="47">
        <f t="shared" si="19"/>
        <v>392628.6</v>
      </c>
      <c r="P101" s="5">
        <v>281000</v>
      </c>
      <c r="Q101" s="6">
        <f t="shared" si="17"/>
        <v>53390</v>
      </c>
      <c r="R101" s="47">
        <f t="shared" si="20"/>
        <v>334390</v>
      </c>
      <c r="S101" s="51">
        <f t="shared" si="21"/>
        <v>329935.97279999999</v>
      </c>
      <c r="T101" s="51">
        <f t="shared" si="22"/>
        <v>352318.1909333333</v>
      </c>
      <c r="U101" s="49">
        <f t="shared" si="23"/>
        <v>351200.36663697567</v>
      </c>
      <c r="V101" s="51">
        <f t="shared" si="24"/>
        <v>334390</v>
      </c>
      <c r="W101" s="51">
        <f t="shared" si="25"/>
        <v>15826.618220076496</v>
      </c>
      <c r="X101" s="52">
        <f t="shared" si="26"/>
        <v>4.4921376833111794E-2</v>
      </c>
      <c r="Y101" s="53" t="str">
        <f t="shared" si="27"/>
        <v>MENOR_VALOR</v>
      </c>
      <c r="Z101" s="49">
        <f t="shared" si="28"/>
        <v>329935.97279999999</v>
      </c>
      <c r="AA101" s="80"/>
    </row>
    <row r="102" spans="1:27" ht="27" x14ac:dyDescent="0.2">
      <c r="A102" s="4">
        <f t="shared" si="31"/>
        <v>89</v>
      </c>
      <c r="B102" s="1">
        <v>49112931</v>
      </c>
      <c r="C102" s="2" t="s">
        <v>149</v>
      </c>
      <c r="D102" s="3" t="s">
        <v>36</v>
      </c>
      <c r="E102" s="3">
        <v>0</v>
      </c>
      <c r="F102" s="3">
        <v>1</v>
      </c>
      <c r="G102" s="3">
        <v>1</v>
      </c>
      <c r="H102" s="4">
        <v>40151712</v>
      </c>
      <c r="I102" s="4" t="s">
        <v>37</v>
      </c>
      <c r="J102" s="1">
        <v>5330</v>
      </c>
      <c r="K102" s="48">
        <v>227766</v>
      </c>
      <c r="L102" s="49">
        <f t="shared" si="18"/>
        <v>257648.89919999999</v>
      </c>
      <c r="M102" s="5">
        <v>343160</v>
      </c>
      <c r="N102" s="6">
        <f t="shared" si="16"/>
        <v>65200.4</v>
      </c>
      <c r="O102" s="47">
        <f t="shared" si="19"/>
        <v>408360.4</v>
      </c>
      <c r="P102" s="5">
        <v>298000</v>
      </c>
      <c r="Q102" s="6">
        <f t="shared" si="17"/>
        <v>56620</v>
      </c>
      <c r="R102" s="47">
        <f t="shared" si="20"/>
        <v>354620</v>
      </c>
      <c r="S102" s="51">
        <f t="shared" si="21"/>
        <v>257648.89919999999</v>
      </c>
      <c r="T102" s="51">
        <f t="shared" si="22"/>
        <v>340209.76640000002</v>
      </c>
      <c r="U102" s="49">
        <f t="shared" si="23"/>
        <v>334152.75473151013</v>
      </c>
      <c r="V102" s="51">
        <f t="shared" si="24"/>
        <v>354620</v>
      </c>
      <c r="W102" s="51">
        <f t="shared" si="25"/>
        <v>58379.349057762287</v>
      </c>
      <c r="X102" s="52">
        <f t="shared" si="26"/>
        <v>0.17159809865400233</v>
      </c>
      <c r="Y102" s="53" t="str">
        <f t="shared" si="27"/>
        <v>MENOR_VALOR</v>
      </c>
      <c r="Z102" s="49">
        <f t="shared" si="28"/>
        <v>257648.89919999999</v>
      </c>
      <c r="AA102" s="80"/>
    </row>
    <row r="103" spans="1:27" ht="27" x14ac:dyDescent="0.2">
      <c r="A103" s="4">
        <f t="shared" si="31"/>
        <v>90</v>
      </c>
      <c r="B103" s="1">
        <v>49112931</v>
      </c>
      <c r="C103" s="2" t="s">
        <v>150</v>
      </c>
      <c r="D103" s="3" t="s">
        <v>36</v>
      </c>
      <c r="E103" s="3">
        <v>0</v>
      </c>
      <c r="F103" s="3">
        <v>1</v>
      </c>
      <c r="G103" s="3">
        <v>1</v>
      </c>
      <c r="H103" s="4">
        <v>31401701</v>
      </c>
      <c r="I103" s="4" t="s">
        <v>37</v>
      </c>
      <c r="J103" s="1">
        <v>5330</v>
      </c>
      <c r="K103" s="48">
        <v>276794</v>
      </c>
      <c r="L103" s="49">
        <f t="shared" si="18"/>
        <v>313109.37280000001</v>
      </c>
      <c r="M103" s="5">
        <v>406570</v>
      </c>
      <c r="N103" s="6">
        <f t="shared" si="16"/>
        <v>77248.3</v>
      </c>
      <c r="O103" s="47">
        <f t="shared" si="19"/>
        <v>483818.3</v>
      </c>
      <c r="P103" s="5">
        <v>298000</v>
      </c>
      <c r="Q103" s="6">
        <f t="shared" si="17"/>
        <v>56620</v>
      </c>
      <c r="R103" s="47">
        <f t="shared" si="20"/>
        <v>354620</v>
      </c>
      <c r="S103" s="51">
        <f t="shared" si="21"/>
        <v>313109.37280000001</v>
      </c>
      <c r="T103" s="51">
        <f t="shared" si="22"/>
        <v>383849.22426666669</v>
      </c>
      <c r="U103" s="49">
        <f t="shared" si="23"/>
        <v>377323.50640833518</v>
      </c>
      <c r="V103" s="51">
        <f t="shared" si="24"/>
        <v>354620</v>
      </c>
      <c r="W103" s="51">
        <f t="shared" si="25"/>
        <v>50020.628672208833</v>
      </c>
      <c r="X103" s="52">
        <f t="shared" si="26"/>
        <v>0.13031322068651269</v>
      </c>
      <c r="Y103" s="53" t="str">
        <f t="shared" si="27"/>
        <v>MENOR_VALOR</v>
      </c>
      <c r="Z103" s="49">
        <f t="shared" si="28"/>
        <v>313109.37280000001</v>
      </c>
      <c r="AA103" s="80"/>
    </row>
    <row r="104" spans="1:27" ht="18" x14ac:dyDescent="0.2">
      <c r="A104" s="4">
        <f t="shared" si="31"/>
        <v>91</v>
      </c>
      <c r="B104" s="1">
        <v>49112931</v>
      </c>
      <c r="C104" s="2" t="s">
        <v>151</v>
      </c>
      <c r="D104" s="3" t="s">
        <v>36</v>
      </c>
      <c r="E104" s="3">
        <v>0</v>
      </c>
      <c r="F104" s="3">
        <v>1</v>
      </c>
      <c r="G104" s="3">
        <v>1</v>
      </c>
      <c r="H104" s="4">
        <v>39121466</v>
      </c>
      <c r="I104" s="4" t="s">
        <v>37</v>
      </c>
      <c r="J104" s="1" t="s">
        <v>37</v>
      </c>
      <c r="K104" s="48">
        <v>291788</v>
      </c>
      <c r="L104" s="49">
        <f t="shared" si="18"/>
        <v>330070.58559999999</v>
      </c>
      <c r="M104" s="5">
        <v>347800</v>
      </c>
      <c r="N104" s="6">
        <f t="shared" si="16"/>
        <v>66082</v>
      </c>
      <c r="O104" s="47">
        <f t="shared" si="19"/>
        <v>413882</v>
      </c>
      <c r="P104" s="5">
        <v>296000</v>
      </c>
      <c r="Q104" s="6">
        <f t="shared" si="17"/>
        <v>56240</v>
      </c>
      <c r="R104" s="47">
        <f t="shared" si="20"/>
        <v>352240</v>
      </c>
      <c r="S104" s="51">
        <f t="shared" si="21"/>
        <v>330070.58559999999</v>
      </c>
      <c r="T104" s="51">
        <f t="shared" si="22"/>
        <v>365397.52853333327</v>
      </c>
      <c r="U104" s="49">
        <f t="shared" si="23"/>
        <v>363725.71957393503</v>
      </c>
      <c r="V104" s="51">
        <f t="shared" si="24"/>
        <v>352240</v>
      </c>
      <c r="W104" s="51">
        <f t="shared" si="25"/>
        <v>24979.920906750147</v>
      </c>
      <c r="X104" s="52">
        <f t="shared" si="26"/>
        <v>6.8363683265776007E-2</v>
      </c>
      <c r="Y104" s="53" t="str">
        <f t="shared" si="27"/>
        <v>MENOR_VALOR</v>
      </c>
      <c r="Z104" s="49">
        <f t="shared" si="28"/>
        <v>330070.58559999999</v>
      </c>
      <c r="AA104" s="80"/>
    </row>
    <row r="105" spans="1:27" ht="27" x14ac:dyDescent="0.2">
      <c r="A105" s="4">
        <f t="shared" si="31"/>
        <v>92</v>
      </c>
      <c r="B105" s="1">
        <v>49112931</v>
      </c>
      <c r="C105" s="9" t="s">
        <v>258</v>
      </c>
      <c r="D105" s="3" t="s">
        <v>36</v>
      </c>
      <c r="E105" s="3">
        <v>0</v>
      </c>
      <c r="F105" s="3">
        <v>1</v>
      </c>
      <c r="G105" s="3">
        <v>1</v>
      </c>
      <c r="H105" s="4">
        <v>25174216</v>
      </c>
      <c r="I105" s="4" t="s">
        <v>37</v>
      </c>
      <c r="J105" s="1" t="s">
        <v>37</v>
      </c>
      <c r="K105" s="48">
        <v>239190</v>
      </c>
      <c r="L105" s="49">
        <f t="shared" si="18"/>
        <v>270571.728</v>
      </c>
      <c r="M105" s="5">
        <v>365040</v>
      </c>
      <c r="N105" s="6">
        <f t="shared" si="16"/>
        <v>69357.600000000006</v>
      </c>
      <c r="O105" s="47">
        <f t="shared" si="19"/>
        <v>434397.6</v>
      </c>
      <c r="P105" s="5">
        <v>281000</v>
      </c>
      <c r="Q105" s="6">
        <f t="shared" si="17"/>
        <v>53390</v>
      </c>
      <c r="R105" s="47">
        <f t="shared" si="20"/>
        <v>334390</v>
      </c>
      <c r="S105" s="51">
        <f t="shared" si="21"/>
        <v>270571.728</v>
      </c>
      <c r="T105" s="51">
        <f t="shared" si="22"/>
        <v>346453.10933333333</v>
      </c>
      <c r="U105" s="49">
        <f t="shared" si="23"/>
        <v>339996.44120596617</v>
      </c>
      <c r="V105" s="51">
        <f t="shared" si="24"/>
        <v>334390</v>
      </c>
      <c r="W105" s="51">
        <f t="shared" si="25"/>
        <v>53656.239306602591</v>
      </c>
      <c r="X105" s="52">
        <f t="shared" si="26"/>
        <v>0.15487301993003114</v>
      </c>
      <c r="Y105" s="53" t="str">
        <f t="shared" si="27"/>
        <v>MENOR_VALOR</v>
      </c>
      <c r="Z105" s="49">
        <f t="shared" si="28"/>
        <v>270571.728</v>
      </c>
      <c r="AA105" s="80"/>
    </row>
    <row r="106" spans="1:27" ht="27" x14ac:dyDescent="0.2">
      <c r="A106" s="4">
        <f t="shared" si="31"/>
        <v>93</v>
      </c>
      <c r="B106" s="1">
        <v>49112931</v>
      </c>
      <c r="C106" s="9" t="s">
        <v>259</v>
      </c>
      <c r="D106" s="3" t="s">
        <v>36</v>
      </c>
      <c r="E106" s="3">
        <v>0</v>
      </c>
      <c r="F106" s="3">
        <v>1</v>
      </c>
      <c r="G106" s="3">
        <v>1</v>
      </c>
      <c r="H106" s="4">
        <v>25174216</v>
      </c>
      <c r="I106" s="4" t="s">
        <v>37</v>
      </c>
      <c r="J106" s="1" t="s">
        <v>37</v>
      </c>
      <c r="K106" s="48">
        <v>230384</v>
      </c>
      <c r="L106" s="49">
        <f t="shared" si="18"/>
        <v>260610.38079999998</v>
      </c>
      <c r="M106" s="5">
        <v>355950</v>
      </c>
      <c r="N106" s="6">
        <f t="shared" si="16"/>
        <v>67630.5</v>
      </c>
      <c r="O106" s="47">
        <f t="shared" si="19"/>
        <v>423580.5</v>
      </c>
      <c r="P106" s="5">
        <v>271000</v>
      </c>
      <c r="Q106" s="6">
        <f t="shared" si="17"/>
        <v>51490</v>
      </c>
      <c r="R106" s="47">
        <f t="shared" si="20"/>
        <v>322490</v>
      </c>
      <c r="S106" s="51">
        <f t="shared" si="21"/>
        <v>260610.38079999998</v>
      </c>
      <c r="T106" s="51">
        <f t="shared" si="22"/>
        <v>335560.29359999998</v>
      </c>
      <c r="U106" s="49">
        <f t="shared" si="23"/>
        <v>328963.69712790439</v>
      </c>
      <c r="V106" s="51">
        <f t="shared" si="24"/>
        <v>322490</v>
      </c>
      <c r="W106" s="51">
        <f t="shared" si="25"/>
        <v>52997.591590220691</v>
      </c>
      <c r="X106" s="52">
        <f t="shared" si="26"/>
        <v>0.15793761240832546</v>
      </c>
      <c r="Y106" s="53" t="str">
        <f t="shared" si="27"/>
        <v>MENOR_VALOR</v>
      </c>
      <c r="Z106" s="49">
        <f t="shared" si="28"/>
        <v>260610.38079999998</v>
      </c>
      <c r="AA106" s="80"/>
    </row>
    <row r="107" spans="1:27" ht="18" x14ac:dyDescent="0.2">
      <c r="A107" s="4">
        <f t="shared" si="31"/>
        <v>94</v>
      </c>
      <c r="B107" s="1">
        <v>49112931</v>
      </c>
      <c r="C107" s="9" t="s">
        <v>152</v>
      </c>
      <c r="D107" s="3" t="s">
        <v>36</v>
      </c>
      <c r="E107" s="3">
        <v>0</v>
      </c>
      <c r="F107" s="3">
        <v>1</v>
      </c>
      <c r="G107" s="3">
        <v>1</v>
      </c>
      <c r="H107" s="4">
        <v>25174201</v>
      </c>
      <c r="I107" s="4" t="s">
        <v>37</v>
      </c>
      <c r="J107" s="1" t="s">
        <v>37</v>
      </c>
      <c r="K107" s="48">
        <v>704480</v>
      </c>
      <c r="L107" s="49">
        <f t="shared" si="18"/>
        <v>796907.77599999995</v>
      </c>
      <c r="M107" s="5">
        <v>993600</v>
      </c>
      <c r="N107" s="6">
        <f t="shared" si="16"/>
        <v>188784</v>
      </c>
      <c r="O107" s="47">
        <f t="shared" si="19"/>
        <v>1182384</v>
      </c>
      <c r="P107" s="5">
        <v>736000</v>
      </c>
      <c r="Q107" s="6">
        <f t="shared" si="17"/>
        <v>139840</v>
      </c>
      <c r="R107" s="47">
        <f t="shared" si="20"/>
        <v>875840</v>
      </c>
      <c r="S107" s="51">
        <f t="shared" si="21"/>
        <v>796907.77599999995</v>
      </c>
      <c r="T107" s="51">
        <f t="shared" si="22"/>
        <v>951710.59200000006</v>
      </c>
      <c r="U107" s="49">
        <f t="shared" si="23"/>
        <v>937987.66703943349</v>
      </c>
      <c r="V107" s="51">
        <f t="shared" si="24"/>
        <v>875840</v>
      </c>
      <c r="W107" s="51">
        <f t="shared" si="25"/>
        <v>109462.12094037345</v>
      </c>
      <c r="X107" s="52">
        <f t="shared" si="26"/>
        <v>0.11501618439523835</v>
      </c>
      <c r="Y107" s="53" t="str">
        <f t="shared" si="27"/>
        <v>MENOR_VALOR</v>
      </c>
      <c r="Z107" s="49">
        <f t="shared" si="28"/>
        <v>796907.77599999995</v>
      </c>
      <c r="AA107" s="80"/>
    </row>
    <row r="108" spans="1:27" ht="18" x14ac:dyDescent="0.2">
      <c r="A108" s="4">
        <f t="shared" si="31"/>
        <v>95</v>
      </c>
      <c r="B108" s="1">
        <v>49112931</v>
      </c>
      <c r="C108" s="9" t="s">
        <v>153</v>
      </c>
      <c r="D108" s="3" t="s">
        <v>36</v>
      </c>
      <c r="E108" s="3">
        <v>0</v>
      </c>
      <c r="F108" s="3">
        <v>1</v>
      </c>
      <c r="G108" s="3">
        <v>1</v>
      </c>
      <c r="H108" s="4">
        <v>25174201</v>
      </c>
      <c r="I108" s="4" t="s">
        <v>37</v>
      </c>
      <c r="J108" s="1" t="s">
        <v>37</v>
      </c>
      <c r="K108" s="48">
        <v>205632</v>
      </c>
      <c r="L108" s="49">
        <f t="shared" si="18"/>
        <v>232610.9184</v>
      </c>
      <c r="M108" s="5">
        <v>238160</v>
      </c>
      <c r="N108" s="6">
        <f t="shared" si="16"/>
        <v>45250.400000000001</v>
      </c>
      <c r="O108" s="47">
        <f t="shared" si="19"/>
        <v>283410.40000000002</v>
      </c>
      <c r="P108" s="5">
        <v>183000</v>
      </c>
      <c r="Q108" s="6">
        <f t="shared" si="17"/>
        <v>34770</v>
      </c>
      <c r="R108" s="47">
        <f t="shared" si="20"/>
        <v>217770</v>
      </c>
      <c r="S108" s="51">
        <f t="shared" si="21"/>
        <v>217770</v>
      </c>
      <c r="T108" s="51">
        <f t="shared" si="22"/>
        <v>244597.10613333332</v>
      </c>
      <c r="U108" s="49">
        <f t="shared" si="23"/>
        <v>243041.98863489443</v>
      </c>
      <c r="V108" s="51">
        <f t="shared" si="24"/>
        <v>232610.9184</v>
      </c>
      <c r="W108" s="51">
        <f t="shared" si="25"/>
        <v>18969.628666491211</v>
      </c>
      <c r="X108" s="52">
        <f t="shared" si="26"/>
        <v>7.7554591574565068E-2</v>
      </c>
      <c r="Y108" s="53" t="str">
        <f t="shared" si="27"/>
        <v>MENOR_VALOR</v>
      </c>
      <c r="Z108" s="49">
        <f t="shared" si="28"/>
        <v>217770</v>
      </c>
      <c r="AA108" s="80"/>
    </row>
    <row r="109" spans="1:27" ht="18" x14ac:dyDescent="0.2">
      <c r="A109" s="4">
        <f t="shared" si="31"/>
        <v>96</v>
      </c>
      <c r="B109" s="1">
        <v>49112931</v>
      </c>
      <c r="C109" s="2" t="s">
        <v>260</v>
      </c>
      <c r="D109" s="3" t="s">
        <v>36</v>
      </c>
      <c r="E109" s="3">
        <v>0</v>
      </c>
      <c r="F109" s="3">
        <v>1</v>
      </c>
      <c r="G109" s="3">
        <v>1</v>
      </c>
      <c r="H109" s="4">
        <v>25174601</v>
      </c>
      <c r="I109" s="4" t="s">
        <v>37</v>
      </c>
      <c r="J109" s="1" t="s">
        <v>37</v>
      </c>
      <c r="K109" s="48">
        <v>55454</v>
      </c>
      <c r="L109" s="49">
        <f t="shared" si="18"/>
        <v>62729.5648</v>
      </c>
      <c r="M109" s="5">
        <v>89100</v>
      </c>
      <c r="N109" s="6">
        <f t="shared" si="16"/>
        <v>16929</v>
      </c>
      <c r="O109" s="47">
        <f t="shared" si="19"/>
        <v>106029</v>
      </c>
      <c r="P109" s="5">
        <v>65000</v>
      </c>
      <c r="Q109" s="6">
        <f t="shared" si="17"/>
        <v>12350</v>
      </c>
      <c r="R109" s="47">
        <f t="shared" si="20"/>
        <v>77350</v>
      </c>
      <c r="S109" s="51">
        <f t="shared" si="21"/>
        <v>62729.5648</v>
      </c>
      <c r="T109" s="51">
        <f t="shared" si="22"/>
        <v>82036.188266666664</v>
      </c>
      <c r="U109" s="49">
        <f t="shared" si="23"/>
        <v>80128.267492329818</v>
      </c>
      <c r="V109" s="51">
        <f t="shared" si="24"/>
        <v>77350</v>
      </c>
      <c r="W109" s="51">
        <f t="shared" si="25"/>
        <v>13651.844375095388</v>
      </c>
      <c r="X109" s="52">
        <f t="shared" si="26"/>
        <v>0.16641246580982932</v>
      </c>
      <c r="Y109" s="53" t="str">
        <f t="shared" si="27"/>
        <v>MENOR_VALOR</v>
      </c>
      <c r="Z109" s="49">
        <f t="shared" si="28"/>
        <v>62729.5648</v>
      </c>
      <c r="AA109" s="80"/>
    </row>
    <row r="110" spans="1:27" ht="18" x14ac:dyDescent="0.2">
      <c r="A110" s="81" t="s">
        <v>154</v>
      </c>
      <c r="B110" s="4"/>
      <c r="C110" s="86" t="s">
        <v>155</v>
      </c>
      <c r="D110" s="3"/>
      <c r="E110" s="4"/>
      <c r="F110" s="4"/>
      <c r="G110" s="4"/>
      <c r="H110" s="83"/>
      <c r="I110" s="83"/>
      <c r="J110" s="85"/>
      <c r="K110" s="48"/>
      <c r="L110" s="49"/>
      <c r="M110" s="5">
        <v>0</v>
      </c>
      <c r="N110" s="6"/>
      <c r="O110" s="47"/>
      <c r="P110" s="5"/>
      <c r="Q110" s="6"/>
      <c r="R110" s="47"/>
      <c r="S110" s="51"/>
      <c r="T110" s="51"/>
      <c r="U110" s="49"/>
      <c r="V110" s="51"/>
      <c r="W110" s="51"/>
      <c r="X110" s="52"/>
      <c r="Y110" s="53"/>
      <c r="Z110" s="49"/>
      <c r="AA110" s="80"/>
    </row>
    <row r="111" spans="1:27" ht="27" x14ac:dyDescent="0.2">
      <c r="A111" s="4">
        <f>A109+1</f>
        <v>97</v>
      </c>
      <c r="B111" s="4">
        <v>4912912</v>
      </c>
      <c r="C111" s="9" t="s">
        <v>261</v>
      </c>
      <c r="D111" s="3" t="s">
        <v>225</v>
      </c>
      <c r="E111" s="3">
        <v>0</v>
      </c>
      <c r="F111" s="3">
        <v>1</v>
      </c>
      <c r="G111" s="3">
        <v>1</v>
      </c>
      <c r="H111" s="4">
        <v>25172004</v>
      </c>
      <c r="I111" s="4" t="s">
        <v>37</v>
      </c>
      <c r="J111" s="1">
        <v>24460</v>
      </c>
      <c r="K111" s="48">
        <v>902139</v>
      </c>
      <c r="L111" s="49">
        <f t="shared" si="18"/>
        <v>1020499.6368</v>
      </c>
      <c r="M111" s="5">
        <v>734400</v>
      </c>
      <c r="N111" s="6">
        <f t="shared" si="16"/>
        <v>139536</v>
      </c>
      <c r="O111" s="47">
        <f t="shared" si="19"/>
        <v>873936</v>
      </c>
      <c r="P111" s="5">
        <v>544000</v>
      </c>
      <c r="Q111" s="6">
        <f t="shared" si="17"/>
        <v>103360</v>
      </c>
      <c r="R111" s="47">
        <f t="shared" si="20"/>
        <v>647360</v>
      </c>
      <c r="S111" s="51">
        <f t="shared" si="21"/>
        <v>647360</v>
      </c>
      <c r="T111" s="51">
        <f t="shared" si="22"/>
        <v>847265.2122666667</v>
      </c>
      <c r="U111" s="49">
        <f t="shared" si="23"/>
        <v>832682.52098598029</v>
      </c>
      <c r="V111" s="51">
        <f t="shared" si="24"/>
        <v>873936</v>
      </c>
      <c r="W111" s="51">
        <f t="shared" si="25"/>
        <v>141354.33118829585</v>
      </c>
      <c r="X111" s="52">
        <f t="shared" si="26"/>
        <v>0.16683599083471665</v>
      </c>
      <c r="Y111" s="53" t="str">
        <f t="shared" si="27"/>
        <v>MENOR_VALOR</v>
      </c>
      <c r="Z111" s="49">
        <f t="shared" si="28"/>
        <v>647360</v>
      </c>
      <c r="AA111" s="80"/>
    </row>
    <row r="112" spans="1:27" ht="18" x14ac:dyDescent="0.2">
      <c r="A112" s="4">
        <f>A111+1</f>
        <v>98</v>
      </c>
      <c r="B112" s="4">
        <v>4912912</v>
      </c>
      <c r="C112" s="9" t="s">
        <v>262</v>
      </c>
      <c r="D112" s="3" t="s">
        <v>225</v>
      </c>
      <c r="E112" s="3">
        <v>0</v>
      </c>
      <c r="F112" s="3">
        <v>1</v>
      </c>
      <c r="G112" s="3">
        <v>1</v>
      </c>
      <c r="H112" s="4">
        <v>25172004</v>
      </c>
      <c r="I112" s="4" t="s">
        <v>37</v>
      </c>
      <c r="J112" s="1">
        <v>24460</v>
      </c>
      <c r="K112" s="48">
        <v>619395</v>
      </c>
      <c r="L112" s="49">
        <f t="shared" si="18"/>
        <v>700659.62399999995</v>
      </c>
      <c r="M112" s="5">
        <v>873120</v>
      </c>
      <c r="N112" s="6">
        <f t="shared" si="16"/>
        <v>165892.79999999999</v>
      </c>
      <c r="O112" s="47">
        <f t="shared" si="19"/>
        <v>1039012.8</v>
      </c>
      <c r="P112" s="5">
        <v>653000</v>
      </c>
      <c r="Q112" s="6">
        <f t="shared" si="17"/>
        <v>124070</v>
      </c>
      <c r="R112" s="47">
        <f t="shared" si="20"/>
        <v>777070</v>
      </c>
      <c r="S112" s="51">
        <f t="shared" si="21"/>
        <v>700659.62399999995</v>
      </c>
      <c r="T112" s="51">
        <f t="shared" si="22"/>
        <v>838914.14133333333</v>
      </c>
      <c r="U112" s="49">
        <f t="shared" si="23"/>
        <v>827045.45130234153</v>
      </c>
      <c r="V112" s="51">
        <f t="shared" si="24"/>
        <v>777070</v>
      </c>
      <c r="W112" s="51">
        <f t="shared" si="25"/>
        <v>97760.706736073102</v>
      </c>
      <c r="X112" s="52">
        <f t="shared" si="26"/>
        <v>0.11653243391593868</v>
      </c>
      <c r="Y112" s="53" t="str">
        <f t="shared" si="27"/>
        <v>MENOR_VALOR</v>
      </c>
      <c r="Z112" s="49">
        <f t="shared" si="28"/>
        <v>700659.62399999995</v>
      </c>
      <c r="AA112" s="80"/>
    </row>
    <row r="113" spans="1:27" ht="36" x14ac:dyDescent="0.2">
      <c r="A113" s="4">
        <f t="shared" ref="A113:A127" si="32">A112+1</f>
        <v>99</v>
      </c>
      <c r="B113" s="4">
        <v>4912996</v>
      </c>
      <c r="C113" s="9" t="s">
        <v>158</v>
      </c>
      <c r="D113" s="3" t="s">
        <v>36</v>
      </c>
      <c r="E113" s="3">
        <v>0</v>
      </c>
      <c r="F113" s="3">
        <v>1</v>
      </c>
      <c r="G113" s="3">
        <v>1</v>
      </c>
      <c r="H113" s="4">
        <v>26111532</v>
      </c>
      <c r="I113" s="4" t="s">
        <v>37</v>
      </c>
      <c r="J113" s="1" t="s">
        <v>37</v>
      </c>
      <c r="K113" s="48">
        <v>646884</v>
      </c>
      <c r="L113" s="49">
        <f t="shared" si="18"/>
        <v>731755.18079999997</v>
      </c>
      <c r="M113" s="5">
        <v>828630</v>
      </c>
      <c r="N113" s="6">
        <f t="shared" si="16"/>
        <v>157439.70000000001</v>
      </c>
      <c r="O113" s="47">
        <f t="shared" si="19"/>
        <v>986069.7</v>
      </c>
      <c r="P113" s="5">
        <v>713000</v>
      </c>
      <c r="Q113" s="6">
        <f t="shared" si="17"/>
        <v>135470</v>
      </c>
      <c r="R113" s="47">
        <f t="shared" si="20"/>
        <v>848470</v>
      </c>
      <c r="S113" s="51">
        <f t="shared" si="21"/>
        <v>731755.18079999997</v>
      </c>
      <c r="T113" s="51">
        <f t="shared" si="22"/>
        <v>855431.62693333335</v>
      </c>
      <c r="U113" s="49">
        <f t="shared" si="23"/>
        <v>849121.75983670237</v>
      </c>
      <c r="V113" s="51">
        <f t="shared" si="24"/>
        <v>848470</v>
      </c>
      <c r="W113" s="51">
        <f t="shared" si="25"/>
        <v>87452.453733932794</v>
      </c>
      <c r="X113" s="52">
        <f t="shared" si="26"/>
        <v>0.10223196218199711</v>
      </c>
      <c r="Y113" s="53" t="str">
        <f t="shared" si="27"/>
        <v>MENOR_VALOR</v>
      </c>
      <c r="Z113" s="49">
        <f t="shared" si="28"/>
        <v>731755.18079999997</v>
      </c>
      <c r="AA113" s="80"/>
    </row>
    <row r="114" spans="1:27" ht="36" x14ac:dyDescent="0.2">
      <c r="A114" s="4">
        <f t="shared" si="32"/>
        <v>100</v>
      </c>
      <c r="B114" s="4">
        <v>4912996</v>
      </c>
      <c r="C114" s="9" t="s">
        <v>263</v>
      </c>
      <c r="D114" s="3" t="s">
        <v>36</v>
      </c>
      <c r="E114" s="3">
        <v>0</v>
      </c>
      <c r="F114" s="3">
        <v>1</v>
      </c>
      <c r="G114" s="3">
        <v>1</v>
      </c>
      <c r="H114" s="4">
        <v>26111532</v>
      </c>
      <c r="I114" s="4" t="s">
        <v>37</v>
      </c>
      <c r="J114" s="1" t="s">
        <v>37</v>
      </c>
      <c r="K114" s="48">
        <v>656404</v>
      </c>
      <c r="L114" s="49">
        <f t="shared" si="18"/>
        <v>742524.20479999995</v>
      </c>
      <c r="M114" s="5">
        <v>791430</v>
      </c>
      <c r="N114" s="6">
        <f t="shared" si="16"/>
        <v>150371.70000000001</v>
      </c>
      <c r="O114" s="47">
        <f t="shared" si="19"/>
        <v>941801.7</v>
      </c>
      <c r="P114" s="5">
        <v>681000</v>
      </c>
      <c r="Q114" s="6">
        <f t="shared" si="17"/>
        <v>129390</v>
      </c>
      <c r="R114" s="47">
        <f t="shared" si="20"/>
        <v>810390</v>
      </c>
      <c r="S114" s="51">
        <f t="shared" si="21"/>
        <v>742524.20479999995</v>
      </c>
      <c r="T114" s="51">
        <f t="shared" si="22"/>
        <v>831571.96826666652</v>
      </c>
      <c r="U114" s="49">
        <f t="shared" si="23"/>
        <v>827538.20478717121</v>
      </c>
      <c r="V114" s="51">
        <f t="shared" si="24"/>
        <v>810390</v>
      </c>
      <c r="W114" s="51">
        <f t="shared" si="25"/>
        <v>62966.277396775637</v>
      </c>
      <c r="X114" s="52">
        <f t="shared" si="26"/>
        <v>7.5719576656753967E-2</v>
      </c>
      <c r="Y114" s="53" t="str">
        <f t="shared" si="27"/>
        <v>MENOR_VALOR</v>
      </c>
      <c r="Z114" s="49">
        <f t="shared" si="28"/>
        <v>742524.20479999995</v>
      </c>
      <c r="AA114" s="80"/>
    </row>
    <row r="115" spans="1:27" ht="36" x14ac:dyDescent="0.2">
      <c r="A115" s="4">
        <f t="shared" si="32"/>
        <v>101</v>
      </c>
      <c r="B115" s="4">
        <v>4912996</v>
      </c>
      <c r="C115" s="9" t="s">
        <v>160</v>
      </c>
      <c r="D115" s="3" t="s">
        <v>36</v>
      </c>
      <c r="E115" s="3">
        <v>0</v>
      </c>
      <c r="F115" s="3">
        <v>1</v>
      </c>
      <c r="G115" s="3">
        <v>1</v>
      </c>
      <c r="H115" s="4">
        <v>26111532</v>
      </c>
      <c r="I115" s="4" t="s">
        <v>37</v>
      </c>
      <c r="J115" s="1" t="s">
        <v>37</v>
      </c>
      <c r="K115" s="48">
        <v>612374</v>
      </c>
      <c r="L115" s="49">
        <f t="shared" si="18"/>
        <v>692717.46880000003</v>
      </c>
      <c r="M115" s="5">
        <v>886600</v>
      </c>
      <c r="N115" s="6">
        <f t="shared" si="16"/>
        <v>168454</v>
      </c>
      <c r="O115" s="47">
        <f t="shared" si="19"/>
        <v>1055054</v>
      </c>
      <c r="P115" s="5">
        <v>645000</v>
      </c>
      <c r="Q115" s="6">
        <f t="shared" si="17"/>
        <v>122550</v>
      </c>
      <c r="R115" s="47">
        <f t="shared" si="20"/>
        <v>767550</v>
      </c>
      <c r="S115" s="51">
        <f t="shared" si="21"/>
        <v>692717.46880000003</v>
      </c>
      <c r="T115" s="51">
        <f t="shared" si="22"/>
        <v>838440.48959999997</v>
      </c>
      <c r="U115" s="49">
        <f t="shared" si="23"/>
        <v>824731.34605910955</v>
      </c>
      <c r="V115" s="51">
        <f t="shared" si="24"/>
        <v>767550</v>
      </c>
      <c r="W115" s="51">
        <f t="shared" si="25"/>
        <v>103041.73618266828</v>
      </c>
      <c r="X115" s="52">
        <f t="shared" si="26"/>
        <v>0.12289689901763576</v>
      </c>
      <c r="Y115" s="53" t="str">
        <f t="shared" si="27"/>
        <v>MENOR_VALOR</v>
      </c>
      <c r="Z115" s="49">
        <f t="shared" si="28"/>
        <v>692717.46880000003</v>
      </c>
      <c r="AA115" s="80"/>
    </row>
    <row r="116" spans="1:27" ht="36" x14ac:dyDescent="0.2">
      <c r="A116" s="4">
        <f t="shared" si="32"/>
        <v>102</v>
      </c>
      <c r="B116" s="4">
        <v>4912996</v>
      </c>
      <c r="C116" s="9" t="s">
        <v>161</v>
      </c>
      <c r="D116" s="3" t="s">
        <v>36</v>
      </c>
      <c r="E116" s="3">
        <v>0</v>
      </c>
      <c r="F116" s="3">
        <v>1</v>
      </c>
      <c r="G116" s="3">
        <v>1</v>
      </c>
      <c r="H116" s="4">
        <v>26111532</v>
      </c>
      <c r="I116" s="4" t="s">
        <v>37</v>
      </c>
      <c r="J116" s="1" t="s">
        <v>37</v>
      </c>
      <c r="K116" s="48">
        <v>581077</v>
      </c>
      <c r="L116" s="49">
        <f t="shared" si="18"/>
        <v>657314.30239999993</v>
      </c>
      <c r="M116" s="5">
        <v>1012340</v>
      </c>
      <c r="N116" s="6">
        <f t="shared" si="16"/>
        <v>192344.6</v>
      </c>
      <c r="O116" s="47">
        <f t="shared" si="19"/>
        <v>1204684.6000000001</v>
      </c>
      <c r="P116" s="5">
        <v>826000</v>
      </c>
      <c r="Q116" s="6">
        <f t="shared" si="17"/>
        <v>156940</v>
      </c>
      <c r="R116" s="47">
        <f t="shared" si="20"/>
        <v>982940</v>
      </c>
      <c r="S116" s="51">
        <f t="shared" si="21"/>
        <v>657314.30239999993</v>
      </c>
      <c r="T116" s="51">
        <f t="shared" si="22"/>
        <v>948312.96746666671</v>
      </c>
      <c r="U116" s="49">
        <f t="shared" si="23"/>
        <v>919865.82281499961</v>
      </c>
      <c r="V116" s="51">
        <f t="shared" si="24"/>
        <v>982940</v>
      </c>
      <c r="W116" s="51">
        <f t="shared" si="25"/>
        <v>205767.12938487288</v>
      </c>
      <c r="X116" s="52">
        <f t="shared" si="26"/>
        <v>0.21698230061596793</v>
      </c>
      <c r="Y116" s="53" t="str">
        <f t="shared" si="27"/>
        <v>MENOR_VALOR</v>
      </c>
      <c r="Z116" s="49">
        <f t="shared" si="28"/>
        <v>657314.30239999993</v>
      </c>
      <c r="AA116" s="80"/>
    </row>
    <row r="117" spans="1:27" ht="36" x14ac:dyDescent="0.2">
      <c r="A117" s="4">
        <f t="shared" si="32"/>
        <v>103</v>
      </c>
      <c r="B117" s="4">
        <v>4912996</v>
      </c>
      <c r="C117" s="9" t="s">
        <v>162</v>
      </c>
      <c r="D117" s="3" t="s">
        <v>36</v>
      </c>
      <c r="E117" s="3">
        <v>0</v>
      </c>
      <c r="F117" s="3">
        <v>1</v>
      </c>
      <c r="G117" s="3">
        <v>1</v>
      </c>
      <c r="H117" s="4">
        <v>26111532</v>
      </c>
      <c r="I117" s="4" t="s">
        <v>37</v>
      </c>
      <c r="J117" s="1" t="s">
        <v>37</v>
      </c>
      <c r="K117" s="48">
        <v>562513</v>
      </c>
      <c r="L117" s="49">
        <f t="shared" si="18"/>
        <v>636314.70559999999</v>
      </c>
      <c r="M117" s="5">
        <v>1071070</v>
      </c>
      <c r="N117" s="6">
        <f t="shared" si="16"/>
        <v>203503.3</v>
      </c>
      <c r="O117" s="47">
        <f t="shared" si="19"/>
        <v>1274573.3</v>
      </c>
      <c r="P117" s="5">
        <v>801000</v>
      </c>
      <c r="Q117" s="6">
        <f t="shared" si="17"/>
        <v>152190</v>
      </c>
      <c r="R117" s="47">
        <f t="shared" si="20"/>
        <v>953190</v>
      </c>
      <c r="S117" s="51">
        <f t="shared" si="21"/>
        <v>636314.70559999999</v>
      </c>
      <c r="T117" s="51">
        <f t="shared" si="22"/>
        <v>954692.66853333323</v>
      </c>
      <c r="U117" s="49">
        <f t="shared" si="23"/>
        <v>917780.34225152468</v>
      </c>
      <c r="V117" s="51">
        <f t="shared" si="24"/>
        <v>953190</v>
      </c>
      <c r="W117" s="51">
        <f t="shared" si="25"/>
        <v>225127.21657051996</v>
      </c>
      <c r="X117" s="52">
        <f t="shared" si="26"/>
        <v>0.23581119242947199</v>
      </c>
      <c r="Y117" s="53" t="str">
        <f t="shared" si="27"/>
        <v>MENOR_VALOR</v>
      </c>
      <c r="Z117" s="49">
        <f t="shared" si="28"/>
        <v>636314.70559999999</v>
      </c>
      <c r="AA117" s="80"/>
    </row>
    <row r="118" spans="1:27" ht="36" x14ac:dyDescent="0.2">
      <c r="A118" s="4">
        <f t="shared" si="32"/>
        <v>104</v>
      </c>
      <c r="B118" s="4">
        <v>4912996</v>
      </c>
      <c r="C118" s="9" t="s">
        <v>264</v>
      </c>
      <c r="D118" s="3" t="s">
        <v>36</v>
      </c>
      <c r="E118" s="3">
        <v>0</v>
      </c>
      <c r="F118" s="3">
        <v>1</v>
      </c>
      <c r="G118" s="3">
        <v>1</v>
      </c>
      <c r="H118" s="4">
        <v>31161609</v>
      </c>
      <c r="I118" s="4" t="s">
        <v>37</v>
      </c>
      <c r="J118" s="1">
        <v>5305</v>
      </c>
      <c r="K118" s="48">
        <v>516460</v>
      </c>
      <c r="L118" s="49">
        <f t="shared" si="18"/>
        <v>584219.55200000003</v>
      </c>
      <c r="M118" s="5">
        <v>722000</v>
      </c>
      <c r="N118" s="6">
        <f t="shared" si="16"/>
        <v>137180</v>
      </c>
      <c r="O118" s="47">
        <f t="shared" si="19"/>
        <v>859180</v>
      </c>
      <c r="P118" s="5">
        <v>608000</v>
      </c>
      <c r="Q118" s="6">
        <f t="shared" si="17"/>
        <v>115520</v>
      </c>
      <c r="R118" s="47">
        <f t="shared" si="20"/>
        <v>723520</v>
      </c>
      <c r="S118" s="51">
        <f t="shared" si="21"/>
        <v>584219.55200000003</v>
      </c>
      <c r="T118" s="51">
        <f t="shared" si="22"/>
        <v>722306.51733333338</v>
      </c>
      <c r="U118" s="49">
        <f t="shared" si="23"/>
        <v>713461.03962072206</v>
      </c>
      <c r="V118" s="51">
        <f t="shared" si="24"/>
        <v>723520</v>
      </c>
      <c r="W118" s="51">
        <f t="shared" si="25"/>
        <v>97642.229580671177</v>
      </c>
      <c r="X118" s="52">
        <f t="shared" si="26"/>
        <v>0.13518115542021447</v>
      </c>
      <c r="Y118" s="53" t="str">
        <f t="shared" si="27"/>
        <v>MENOR_VALOR</v>
      </c>
      <c r="Z118" s="49">
        <f t="shared" si="28"/>
        <v>584219.55200000003</v>
      </c>
      <c r="AA118" s="80"/>
    </row>
    <row r="119" spans="1:27" ht="27" x14ac:dyDescent="0.2">
      <c r="A119" s="4">
        <f t="shared" si="32"/>
        <v>105</v>
      </c>
      <c r="B119" s="4">
        <v>4912934</v>
      </c>
      <c r="C119" s="9" t="s">
        <v>265</v>
      </c>
      <c r="D119" s="3" t="s">
        <v>36</v>
      </c>
      <c r="E119" s="3">
        <v>0</v>
      </c>
      <c r="F119" s="3">
        <v>1</v>
      </c>
      <c r="G119" s="3">
        <v>1</v>
      </c>
      <c r="H119" s="4">
        <v>25172009</v>
      </c>
      <c r="I119" s="4" t="s">
        <v>37</v>
      </c>
      <c r="J119" s="1">
        <v>39325</v>
      </c>
      <c r="K119" s="48">
        <v>170170</v>
      </c>
      <c r="L119" s="49">
        <f t="shared" si="18"/>
        <v>192496.304</v>
      </c>
      <c r="M119" s="5">
        <v>247500</v>
      </c>
      <c r="N119" s="6">
        <f t="shared" si="16"/>
        <v>47025</v>
      </c>
      <c r="O119" s="47">
        <f t="shared" si="19"/>
        <v>294525</v>
      </c>
      <c r="P119" s="5">
        <v>200000</v>
      </c>
      <c r="Q119" s="6">
        <f t="shared" si="17"/>
        <v>38000</v>
      </c>
      <c r="R119" s="47">
        <f t="shared" si="20"/>
        <v>238000</v>
      </c>
      <c r="S119" s="51">
        <f t="shared" si="21"/>
        <v>192496.304</v>
      </c>
      <c r="T119" s="51">
        <f t="shared" si="22"/>
        <v>241673.76800000001</v>
      </c>
      <c r="U119" s="49">
        <f t="shared" si="23"/>
        <v>238071.3706621264</v>
      </c>
      <c r="V119" s="51">
        <f t="shared" si="24"/>
        <v>238000</v>
      </c>
      <c r="W119" s="51">
        <f t="shared" si="25"/>
        <v>34773.718275957006</v>
      </c>
      <c r="X119" s="52">
        <f t="shared" si="26"/>
        <v>0.14388701994316985</v>
      </c>
      <c r="Y119" s="53" t="str">
        <f t="shared" si="27"/>
        <v>MENOR_VALOR</v>
      </c>
      <c r="Z119" s="49">
        <f t="shared" si="28"/>
        <v>192496.304</v>
      </c>
      <c r="AA119" s="80"/>
    </row>
    <row r="120" spans="1:27" ht="27" x14ac:dyDescent="0.2">
      <c r="A120" s="4">
        <f t="shared" si="32"/>
        <v>106</v>
      </c>
      <c r="B120" s="4">
        <v>4912934</v>
      </c>
      <c r="C120" s="9" t="s">
        <v>266</v>
      </c>
      <c r="D120" s="3" t="s">
        <v>36</v>
      </c>
      <c r="E120" s="3">
        <v>0</v>
      </c>
      <c r="F120" s="3">
        <v>1</v>
      </c>
      <c r="G120" s="3">
        <v>1</v>
      </c>
      <c r="H120" s="4">
        <v>25172009</v>
      </c>
      <c r="I120" s="4" t="s">
        <v>37</v>
      </c>
      <c r="J120" s="1">
        <v>39325</v>
      </c>
      <c r="K120" s="48">
        <v>170170</v>
      </c>
      <c r="L120" s="49">
        <f t="shared" si="18"/>
        <v>192496.304</v>
      </c>
      <c r="M120" s="5">
        <v>227500</v>
      </c>
      <c r="N120" s="6">
        <f t="shared" si="16"/>
        <v>43225</v>
      </c>
      <c r="O120" s="47">
        <f t="shared" si="19"/>
        <v>270725</v>
      </c>
      <c r="P120" s="5">
        <v>200000</v>
      </c>
      <c r="Q120" s="6">
        <f t="shared" si="17"/>
        <v>38000</v>
      </c>
      <c r="R120" s="47">
        <f t="shared" si="20"/>
        <v>238000</v>
      </c>
      <c r="S120" s="51">
        <f t="shared" si="21"/>
        <v>192496.304</v>
      </c>
      <c r="T120" s="51">
        <f t="shared" si="22"/>
        <v>233740.43466666667</v>
      </c>
      <c r="U120" s="49">
        <f t="shared" si="23"/>
        <v>231477.74251099012</v>
      </c>
      <c r="V120" s="51">
        <f t="shared" si="24"/>
        <v>238000</v>
      </c>
      <c r="W120" s="51">
        <f t="shared" si="25"/>
        <v>29164.00447854404</v>
      </c>
      <c r="X120" s="52">
        <f t="shared" si="26"/>
        <v>0.12477090033709547</v>
      </c>
      <c r="Y120" s="53" t="str">
        <f t="shared" si="27"/>
        <v>MENOR_VALOR</v>
      </c>
      <c r="Z120" s="49">
        <f t="shared" si="28"/>
        <v>192496.304</v>
      </c>
      <c r="AA120" s="80"/>
    </row>
    <row r="121" spans="1:27" ht="27" x14ac:dyDescent="0.2">
      <c r="A121" s="4">
        <f t="shared" si="32"/>
        <v>107</v>
      </c>
      <c r="B121" s="4">
        <v>4912996</v>
      </c>
      <c r="C121" s="18" t="s">
        <v>170</v>
      </c>
      <c r="D121" s="3" t="s">
        <v>36</v>
      </c>
      <c r="E121" s="3">
        <v>0</v>
      </c>
      <c r="F121" s="3">
        <v>1</v>
      </c>
      <c r="G121" s="3">
        <v>1</v>
      </c>
      <c r="H121" s="4">
        <v>25172009</v>
      </c>
      <c r="I121" s="4" t="s">
        <v>37</v>
      </c>
      <c r="J121" s="1">
        <v>39325</v>
      </c>
      <c r="K121" s="48">
        <v>143633</v>
      </c>
      <c r="L121" s="49">
        <f t="shared" si="18"/>
        <v>162477.6496</v>
      </c>
      <c r="M121" s="5">
        <v>221840</v>
      </c>
      <c r="N121" s="6">
        <f t="shared" si="16"/>
        <v>42149.599999999999</v>
      </c>
      <c r="O121" s="47">
        <f t="shared" si="19"/>
        <v>263989.59999999998</v>
      </c>
      <c r="P121" s="5">
        <v>189000</v>
      </c>
      <c r="Q121" s="6">
        <f t="shared" si="17"/>
        <v>35910</v>
      </c>
      <c r="R121" s="47">
        <f t="shared" si="20"/>
        <v>224910</v>
      </c>
      <c r="S121" s="51">
        <f t="shared" si="21"/>
        <v>162477.6496</v>
      </c>
      <c r="T121" s="51">
        <f t="shared" si="22"/>
        <v>217125.74986666665</v>
      </c>
      <c r="U121" s="49">
        <f t="shared" si="23"/>
        <v>212877.48817223051</v>
      </c>
      <c r="V121" s="51">
        <f t="shared" si="24"/>
        <v>224910</v>
      </c>
      <c r="W121" s="51">
        <f t="shared" si="25"/>
        <v>38642.042277522327</v>
      </c>
      <c r="X121" s="52">
        <f t="shared" si="26"/>
        <v>0.17797079481015848</v>
      </c>
      <c r="Y121" s="53" t="str">
        <f t="shared" si="27"/>
        <v>MENOR_VALOR</v>
      </c>
      <c r="Z121" s="49">
        <f t="shared" si="28"/>
        <v>162477.6496</v>
      </c>
      <c r="AA121" s="80"/>
    </row>
    <row r="122" spans="1:27" ht="18" x14ac:dyDescent="0.2">
      <c r="A122" s="4">
        <f t="shared" si="32"/>
        <v>108</v>
      </c>
      <c r="B122" s="4">
        <v>4912934</v>
      </c>
      <c r="C122" s="18" t="s">
        <v>172</v>
      </c>
      <c r="D122" s="3" t="s">
        <v>36</v>
      </c>
      <c r="E122" s="3">
        <v>0</v>
      </c>
      <c r="F122" s="3">
        <v>1</v>
      </c>
      <c r="G122" s="3">
        <v>1</v>
      </c>
      <c r="H122" s="4">
        <v>31162416</v>
      </c>
      <c r="I122" s="4" t="s">
        <v>37</v>
      </c>
      <c r="J122" s="1">
        <v>60338</v>
      </c>
      <c r="K122" s="48">
        <v>114478</v>
      </c>
      <c r="L122" s="49">
        <f t="shared" si="18"/>
        <v>129497.51360000001</v>
      </c>
      <c r="M122" s="5">
        <v>369900</v>
      </c>
      <c r="N122" s="6">
        <f t="shared" si="16"/>
        <v>70281</v>
      </c>
      <c r="O122" s="47">
        <f t="shared" si="19"/>
        <v>440181</v>
      </c>
      <c r="P122" s="5">
        <v>329000</v>
      </c>
      <c r="Q122" s="6">
        <f t="shared" si="17"/>
        <v>62510</v>
      </c>
      <c r="R122" s="47">
        <f t="shared" si="20"/>
        <v>391510</v>
      </c>
      <c r="S122" s="51">
        <f t="shared" si="21"/>
        <v>129497.51360000001</v>
      </c>
      <c r="T122" s="51">
        <f t="shared" si="22"/>
        <v>320396.17119999998</v>
      </c>
      <c r="U122" s="49">
        <f t="shared" si="23"/>
        <v>281543.29822348745</v>
      </c>
      <c r="V122" s="51">
        <f t="shared" si="24"/>
        <v>391510</v>
      </c>
      <c r="W122" s="51">
        <f t="shared" si="25"/>
        <v>134985.73530836884</v>
      </c>
      <c r="X122" s="52">
        <f t="shared" si="26"/>
        <v>0.42130882776407175</v>
      </c>
      <c r="Y122" s="53" t="str">
        <f t="shared" si="27"/>
        <v>MENOR_VALOR</v>
      </c>
      <c r="Z122" s="49">
        <f t="shared" si="28"/>
        <v>129497.51360000001</v>
      </c>
      <c r="AA122" s="80"/>
    </row>
    <row r="123" spans="1:27" ht="18" x14ac:dyDescent="0.2">
      <c r="A123" s="4">
        <f t="shared" si="32"/>
        <v>109</v>
      </c>
      <c r="B123" s="4">
        <v>4912934</v>
      </c>
      <c r="C123" s="18" t="s">
        <v>174</v>
      </c>
      <c r="D123" s="3" t="s">
        <v>36</v>
      </c>
      <c r="E123" s="3">
        <v>0</v>
      </c>
      <c r="F123" s="3">
        <v>1</v>
      </c>
      <c r="G123" s="3">
        <v>1</v>
      </c>
      <c r="H123" s="4">
        <v>31162409</v>
      </c>
      <c r="I123" s="4" t="s">
        <v>37</v>
      </c>
      <c r="J123" s="1" t="s">
        <v>37</v>
      </c>
      <c r="K123" s="48">
        <v>188020</v>
      </c>
      <c r="L123" s="49">
        <f t="shared" si="18"/>
        <v>212688.22399999999</v>
      </c>
      <c r="M123" s="5">
        <v>171000</v>
      </c>
      <c r="N123" s="6">
        <f t="shared" si="16"/>
        <v>32490</v>
      </c>
      <c r="O123" s="47">
        <f t="shared" si="19"/>
        <v>203490</v>
      </c>
      <c r="P123" s="5">
        <v>144000</v>
      </c>
      <c r="Q123" s="6">
        <f t="shared" si="17"/>
        <v>27360</v>
      </c>
      <c r="R123" s="47">
        <f t="shared" si="20"/>
        <v>171360</v>
      </c>
      <c r="S123" s="51">
        <f t="shared" si="21"/>
        <v>171360</v>
      </c>
      <c r="T123" s="51">
        <f t="shared" si="22"/>
        <v>195846.07466666665</v>
      </c>
      <c r="U123" s="49">
        <f t="shared" si="23"/>
        <v>195013.79029901509</v>
      </c>
      <c r="V123" s="51">
        <f t="shared" si="24"/>
        <v>203490</v>
      </c>
      <c r="W123" s="51">
        <f t="shared" si="25"/>
        <v>17314.269441440123</v>
      </c>
      <c r="X123" s="52">
        <f t="shared" si="26"/>
        <v>8.8407538782226319E-2</v>
      </c>
      <c r="Y123" s="53" t="str">
        <f t="shared" si="27"/>
        <v>MENOR_VALOR</v>
      </c>
      <c r="Z123" s="49">
        <f t="shared" si="28"/>
        <v>171360</v>
      </c>
      <c r="AA123" s="80"/>
    </row>
    <row r="124" spans="1:27" ht="18" x14ac:dyDescent="0.2">
      <c r="A124" s="4">
        <f t="shared" si="32"/>
        <v>110</v>
      </c>
      <c r="B124" s="4">
        <v>4912934</v>
      </c>
      <c r="C124" s="18" t="s">
        <v>267</v>
      </c>
      <c r="D124" s="3" t="s">
        <v>36</v>
      </c>
      <c r="E124" s="3">
        <v>0</v>
      </c>
      <c r="F124" s="3">
        <v>1</v>
      </c>
      <c r="G124" s="3">
        <v>1</v>
      </c>
      <c r="H124" s="4">
        <v>40174501</v>
      </c>
      <c r="I124" s="4" t="s">
        <v>37</v>
      </c>
      <c r="J124" s="1">
        <v>3040</v>
      </c>
      <c r="K124" s="48">
        <v>231812</v>
      </c>
      <c r="L124" s="49">
        <f t="shared" si="18"/>
        <v>262225.73440000002</v>
      </c>
      <c r="M124" s="5">
        <v>306900</v>
      </c>
      <c r="N124" s="6">
        <f t="shared" si="16"/>
        <v>58311</v>
      </c>
      <c r="O124" s="47">
        <f t="shared" si="19"/>
        <v>365211</v>
      </c>
      <c r="P124" s="5">
        <v>273000</v>
      </c>
      <c r="Q124" s="6">
        <f t="shared" si="17"/>
        <v>51870</v>
      </c>
      <c r="R124" s="47">
        <f t="shared" si="20"/>
        <v>324870</v>
      </c>
      <c r="S124" s="51">
        <f t="shared" si="21"/>
        <v>262225.73440000002</v>
      </c>
      <c r="T124" s="51">
        <f t="shared" si="22"/>
        <v>317435.5781333333</v>
      </c>
      <c r="U124" s="49">
        <f t="shared" si="23"/>
        <v>314516.12976920401</v>
      </c>
      <c r="V124" s="51">
        <f t="shared" si="24"/>
        <v>324870</v>
      </c>
      <c r="W124" s="51">
        <f t="shared" si="25"/>
        <v>39039.254892089579</v>
      </c>
      <c r="X124" s="52">
        <f t="shared" si="26"/>
        <v>0.12298323685598915</v>
      </c>
      <c r="Y124" s="53" t="str">
        <f t="shared" si="27"/>
        <v>MENOR_VALOR</v>
      </c>
      <c r="Z124" s="49">
        <f t="shared" si="28"/>
        <v>262225.73440000002</v>
      </c>
      <c r="AA124" s="80"/>
    </row>
    <row r="125" spans="1:27" ht="18" x14ac:dyDescent="0.2">
      <c r="A125" s="4">
        <f t="shared" si="32"/>
        <v>111</v>
      </c>
      <c r="B125" s="4">
        <v>4912934</v>
      </c>
      <c r="C125" s="18" t="s">
        <v>268</v>
      </c>
      <c r="D125" s="3" t="s">
        <v>36</v>
      </c>
      <c r="E125" s="3">
        <v>0</v>
      </c>
      <c r="F125" s="3">
        <v>1</v>
      </c>
      <c r="G125" s="3">
        <v>1</v>
      </c>
      <c r="H125" s="4">
        <v>40174501</v>
      </c>
      <c r="I125" s="4" t="s">
        <v>37</v>
      </c>
      <c r="J125" s="1">
        <v>3040</v>
      </c>
      <c r="K125" s="48">
        <v>231812</v>
      </c>
      <c r="L125" s="49">
        <f t="shared" si="18"/>
        <v>262225.73440000002</v>
      </c>
      <c r="M125" s="5">
        <v>371690</v>
      </c>
      <c r="N125" s="6">
        <f t="shared" si="16"/>
        <v>70621.100000000006</v>
      </c>
      <c r="O125" s="47">
        <f t="shared" si="19"/>
        <v>442311.1</v>
      </c>
      <c r="P125" s="5">
        <v>273000</v>
      </c>
      <c r="Q125" s="6">
        <f t="shared" si="17"/>
        <v>51870</v>
      </c>
      <c r="R125" s="47">
        <f t="shared" si="20"/>
        <v>324870</v>
      </c>
      <c r="S125" s="51">
        <f t="shared" si="21"/>
        <v>262225.73440000002</v>
      </c>
      <c r="T125" s="51">
        <f t="shared" si="22"/>
        <v>343135.61146666668</v>
      </c>
      <c r="U125" s="49">
        <f t="shared" si="23"/>
        <v>335251.64618916641</v>
      </c>
      <c r="V125" s="51">
        <f t="shared" si="24"/>
        <v>324870</v>
      </c>
      <c r="W125" s="51">
        <f t="shared" si="25"/>
        <v>57211.922738810208</v>
      </c>
      <c r="X125" s="52">
        <f t="shared" si="26"/>
        <v>0.16673268768073629</v>
      </c>
      <c r="Y125" s="53" t="str">
        <f t="shared" si="27"/>
        <v>MENOR_VALOR</v>
      </c>
      <c r="Z125" s="49">
        <f t="shared" si="28"/>
        <v>262225.73440000002</v>
      </c>
      <c r="AA125" s="80"/>
    </row>
    <row r="126" spans="1:27" ht="27" x14ac:dyDescent="0.2">
      <c r="A126" s="4">
        <f t="shared" si="32"/>
        <v>112</v>
      </c>
      <c r="B126" s="4">
        <v>4912934</v>
      </c>
      <c r="C126" s="18" t="s">
        <v>178</v>
      </c>
      <c r="D126" s="3" t="s">
        <v>36</v>
      </c>
      <c r="E126" s="3">
        <v>0</v>
      </c>
      <c r="F126" s="3">
        <v>1</v>
      </c>
      <c r="G126" s="3">
        <v>1</v>
      </c>
      <c r="H126" s="4">
        <v>26111532</v>
      </c>
      <c r="I126" s="4" t="s">
        <v>37</v>
      </c>
      <c r="J126" s="1" t="s">
        <v>37</v>
      </c>
      <c r="K126" s="48">
        <v>360689</v>
      </c>
      <c r="L126" s="49">
        <f t="shared" si="18"/>
        <v>408011.39679999999</v>
      </c>
      <c r="M126" s="5">
        <v>238360</v>
      </c>
      <c r="N126" s="6">
        <f t="shared" si="16"/>
        <v>45288.4</v>
      </c>
      <c r="O126" s="47">
        <f t="shared" si="19"/>
        <v>283648.40000000002</v>
      </c>
      <c r="P126" s="5">
        <v>189000</v>
      </c>
      <c r="Q126" s="6">
        <f t="shared" si="17"/>
        <v>35910</v>
      </c>
      <c r="R126" s="47">
        <f t="shared" si="20"/>
        <v>224910</v>
      </c>
      <c r="S126" s="51">
        <f t="shared" si="21"/>
        <v>224910</v>
      </c>
      <c r="T126" s="51">
        <f t="shared" si="22"/>
        <v>305523.26559999998</v>
      </c>
      <c r="U126" s="49">
        <f t="shared" si="23"/>
        <v>296360.60041483445</v>
      </c>
      <c r="V126" s="51">
        <f t="shared" si="24"/>
        <v>283648.40000000002</v>
      </c>
      <c r="W126" s="51">
        <f t="shared" si="25"/>
        <v>57002.186759351804</v>
      </c>
      <c r="X126" s="52">
        <f t="shared" si="26"/>
        <v>0.18657232747040856</v>
      </c>
      <c r="Y126" s="53" t="str">
        <f t="shared" si="27"/>
        <v>MENOR_VALOR</v>
      </c>
      <c r="Z126" s="49">
        <f t="shared" si="28"/>
        <v>224910</v>
      </c>
      <c r="AA126" s="80"/>
    </row>
    <row r="127" spans="1:27" ht="18" x14ac:dyDescent="0.2">
      <c r="A127" s="4">
        <f t="shared" si="32"/>
        <v>113</v>
      </c>
      <c r="B127" s="4">
        <v>4912934</v>
      </c>
      <c r="C127" s="18" t="s">
        <v>180</v>
      </c>
      <c r="D127" s="3" t="s">
        <v>36</v>
      </c>
      <c r="E127" s="3">
        <v>0</v>
      </c>
      <c r="F127" s="3">
        <v>1</v>
      </c>
      <c r="G127" s="3">
        <v>1</v>
      </c>
      <c r="H127" s="4">
        <v>31161902</v>
      </c>
      <c r="I127" s="4" t="s">
        <v>37</v>
      </c>
      <c r="J127" s="1" t="s">
        <v>37</v>
      </c>
      <c r="K127" s="48">
        <v>61761</v>
      </c>
      <c r="L127" s="49">
        <f t="shared" si="18"/>
        <v>69864.0432</v>
      </c>
      <c r="M127" s="5">
        <v>110090</v>
      </c>
      <c r="N127" s="6">
        <f t="shared" si="16"/>
        <v>20917.099999999999</v>
      </c>
      <c r="O127" s="47">
        <f t="shared" si="19"/>
        <v>131007.1</v>
      </c>
      <c r="P127" s="5">
        <v>87000</v>
      </c>
      <c r="Q127" s="6">
        <f t="shared" si="17"/>
        <v>16530</v>
      </c>
      <c r="R127" s="47">
        <f t="shared" si="20"/>
        <v>103530</v>
      </c>
      <c r="S127" s="51">
        <f t="shared" si="21"/>
        <v>69864.0432</v>
      </c>
      <c r="T127" s="51">
        <f t="shared" si="22"/>
        <v>101467.04773333333</v>
      </c>
      <c r="U127" s="49">
        <f t="shared" si="23"/>
        <v>98221.128803304484</v>
      </c>
      <c r="V127" s="51">
        <f t="shared" si="24"/>
        <v>103530</v>
      </c>
      <c r="W127" s="51">
        <f t="shared" si="25"/>
        <v>22346.698811389189</v>
      </c>
      <c r="X127" s="52">
        <f t="shared" si="26"/>
        <v>0.22023602056619207</v>
      </c>
      <c r="Y127" s="53" t="str">
        <f t="shared" si="27"/>
        <v>MENOR_VALOR</v>
      </c>
      <c r="Z127" s="49">
        <f t="shared" si="28"/>
        <v>69864.0432</v>
      </c>
      <c r="AA127" s="80"/>
    </row>
    <row r="128" spans="1:27" ht="18" x14ac:dyDescent="0.2">
      <c r="A128" s="81" t="s">
        <v>182</v>
      </c>
      <c r="B128" s="4"/>
      <c r="C128" s="86" t="s">
        <v>183</v>
      </c>
      <c r="D128" s="3"/>
      <c r="E128" s="4"/>
      <c r="F128" s="4"/>
      <c r="G128" s="4"/>
      <c r="H128" s="83"/>
      <c r="I128" s="83"/>
      <c r="J128" s="85"/>
      <c r="K128" s="48"/>
      <c r="L128" s="49"/>
      <c r="M128" s="5">
        <v>0</v>
      </c>
      <c r="N128" s="6"/>
      <c r="O128" s="47"/>
      <c r="P128" s="5"/>
      <c r="Q128" s="6"/>
      <c r="R128" s="47"/>
      <c r="S128" s="51"/>
      <c r="T128" s="51"/>
      <c r="U128" s="49"/>
      <c r="V128" s="51"/>
      <c r="W128" s="51"/>
      <c r="X128" s="52"/>
      <c r="Y128" s="53"/>
      <c r="Z128" s="49"/>
      <c r="AA128" s="80"/>
    </row>
    <row r="129" spans="1:27" ht="27" x14ac:dyDescent="0.2">
      <c r="A129" s="4">
        <f>A127+1</f>
        <v>114</v>
      </c>
      <c r="B129" s="1">
        <v>4912996</v>
      </c>
      <c r="C129" s="2" t="s">
        <v>184</v>
      </c>
      <c r="D129" s="3" t="s">
        <v>36</v>
      </c>
      <c r="E129" s="3">
        <v>0</v>
      </c>
      <c r="F129" s="3">
        <v>1</v>
      </c>
      <c r="G129" s="3">
        <v>1</v>
      </c>
      <c r="H129" s="4">
        <v>31401701</v>
      </c>
      <c r="I129" s="4" t="s">
        <v>37</v>
      </c>
      <c r="J129" s="1">
        <v>5330</v>
      </c>
      <c r="K129" s="48">
        <v>29988</v>
      </c>
      <c r="L129" s="49">
        <f t="shared" si="18"/>
        <v>33922.425600000002</v>
      </c>
      <c r="M129" s="5">
        <v>82620</v>
      </c>
      <c r="N129" s="6">
        <f t="shared" si="16"/>
        <v>15697.800000000001</v>
      </c>
      <c r="O129" s="47">
        <f t="shared" si="19"/>
        <v>98317.8</v>
      </c>
      <c r="P129" s="5">
        <v>65000</v>
      </c>
      <c r="Q129" s="6">
        <f t="shared" si="17"/>
        <v>12350</v>
      </c>
      <c r="R129" s="47">
        <f t="shared" si="20"/>
        <v>77350</v>
      </c>
      <c r="S129" s="51">
        <f t="shared" si="21"/>
        <v>33922.425600000002</v>
      </c>
      <c r="T129" s="51">
        <f t="shared" si="22"/>
        <v>69863.408533333335</v>
      </c>
      <c r="U129" s="49">
        <f t="shared" si="23"/>
        <v>63658.996691299275</v>
      </c>
      <c r="V129" s="51">
        <f t="shared" si="24"/>
        <v>77350</v>
      </c>
      <c r="W129" s="51">
        <f t="shared" si="25"/>
        <v>25414.112754669983</v>
      </c>
      <c r="X129" s="52">
        <f t="shared" si="26"/>
        <v>0.3637685776889108</v>
      </c>
      <c r="Y129" s="53" t="str">
        <f t="shared" si="27"/>
        <v>MENOR_VALOR</v>
      </c>
      <c r="Z129" s="49">
        <f t="shared" si="28"/>
        <v>33922.425600000002</v>
      </c>
      <c r="AA129" s="80"/>
    </row>
    <row r="130" spans="1:27" ht="27" x14ac:dyDescent="0.2">
      <c r="A130" s="4">
        <f>A129+1</f>
        <v>115</v>
      </c>
      <c r="B130" s="1">
        <v>4912996</v>
      </c>
      <c r="C130" s="2" t="s">
        <v>185</v>
      </c>
      <c r="D130" s="3" t="s">
        <v>36</v>
      </c>
      <c r="E130" s="3">
        <v>0</v>
      </c>
      <c r="F130" s="3">
        <v>1</v>
      </c>
      <c r="G130" s="3">
        <v>1</v>
      </c>
      <c r="H130" s="4">
        <v>31401701</v>
      </c>
      <c r="I130" s="4" t="s">
        <v>37</v>
      </c>
      <c r="J130" s="1">
        <v>5330</v>
      </c>
      <c r="K130" s="48">
        <v>29988</v>
      </c>
      <c r="L130" s="49">
        <f t="shared" si="18"/>
        <v>33922.425600000002</v>
      </c>
      <c r="M130" s="5">
        <v>76950</v>
      </c>
      <c r="N130" s="6">
        <f t="shared" si="16"/>
        <v>14620.5</v>
      </c>
      <c r="O130" s="47">
        <f t="shared" si="19"/>
        <v>91570.5</v>
      </c>
      <c r="P130" s="5">
        <v>65000</v>
      </c>
      <c r="Q130" s="6">
        <f t="shared" si="17"/>
        <v>12350</v>
      </c>
      <c r="R130" s="47">
        <f t="shared" si="20"/>
        <v>77350</v>
      </c>
      <c r="S130" s="51">
        <f t="shared" si="21"/>
        <v>33922.425600000002</v>
      </c>
      <c r="T130" s="51">
        <f t="shared" si="22"/>
        <v>67614.308533333344</v>
      </c>
      <c r="U130" s="49">
        <f t="shared" si="23"/>
        <v>62168.100888541303</v>
      </c>
      <c r="V130" s="51">
        <f t="shared" si="24"/>
        <v>77350</v>
      </c>
      <c r="W130" s="51">
        <f t="shared" si="25"/>
        <v>23823.758893103321</v>
      </c>
      <c r="X130" s="52">
        <f t="shared" si="26"/>
        <v>0.35234788922463633</v>
      </c>
      <c r="Y130" s="53" t="str">
        <f t="shared" si="27"/>
        <v>MENOR_VALOR</v>
      </c>
      <c r="Z130" s="49">
        <f t="shared" si="28"/>
        <v>33922.425600000002</v>
      </c>
      <c r="AA130" s="80"/>
    </row>
    <row r="131" spans="1:27" ht="18" x14ac:dyDescent="0.2">
      <c r="A131" s="4">
        <f t="shared" ref="A131:A140" si="33">A130+1</f>
        <v>116</v>
      </c>
      <c r="B131" s="1">
        <v>4912996</v>
      </c>
      <c r="C131" s="2" t="s">
        <v>186</v>
      </c>
      <c r="D131" s="3" t="s">
        <v>36</v>
      </c>
      <c r="E131" s="3">
        <v>0</v>
      </c>
      <c r="F131" s="3">
        <v>1</v>
      </c>
      <c r="G131" s="3">
        <v>1</v>
      </c>
      <c r="H131" s="4">
        <v>31401701</v>
      </c>
      <c r="I131" s="4" t="s">
        <v>37</v>
      </c>
      <c r="J131" s="1">
        <v>5330</v>
      </c>
      <c r="K131" s="48">
        <v>29988</v>
      </c>
      <c r="L131" s="49">
        <f t="shared" si="18"/>
        <v>33922.425600000002</v>
      </c>
      <c r="M131" s="5">
        <v>24750</v>
      </c>
      <c r="N131" s="6">
        <f t="shared" si="16"/>
        <v>4702.5</v>
      </c>
      <c r="O131" s="47">
        <f t="shared" si="19"/>
        <v>29452.5</v>
      </c>
      <c r="P131" s="5">
        <v>20000</v>
      </c>
      <c r="Q131" s="6">
        <f t="shared" si="17"/>
        <v>3800</v>
      </c>
      <c r="R131" s="47">
        <f t="shared" si="20"/>
        <v>23800</v>
      </c>
      <c r="S131" s="51">
        <f t="shared" si="21"/>
        <v>23800</v>
      </c>
      <c r="T131" s="51">
        <f t="shared" si="22"/>
        <v>29058.308533333333</v>
      </c>
      <c r="U131" s="49">
        <f t="shared" si="23"/>
        <v>28756.013143907421</v>
      </c>
      <c r="V131" s="51">
        <f t="shared" si="24"/>
        <v>29452.5</v>
      </c>
      <c r="W131" s="51">
        <f t="shared" si="25"/>
        <v>3718.1856214910886</v>
      </c>
      <c r="X131" s="52">
        <f t="shared" si="26"/>
        <v>0.12795602391054137</v>
      </c>
      <c r="Y131" s="53" t="str">
        <f t="shared" si="27"/>
        <v>MENOR_VALOR</v>
      </c>
      <c r="Z131" s="49">
        <f t="shared" si="28"/>
        <v>23800</v>
      </c>
      <c r="AA131" s="80"/>
    </row>
    <row r="132" spans="1:27" ht="18" x14ac:dyDescent="0.2">
      <c r="A132" s="4">
        <f t="shared" si="33"/>
        <v>117</v>
      </c>
      <c r="B132" s="1">
        <v>4912996</v>
      </c>
      <c r="C132" s="2" t="s">
        <v>187</v>
      </c>
      <c r="D132" s="3" t="s">
        <v>36</v>
      </c>
      <c r="E132" s="3">
        <v>0</v>
      </c>
      <c r="F132" s="3">
        <v>1</v>
      </c>
      <c r="G132" s="3">
        <v>1</v>
      </c>
      <c r="H132" s="4">
        <v>31401701</v>
      </c>
      <c r="I132" s="4" t="s">
        <v>37</v>
      </c>
      <c r="J132" s="1">
        <v>5330</v>
      </c>
      <c r="K132" s="48">
        <v>60571</v>
      </c>
      <c r="L132" s="49">
        <f t="shared" si="18"/>
        <v>68517.915200000003</v>
      </c>
      <c r="M132" s="5">
        <v>79790</v>
      </c>
      <c r="N132" s="6">
        <f t="shared" si="16"/>
        <v>15160.1</v>
      </c>
      <c r="O132" s="47">
        <f t="shared" si="19"/>
        <v>94950.1</v>
      </c>
      <c r="P132" s="5">
        <v>63000</v>
      </c>
      <c r="Q132" s="6">
        <f t="shared" si="17"/>
        <v>11970</v>
      </c>
      <c r="R132" s="47">
        <f t="shared" si="20"/>
        <v>74970</v>
      </c>
      <c r="S132" s="51">
        <f t="shared" si="21"/>
        <v>68517.915200000003</v>
      </c>
      <c r="T132" s="51">
        <f t="shared" si="22"/>
        <v>79479.338400000008</v>
      </c>
      <c r="U132" s="49">
        <f t="shared" si="23"/>
        <v>78715.880757529128</v>
      </c>
      <c r="V132" s="51">
        <f t="shared" si="24"/>
        <v>74970</v>
      </c>
      <c r="W132" s="51">
        <f t="shared" si="25"/>
        <v>7750.8966761755482</v>
      </c>
      <c r="X132" s="52">
        <f t="shared" si="26"/>
        <v>9.752090080527831E-2</v>
      </c>
      <c r="Y132" s="53" t="str">
        <f t="shared" si="27"/>
        <v>MENOR_VALOR</v>
      </c>
      <c r="Z132" s="49">
        <f t="shared" si="28"/>
        <v>68517.915200000003</v>
      </c>
      <c r="AA132" s="80"/>
    </row>
    <row r="133" spans="1:27" ht="27" x14ac:dyDescent="0.2">
      <c r="A133" s="4">
        <f t="shared" si="33"/>
        <v>118</v>
      </c>
      <c r="B133" s="1">
        <v>4912996</v>
      </c>
      <c r="C133" s="2" t="s">
        <v>189</v>
      </c>
      <c r="D133" s="3" t="s">
        <v>36</v>
      </c>
      <c r="E133" s="3">
        <v>0</v>
      </c>
      <c r="F133" s="3">
        <v>1</v>
      </c>
      <c r="G133" s="3">
        <v>1</v>
      </c>
      <c r="H133" s="4">
        <v>26101749</v>
      </c>
      <c r="I133" s="4" t="s">
        <v>37</v>
      </c>
      <c r="J133" s="1" t="s">
        <v>37</v>
      </c>
      <c r="K133" s="48">
        <v>115787</v>
      </c>
      <c r="L133" s="49">
        <f t="shared" si="18"/>
        <v>130978.25440000001</v>
      </c>
      <c r="M133" s="5">
        <v>169400</v>
      </c>
      <c r="N133" s="6">
        <f t="shared" si="16"/>
        <v>32186</v>
      </c>
      <c r="O133" s="47">
        <f t="shared" si="19"/>
        <v>201586</v>
      </c>
      <c r="P133" s="5">
        <v>123000</v>
      </c>
      <c r="Q133" s="6">
        <f t="shared" si="17"/>
        <v>23370</v>
      </c>
      <c r="R133" s="47">
        <f t="shared" si="20"/>
        <v>146370</v>
      </c>
      <c r="S133" s="51">
        <f t="shared" si="21"/>
        <v>130978.25440000001</v>
      </c>
      <c r="T133" s="51">
        <f t="shared" si="22"/>
        <v>159644.75146666667</v>
      </c>
      <c r="U133" s="49">
        <f t="shared" si="23"/>
        <v>156929.24287530457</v>
      </c>
      <c r="V133" s="51">
        <f t="shared" si="24"/>
        <v>146370</v>
      </c>
      <c r="W133" s="51">
        <f t="shared" si="25"/>
        <v>20270.274468704272</v>
      </c>
      <c r="X133" s="52">
        <f t="shared" si="26"/>
        <v>0.12697112985224976</v>
      </c>
      <c r="Y133" s="53" t="str">
        <f t="shared" si="27"/>
        <v>MENOR_VALOR</v>
      </c>
      <c r="Z133" s="49">
        <f t="shared" si="28"/>
        <v>130978.25440000001</v>
      </c>
      <c r="AA133" s="80"/>
    </row>
    <row r="134" spans="1:27" ht="27" x14ac:dyDescent="0.2">
      <c r="A134" s="4">
        <f t="shared" si="33"/>
        <v>119</v>
      </c>
      <c r="B134" s="1">
        <v>4912996</v>
      </c>
      <c r="C134" s="2" t="s">
        <v>190</v>
      </c>
      <c r="D134" s="3" t="s">
        <v>36</v>
      </c>
      <c r="E134" s="3">
        <v>0</v>
      </c>
      <c r="F134" s="3">
        <v>1</v>
      </c>
      <c r="G134" s="3">
        <v>1</v>
      </c>
      <c r="H134" s="4">
        <v>26101749</v>
      </c>
      <c r="I134" s="4" t="s">
        <v>37</v>
      </c>
      <c r="J134" s="1" t="s">
        <v>37</v>
      </c>
      <c r="K134" s="48">
        <v>115787</v>
      </c>
      <c r="L134" s="49">
        <f t="shared" si="18"/>
        <v>130978.25440000001</v>
      </c>
      <c r="M134" s="5">
        <v>169400</v>
      </c>
      <c r="N134" s="6">
        <f t="shared" si="16"/>
        <v>32186</v>
      </c>
      <c r="O134" s="47">
        <f t="shared" si="19"/>
        <v>201586</v>
      </c>
      <c r="P134" s="5">
        <v>123000</v>
      </c>
      <c r="Q134" s="6">
        <f t="shared" si="17"/>
        <v>23370</v>
      </c>
      <c r="R134" s="47">
        <f t="shared" si="20"/>
        <v>146370</v>
      </c>
      <c r="S134" s="51">
        <f t="shared" si="21"/>
        <v>130978.25440000001</v>
      </c>
      <c r="T134" s="51">
        <f t="shared" si="22"/>
        <v>159644.75146666667</v>
      </c>
      <c r="U134" s="49">
        <f t="shared" si="23"/>
        <v>156929.24287530457</v>
      </c>
      <c r="V134" s="51">
        <f t="shared" si="24"/>
        <v>146370</v>
      </c>
      <c r="W134" s="51">
        <f t="shared" si="25"/>
        <v>20270.274468704272</v>
      </c>
      <c r="X134" s="52">
        <f t="shared" si="26"/>
        <v>0.12697112985224976</v>
      </c>
      <c r="Y134" s="53" t="str">
        <f t="shared" si="27"/>
        <v>MENOR_VALOR</v>
      </c>
      <c r="Z134" s="49">
        <f t="shared" si="28"/>
        <v>130978.25440000001</v>
      </c>
      <c r="AA134" s="80"/>
    </row>
    <row r="135" spans="1:27" ht="27" x14ac:dyDescent="0.2">
      <c r="A135" s="4">
        <f t="shared" si="33"/>
        <v>120</v>
      </c>
      <c r="B135" s="1">
        <v>4912996</v>
      </c>
      <c r="C135" s="2" t="s">
        <v>191</v>
      </c>
      <c r="D135" s="3" t="s">
        <v>36</v>
      </c>
      <c r="E135" s="3">
        <v>0</v>
      </c>
      <c r="F135" s="3">
        <v>1</v>
      </c>
      <c r="G135" s="3">
        <v>1</v>
      </c>
      <c r="H135" s="4">
        <v>24101802</v>
      </c>
      <c r="I135" s="4" t="s">
        <v>37</v>
      </c>
      <c r="J135" s="1" t="s">
        <v>37</v>
      </c>
      <c r="K135" s="48">
        <v>112812</v>
      </c>
      <c r="L135" s="49">
        <f t="shared" si="18"/>
        <v>127612.9344</v>
      </c>
      <c r="M135" s="5">
        <v>86110</v>
      </c>
      <c r="N135" s="6">
        <f t="shared" si="16"/>
        <v>16360.9</v>
      </c>
      <c r="O135" s="47">
        <f t="shared" si="19"/>
        <v>102470.9</v>
      </c>
      <c r="P135" s="5">
        <v>63000</v>
      </c>
      <c r="Q135" s="6">
        <f t="shared" si="17"/>
        <v>11970</v>
      </c>
      <c r="R135" s="47">
        <f t="shared" si="20"/>
        <v>74970</v>
      </c>
      <c r="S135" s="51">
        <f t="shared" si="21"/>
        <v>74970</v>
      </c>
      <c r="T135" s="51">
        <f t="shared" si="22"/>
        <v>101684.61146666667</v>
      </c>
      <c r="U135" s="49">
        <f t="shared" si="23"/>
        <v>99340.784552452096</v>
      </c>
      <c r="V135" s="51">
        <f t="shared" si="24"/>
        <v>102470.9</v>
      </c>
      <c r="W135" s="51">
        <f t="shared" si="25"/>
        <v>18890.082924843831</v>
      </c>
      <c r="X135" s="52">
        <f t="shared" si="26"/>
        <v>0.18577130455020924</v>
      </c>
      <c r="Y135" s="53" t="str">
        <f t="shared" si="27"/>
        <v>MENOR_VALOR</v>
      </c>
      <c r="Z135" s="49">
        <f t="shared" si="28"/>
        <v>74970</v>
      </c>
      <c r="AA135" s="80"/>
    </row>
    <row r="136" spans="1:27" ht="27" x14ac:dyDescent="0.2">
      <c r="A136" s="4">
        <f t="shared" si="33"/>
        <v>121</v>
      </c>
      <c r="B136" s="1">
        <v>4912996</v>
      </c>
      <c r="C136" s="2" t="s">
        <v>192</v>
      </c>
      <c r="D136" s="3" t="s">
        <v>36</v>
      </c>
      <c r="E136" s="3">
        <v>0</v>
      </c>
      <c r="F136" s="3">
        <v>1</v>
      </c>
      <c r="G136" s="3">
        <v>1</v>
      </c>
      <c r="H136" s="4">
        <v>27113105</v>
      </c>
      <c r="I136" s="4" t="s">
        <v>37</v>
      </c>
      <c r="J136" s="1" t="s">
        <v>37</v>
      </c>
      <c r="K136" s="48">
        <v>81277</v>
      </c>
      <c r="L136" s="49">
        <f t="shared" si="18"/>
        <v>91940.542400000006</v>
      </c>
      <c r="M136" s="5">
        <v>260100</v>
      </c>
      <c r="N136" s="6">
        <f t="shared" ref="N136:N140" si="34">M136*0.19</f>
        <v>49419</v>
      </c>
      <c r="O136" s="47">
        <f t="shared" si="19"/>
        <v>309519</v>
      </c>
      <c r="P136" s="5">
        <v>231000</v>
      </c>
      <c r="Q136" s="6">
        <f t="shared" ref="Q136:Q140" si="35">P136*0.19</f>
        <v>43890</v>
      </c>
      <c r="R136" s="47">
        <f t="shared" si="20"/>
        <v>274890</v>
      </c>
      <c r="S136" s="51">
        <f t="shared" si="21"/>
        <v>91940.542400000006</v>
      </c>
      <c r="T136" s="51">
        <f t="shared" si="22"/>
        <v>225449.84746666669</v>
      </c>
      <c r="U136" s="49">
        <f t="shared" si="23"/>
        <v>198510.93677138968</v>
      </c>
      <c r="V136" s="51">
        <f t="shared" si="24"/>
        <v>274890</v>
      </c>
      <c r="W136" s="51">
        <f t="shared" si="25"/>
        <v>94405.33496414352</v>
      </c>
      <c r="X136" s="52">
        <f t="shared" si="26"/>
        <v>0.41874206625090565</v>
      </c>
      <c r="Y136" s="53" t="str">
        <f t="shared" si="27"/>
        <v>MENOR_VALOR</v>
      </c>
      <c r="Z136" s="49">
        <f t="shared" si="28"/>
        <v>91940.542400000006</v>
      </c>
      <c r="AA136" s="80"/>
    </row>
    <row r="137" spans="1:27" ht="18" x14ac:dyDescent="0.2">
      <c r="A137" s="4">
        <f t="shared" si="33"/>
        <v>122</v>
      </c>
      <c r="B137" s="1">
        <v>4912996</v>
      </c>
      <c r="C137" s="2" t="s">
        <v>193</v>
      </c>
      <c r="D137" s="3" t="s">
        <v>36</v>
      </c>
      <c r="E137" s="3">
        <v>0</v>
      </c>
      <c r="F137" s="3">
        <v>1</v>
      </c>
      <c r="G137" s="3">
        <v>1</v>
      </c>
      <c r="H137" s="4">
        <v>31401701</v>
      </c>
      <c r="I137" s="4" t="s">
        <v>37</v>
      </c>
      <c r="J137" s="1">
        <v>5330</v>
      </c>
      <c r="K137" s="48">
        <v>199087</v>
      </c>
      <c r="L137" s="49">
        <f t="shared" ref="L137:L198" si="36">(K137*13.12%)+K137</f>
        <v>225207.2144</v>
      </c>
      <c r="M137" s="5">
        <v>284200</v>
      </c>
      <c r="N137" s="6">
        <f t="shared" si="34"/>
        <v>53998</v>
      </c>
      <c r="O137" s="47">
        <f t="shared" ref="O137:O140" si="37">M137+N137</f>
        <v>338198</v>
      </c>
      <c r="P137" s="5">
        <v>232000</v>
      </c>
      <c r="Q137" s="6">
        <f t="shared" si="35"/>
        <v>44080</v>
      </c>
      <c r="R137" s="47">
        <f t="shared" ref="R137:R140" si="38">P137+Q137</f>
        <v>276080</v>
      </c>
      <c r="S137" s="51">
        <f t="shared" ref="S137:S200" si="39">MIN(L137,O137,R137)</f>
        <v>225207.2144</v>
      </c>
      <c r="T137" s="51">
        <f t="shared" ref="T137:T200" si="40">AVERAGE(L137,O137,R137)</f>
        <v>279828.40479999996</v>
      </c>
      <c r="U137" s="49">
        <f t="shared" ref="U137:U200" si="41">GEOMEAN(L137,O137,R137)</f>
        <v>276012.9295873458</v>
      </c>
      <c r="V137" s="51">
        <f t="shared" ref="V137:V200" si="42">MEDIAN(L137,O137,R137)</f>
        <v>276080</v>
      </c>
      <c r="W137" s="51">
        <f t="shared" ref="W137:W200" si="43">STDEVA(S137,T137)</f>
        <v>38623.014128321687</v>
      </c>
      <c r="X137" s="52">
        <f t="shared" ref="X137:X200" si="44">(W137/T137)</f>
        <v>0.13802392275339767</v>
      </c>
      <c r="Y137" s="53" t="str">
        <f t="shared" ref="Y137:Y200" si="45">IF(X137&lt;43%,"MENOR_VALOR","MEDIA_GEOMETRICA")</f>
        <v>MENOR_VALOR</v>
      </c>
      <c r="Z137" s="49">
        <f t="shared" ref="Z137:Z200" si="46">IF(Y137="MENOR_VALOR",S137,U137)</f>
        <v>225207.2144</v>
      </c>
      <c r="AA137" s="80"/>
    </row>
    <row r="138" spans="1:27" ht="27" x14ac:dyDescent="0.2">
      <c r="A138" s="4">
        <f t="shared" si="33"/>
        <v>123</v>
      </c>
      <c r="B138" s="1">
        <v>4912996</v>
      </c>
      <c r="C138" s="2" t="s">
        <v>194</v>
      </c>
      <c r="D138" s="3" t="s">
        <v>134</v>
      </c>
      <c r="E138" s="3">
        <v>0</v>
      </c>
      <c r="F138" s="3">
        <v>1</v>
      </c>
      <c r="G138" s="3">
        <v>1</v>
      </c>
      <c r="H138" s="4">
        <v>26101513</v>
      </c>
      <c r="I138" s="4" t="s">
        <v>37</v>
      </c>
      <c r="J138" s="1" t="s">
        <v>37</v>
      </c>
      <c r="K138" s="48">
        <v>2547552</v>
      </c>
      <c r="L138" s="49">
        <f t="shared" si="36"/>
        <v>2881790.8223999999</v>
      </c>
      <c r="M138" s="5">
        <v>169400</v>
      </c>
      <c r="N138" s="6">
        <f t="shared" si="34"/>
        <v>32186</v>
      </c>
      <c r="O138" s="47">
        <f t="shared" si="37"/>
        <v>201586</v>
      </c>
      <c r="P138" s="5">
        <v>123000</v>
      </c>
      <c r="Q138" s="6">
        <f t="shared" si="35"/>
        <v>23370</v>
      </c>
      <c r="R138" s="47">
        <f t="shared" si="38"/>
        <v>146370</v>
      </c>
      <c r="S138" s="51">
        <f t="shared" si="39"/>
        <v>146370</v>
      </c>
      <c r="T138" s="51">
        <f t="shared" si="40"/>
        <v>1076582.2741333332</v>
      </c>
      <c r="U138" s="49">
        <f t="shared" si="41"/>
        <v>439735.60490235675</v>
      </c>
      <c r="V138" s="51">
        <f t="shared" si="42"/>
        <v>201586</v>
      </c>
      <c r="W138" s="51">
        <f t="shared" si="43"/>
        <v>657759.40698263957</v>
      </c>
      <c r="X138" s="52">
        <f t="shared" si="44"/>
        <v>0.61096993958232027</v>
      </c>
      <c r="Y138" s="53" t="str">
        <f t="shared" si="45"/>
        <v>MEDIA_GEOMETRICA</v>
      </c>
      <c r="Z138" s="49">
        <f t="shared" si="46"/>
        <v>439735.60490235675</v>
      </c>
      <c r="AA138" s="80"/>
    </row>
    <row r="139" spans="1:27" ht="27" x14ac:dyDescent="0.2">
      <c r="A139" s="4">
        <f t="shared" si="33"/>
        <v>124</v>
      </c>
      <c r="B139" s="1">
        <v>4912996</v>
      </c>
      <c r="C139" s="2" t="s">
        <v>196</v>
      </c>
      <c r="D139" s="3" t="s">
        <v>36</v>
      </c>
      <c r="E139" s="3">
        <v>0</v>
      </c>
      <c r="F139" s="3">
        <v>1</v>
      </c>
      <c r="G139" s="3">
        <v>1</v>
      </c>
      <c r="H139" s="4">
        <v>31161801</v>
      </c>
      <c r="I139" s="4" t="s">
        <v>37</v>
      </c>
      <c r="J139" s="1" t="s">
        <v>37</v>
      </c>
      <c r="K139" s="48">
        <v>149107</v>
      </c>
      <c r="L139" s="49">
        <f t="shared" si="36"/>
        <v>168669.83840000001</v>
      </c>
      <c r="M139" s="5">
        <v>223200</v>
      </c>
      <c r="N139" s="6">
        <f t="shared" si="34"/>
        <v>42408</v>
      </c>
      <c r="O139" s="47">
        <f t="shared" si="37"/>
        <v>265608</v>
      </c>
      <c r="P139" s="5">
        <v>192000</v>
      </c>
      <c r="Q139" s="6">
        <f t="shared" si="35"/>
        <v>36480</v>
      </c>
      <c r="R139" s="47">
        <f t="shared" si="38"/>
        <v>228480</v>
      </c>
      <c r="S139" s="51">
        <f t="shared" si="39"/>
        <v>168669.83840000001</v>
      </c>
      <c r="T139" s="51">
        <f t="shared" si="40"/>
        <v>220919.27946666666</v>
      </c>
      <c r="U139" s="49">
        <f t="shared" si="41"/>
        <v>217124.54608500277</v>
      </c>
      <c r="V139" s="51">
        <f t="shared" si="42"/>
        <v>228480</v>
      </c>
      <c r="W139" s="51">
        <f t="shared" si="43"/>
        <v>36945.934091446943</v>
      </c>
      <c r="X139" s="52">
        <f t="shared" si="44"/>
        <v>0.16723725598164246</v>
      </c>
      <c r="Y139" s="53" t="str">
        <f t="shared" si="45"/>
        <v>MENOR_VALOR</v>
      </c>
      <c r="Z139" s="49">
        <f t="shared" si="46"/>
        <v>168669.83840000001</v>
      </c>
      <c r="AA139" s="80"/>
    </row>
    <row r="140" spans="1:27" ht="18" x14ac:dyDescent="0.2">
      <c r="A140" s="4">
        <f t="shared" si="33"/>
        <v>125</v>
      </c>
      <c r="B140" s="19">
        <v>4912996</v>
      </c>
      <c r="C140" s="20" t="s">
        <v>197</v>
      </c>
      <c r="D140" s="21" t="s">
        <v>36</v>
      </c>
      <c r="E140" s="21">
        <v>0</v>
      </c>
      <c r="F140" s="21">
        <v>1</v>
      </c>
      <c r="G140" s="21">
        <v>1</v>
      </c>
      <c r="H140" s="22">
        <v>31161611</v>
      </c>
      <c r="I140" s="4" t="s">
        <v>37</v>
      </c>
      <c r="J140" s="1">
        <v>15948</v>
      </c>
      <c r="K140" s="48">
        <v>1330301</v>
      </c>
      <c r="L140" s="49">
        <f t="shared" si="36"/>
        <v>1504836.4912</v>
      </c>
      <c r="M140" s="5">
        <v>51510</v>
      </c>
      <c r="N140" s="6">
        <f t="shared" si="34"/>
        <v>9786.9</v>
      </c>
      <c r="O140" s="47">
        <f t="shared" si="37"/>
        <v>61296.9</v>
      </c>
      <c r="P140" s="5">
        <v>41000</v>
      </c>
      <c r="Q140" s="6">
        <f t="shared" si="35"/>
        <v>7790</v>
      </c>
      <c r="R140" s="47">
        <f t="shared" si="38"/>
        <v>48790</v>
      </c>
      <c r="S140" s="51">
        <f t="shared" si="39"/>
        <v>48790</v>
      </c>
      <c r="T140" s="51">
        <f t="shared" si="40"/>
        <v>538307.79706666665</v>
      </c>
      <c r="U140" s="49">
        <f t="shared" si="41"/>
        <v>165102.20791414124</v>
      </c>
      <c r="V140" s="51">
        <f t="shared" si="42"/>
        <v>61296.9</v>
      </c>
      <c r="W140" s="51">
        <f t="shared" si="43"/>
        <v>346141.35381734028</v>
      </c>
      <c r="X140" s="52">
        <f t="shared" si="44"/>
        <v>0.64301753699932462</v>
      </c>
      <c r="Y140" s="53" t="str">
        <f t="shared" si="45"/>
        <v>MEDIA_GEOMETRICA</v>
      </c>
      <c r="Z140" s="49">
        <f t="shared" si="46"/>
        <v>165102.20791414124</v>
      </c>
      <c r="AA140" s="80"/>
    </row>
    <row r="141" spans="1:27" ht="9.5" thickBot="1" x14ac:dyDescent="0.25">
      <c r="A141" s="231" t="s">
        <v>269</v>
      </c>
      <c r="B141" s="232"/>
      <c r="C141" s="232"/>
      <c r="D141" s="232"/>
      <c r="E141" s="232"/>
      <c r="F141" s="232"/>
      <c r="G141" s="232"/>
      <c r="H141" s="232"/>
      <c r="I141" s="232"/>
      <c r="J141" s="232"/>
      <c r="K141" s="48"/>
      <c r="L141" s="49"/>
      <c r="M141" s="77">
        <v>0</v>
      </c>
      <c r="N141" s="77"/>
      <c r="O141" s="77"/>
      <c r="P141" s="77"/>
      <c r="Q141" s="77"/>
      <c r="R141" s="77"/>
      <c r="S141" s="51"/>
      <c r="T141" s="51"/>
      <c r="U141" s="49"/>
      <c r="V141" s="51"/>
      <c r="W141" s="51"/>
      <c r="X141" s="52"/>
      <c r="Y141" s="53"/>
      <c r="Z141" s="49"/>
      <c r="AA141" s="80"/>
    </row>
    <row r="142" spans="1:27" ht="27.5" thickBot="1" x14ac:dyDescent="0.25">
      <c r="A142" s="56" t="s">
        <v>0</v>
      </c>
      <c r="B142" s="56" t="s">
        <v>1</v>
      </c>
      <c r="C142" s="56" t="s">
        <v>2</v>
      </c>
      <c r="D142" s="56" t="s">
        <v>3</v>
      </c>
      <c r="E142" s="56" t="s">
        <v>4</v>
      </c>
      <c r="F142" s="56" t="s">
        <v>5</v>
      </c>
      <c r="G142" s="56" t="s">
        <v>1074</v>
      </c>
      <c r="H142" s="56" t="s">
        <v>6</v>
      </c>
      <c r="I142" s="217" t="s">
        <v>7</v>
      </c>
      <c r="J142" s="218"/>
      <c r="K142" s="48"/>
      <c r="L142" s="49"/>
      <c r="M142" s="77">
        <v>0</v>
      </c>
      <c r="N142" s="77"/>
      <c r="O142" s="77"/>
      <c r="P142" s="77"/>
      <c r="Q142" s="77"/>
      <c r="R142" s="77"/>
      <c r="S142" s="51"/>
      <c r="T142" s="51"/>
      <c r="U142" s="49"/>
      <c r="V142" s="51"/>
      <c r="W142" s="51"/>
      <c r="X142" s="52"/>
      <c r="Y142" s="53"/>
      <c r="Z142" s="49"/>
      <c r="AA142" s="80"/>
    </row>
    <row r="143" spans="1:27" ht="27" x14ac:dyDescent="0.2">
      <c r="A143" s="87" t="s">
        <v>204</v>
      </c>
      <c r="B143" s="87" t="s">
        <v>270</v>
      </c>
      <c r="C143" s="88" t="s">
        <v>271</v>
      </c>
      <c r="D143" s="89" t="s">
        <v>272</v>
      </c>
      <c r="E143" s="89" t="s">
        <v>273</v>
      </c>
      <c r="F143" s="87" t="s">
        <v>274</v>
      </c>
      <c r="G143" s="90" t="s">
        <v>1076</v>
      </c>
      <c r="H143" s="89" t="s">
        <v>275</v>
      </c>
      <c r="I143" s="219" t="s">
        <v>276</v>
      </c>
      <c r="J143" s="220"/>
      <c r="K143" s="48"/>
      <c r="L143" s="49"/>
      <c r="M143" s="77">
        <v>0</v>
      </c>
      <c r="N143" s="77"/>
      <c r="O143" s="77"/>
      <c r="P143" s="77"/>
      <c r="Q143" s="77"/>
      <c r="R143" s="77"/>
      <c r="S143" s="51"/>
      <c r="T143" s="51"/>
      <c r="U143" s="49"/>
      <c r="V143" s="51"/>
      <c r="W143" s="51"/>
      <c r="X143" s="52"/>
      <c r="Y143" s="53"/>
      <c r="Z143" s="49"/>
      <c r="AA143" s="80"/>
    </row>
    <row r="144" spans="1:27" ht="36.5" thickBot="1" x14ac:dyDescent="0.25">
      <c r="A144" s="61" t="s">
        <v>204</v>
      </c>
      <c r="B144" s="61" t="s">
        <v>277</v>
      </c>
      <c r="C144" s="91" t="s">
        <v>278</v>
      </c>
      <c r="D144" s="89" t="s">
        <v>272</v>
      </c>
      <c r="E144" s="92" t="s">
        <v>279</v>
      </c>
      <c r="F144" s="66" t="s">
        <v>280</v>
      </c>
      <c r="G144" s="93" t="s">
        <v>1077</v>
      </c>
      <c r="H144" s="92" t="s">
        <v>281</v>
      </c>
      <c r="I144" s="221" t="s">
        <v>282</v>
      </c>
      <c r="J144" s="222"/>
      <c r="K144" s="48"/>
      <c r="L144" s="49"/>
      <c r="M144" s="77">
        <v>0</v>
      </c>
      <c r="N144" s="77"/>
      <c r="O144" s="77"/>
      <c r="P144" s="77"/>
      <c r="Q144" s="77"/>
      <c r="R144" s="77"/>
      <c r="S144" s="51"/>
      <c r="T144" s="51"/>
      <c r="U144" s="49"/>
      <c r="V144" s="51"/>
      <c r="W144" s="51"/>
      <c r="X144" s="52"/>
      <c r="Y144" s="53"/>
      <c r="Z144" s="49"/>
      <c r="AA144" s="80"/>
    </row>
    <row r="145" spans="1:27" ht="27.5" thickBot="1" x14ac:dyDescent="0.25">
      <c r="A145" s="67" t="s">
        <v>12</v>
      </c>
      <c r="B145" s="67" t="s">
        <v>13</v>
      </c>
      <c r="C145" s="67" t="s">
        <v>14</v>
      </c>
      <c r="D145" s="67" t="s">
        <v>15</v>
      </c>
      <c r="E145" s="68" t="s">
        <v>16</v>
      </c>
      <c r="F145" s="67" t="s">
        <v>17</v>
      </c>
      <c r="G145" s="68" t="s">
        <v>1075</v>
      </c>
      <c r="H145" s="67" t="s">
        <v>18</v>
      </c>
      <c r="I145" s="67" t="s">
        <v>19</v>
      </c>
      <c r="J145" s="69" t="s">
        <v>20</v>
      </c>
      <c r="K145" s="48"/>
      <c r="L145" s="49"/>
      <c r="M145" s="77">
        <v>0</v>
      </c>
      <c r="N145" s="77"/>
      <c r="O145" s="77"/>
      <c r="P145" s="77"/>
      <c r="Q145" s="77"/>
      <c r="R145" s="77"/>
      <c r="S145" s="51"/>
      <c r="T145" s="51"/>
      <c r="U145" s="49"/>
      <c r="V145" s="51"/>
      <c r="W145" s="51"/>
      <c r="X145" s="52"/>
      <c r="Y145" s="53"/>
      <c r="Z145" s="49"/>
      <c r="AA145" s="80"/>
    </row>
    <row r="146" spans="1:27" ht="27" x14ac:dyDescent="0.2">
      <c r="A146" s="70" t="s">
        <v>33</v>
      </c>
      <c r="B146" s="71"/>
      <c r="C146" s="72" t="s">
        <v>34</v>
      </c>
      <c r="D146" s="73"/>
      <c r="E146" s="71"/>
      <c r="F146" s="71"/>
      <c r="G146" s="71"/>
      <c r="H146" s="74"/>
      <c r="I146" s="74"/>
      <c r="J146" s="75"/>
      <c r="K146" s="48"/>
      <c r="L146" s="49"/>
      <c r="M146" s="77">
        <v>0</v>
      </c>
      <c r="N146" s="77"/>
      <c r="O146" s="77"/>
      <c r="P146" s="77"/>
      <c r="Q146" s="77"/>
      <c r="R146" s="77"/>
      <c r="S146" s="51"/>
      <c r="T146" s="51"/>
      <c r="U146" s="49"/>
      <c r="V146" s="51"/>
      <c r="W146" s="51"/>
      <c r="X146" s="52"/>
      <c r="Y146" s="53"/>
      <c r="Z146" s="49"/>
      <c r="AA146" s="80"/>
    </row>
    <row r="147" spans="1:27" ht="18" x14ac:dyDescent="0.2">
      <c r="A147" s="4">
        <f>A140+1</f>
        <v>126</v>
      </c>
      <c r="B147" s="3">
        <v>4912928</v>
      </c>
      <c r="C147" s="2" t="s">
        <v>35</v>
      </c>
      <c r="D147" s="3" t="s">
        <v>36</v>
      </c>
      <c r="E147" s="3">
        <v>0</v>
      </c>
      <c r="F147" s="3">
        <v>1</v>
      </c>
      <c r="G147" s="3">
        <v>1</v>
      </c>
      <c r="H147" s="4">
        <v>40151510</v>
      </c>
      <c r="I147" s="4" t="s">
        <v>37</v>
      </c>
      <c r="J147" s="1" t="s">
        <v>37</v>
      </c>
      <c r="K147" s="48">
        <v>245259</v>
      </c>
      <c r="L147" s="49">
        <f t="shared" si="36"/>
        <v>277436.98080000002</v>
      </c>
      <c r="M147" s="5">
        <v>352030</v>
      </c>
      <c r="N147" s="6">
        <f t="shared" ref="N147:N210" si="47">M147*0.19</f>
        <v>66885.7</v>
      </c>
      <c r="O147" s="47">
        <f>M147+N147</f>
        <v>418915.7</v>
      </c>
      <c r="P147" s="5">
        <v>263000</v>
      </c>
      <c r="Q147" s="6">
        <f t="shared" ref="Q147:Q210" si="48">P147*0.19</f>
        <v>49970</v>
      </c>
      <c r="R147" s="47">
        <f>P147+Q147</f>
        <v>312970</v>
      </c>
      <c r="S147" s="51">
        <f t="shared" si="39"/>
        <v>277436.98080000002</v>
      </c>
      <c r="T147" s="51">
        <f t="shared" si="40"/>
        <v>336440.89360000001</v>
      </c>
      <c r="U147" s="49">
        <f t="shared" si="41"/>
        <v>331332.90291818912</v>
      </c>
      <c r="V147" s="51">
        <f t="shared" si="42"/>
        <v>312970</v>
      </c>
      <c r="W147" s="51">
        <f t="shared" si="43"/>
        <v>41722.066857419726</v>
      </c>
      <c r="X147" s="52">
        <f t="shared" si="44"/>
        <v>0.12401009404945809</v>
      </c>
      <c r="Y147" s="53" t="str">
        <f t="shared" si="45"/>
        <v>MENOR_VALOR</v>
      </c>
      <c r="Z147" s="49">
        <f t="shared" si="46"/>
        <v>277436.98080000002</v>
      </c>
      <c r="AA147" s="80"/>
    </row>
    <row r="148" spans="1:27" ht="18" x14ac:dyDescent="0.2">
      <c r="A148" s="4">
        <f>A147+1</f>
        <v>127</v>
      </c>
      <c r="B148" s="3">
        <v>4912996</v>
      </c>
      <c r="C148" s="2" t="s">
        <v>38</v>
      </c>
      <c r="D148" s="3" t="s">
        <v>36</v>
      </c>
      <c r="E148" s="3">
        <v>0</v>
      </c>
      <c r="F148" s="3">
        <v>1</v>
      </c>
      <c r="G148" s="3">
        <v>1</v>
      </c>
      <c r="H148" s="4">
        <v>40101801</v>
      </c>
      <c r="I148" s="4" t="s">
        <v>37</v>
      </c>
      <c r="J148" s="1" t="s">
        <v>37</v>
      </c>
      <c r="K148" s="48">
        <v>106862</v>
      </c>
      <c r="L148" s="49">
        <f t="shared" si="36"/>
        <v>120882.2944</v>
      </c>
      <c r="M148" s="5">
        <v>157320</v>
      </c>
      <c r="N148" s="6">
        <f t="shared" si="47"/>
        <v>29890.799999999999</v>
      </c>
      <c r="O148" s="47">
        <f t="shared" ref="O148:O211" si="49">M148+N148</f>
        <v>187210.8</v>
      </c>
      <c r="P148" s="5">
        <v>137000</v>
      </c>
      <c r="Q148" s="6">
        <f t="shared" si="48"/>
        <v>26030</v>
      </c>
      <c r="R148" s="47">
        <f t="shared" ref="R148:R211" si="50">P148+Q148</f>
        <v>163030</v>
      </c>
      <c r="S148" s="51">
        <f t="shared" si="39"/>
        <v>120882.2944</v>
      </c>
      <c r="T148" s="51">
        <f t="shared" si="40"/>
        <v>157041.03146666667</v>
      </c>
      <c r="U148" s="49">
        <f t="shared" si="41"/>
        <v>154520.83301112501</v>
      </c>
      <c r="V148" s="51">
        <f t="shared" si="42"/>
        <v>163030</v>
      </c>
      <c r="W148" s="51">
        <f t="shared" si="43"/>
        <v>25568.088178981208</v>
      </c>
      <c r="X148" s="52">
        <f t="shared" si="44"/>
        <v>0.16281151454617299</v>
      </c>
      <c r="Y148" s="53" t="str">
        <f t="shared" si="45"/>
        <v>MENOR_VALOR</v>
      </c>
      <c r="Z148" s="49">
        <f t="shared" si="46"/>
        <v>120882.2944</v>
      </c>
      <c r="AA148" s="80"/>
    </row>
    <row r="149" spans="1:27" ht="27" x14ac:dyDescent="0.2">
      <c r="A149" s="4">
        <f t="shared" ref="A149:A152" si="51">A148+1</f>
        <v>128</v>
      </c>
      <c r="B149" s="3">
        <v>4912928</v>
      </c>
      <c r="C149" s="2" t="s">
        <v>40</v>
      </c>
      <c r="D149" s="3" t="s">
        <v>36</v>
      </c>
      <c r="E149" s="3">
        <v>0</v>
      </c>
      <c r="F149" s="3">
        <v>1</v>
      </c>
      <c r="G149" s="3">
        <v>1</v>
      </c>
      <c r="H149" s="4">
        <v>40142008</v>
      </c>
      <c r="I149" s="4" t="s">
        <v>37</v>
      </c>
      <c r="J149" s="79">
        <v>4720</v>
      </c>
      <c r="K149" s="48">
        <v>55216</v>
      </c>
      <c r="L149" s="49">
        <f t="shared" si="36"/>
        <v>62460.339200000002</v>
      </c>
      <c r="M149" s="5">
        <v>100440</v>
      </c>
      <c r="N149" s="6">
        <f t="shared" si="47"/>
        <v>19083.599999999999</v>
      </c>
      <c r="O149" s="47">
        <f t="shared" si="49"/>
        <v>119523.6</v>
      </c>
      <c r="P149" s="5">
        <v>74000</v>
      </c>
      <c r="Q149" s="6">
        <f t="shared" si="48"/>
        <v>14060</v>
      </c>
      <c r="R149" s="47">
        <f t="shared" si="50"/>
        <v>88060</v>
      </c>
      <c r="S149" s="51">
        <f t="shared" si="39"/>
        <v>62460.339200000002</v>
      </c>
      <c r="T149" s="51">
        <f t="shared" si="40"/>
        <v>90014.646400000012</v>
      </c>
      <c r="U149" s="49">
        <f t="shared" si="41"/>
        <v>86951.863702081406</v>
      </c>
      <c r="V149" s="51">
        <f t="shared" si="42"/>
        <v>88060</v>
      </c>
      <c r="W149" s="51">
        <f t="shared" si="43"/>
        <v>19483.83747201732</v>
      </c>
      <c r="X149" s="52">
        <f t="shared" si="44"/>
        <v>0.216451858128027</v>
      </c>
      <c r="Y149" s="53" t="str">
        <f t="shared" si="45"/>
        <v>MENOR_VALOR</v>
      </c>
      <c r="Z149" s="49">
        <f t="shared" si="46"/>
        <v>62460.339200000002</v>
      </c>
      <c r="AA149" s="80"/>
    </row>
    <row r="150" spans="1:27" ht="27" x14ac:dyDescent="0.2">
      <c r="A150" s="4">
        <f t="shared" si="51"/>
        <v>129</v>
      </c>
      <c r="B150" s="3">
        <v>4912928</v>
      </c>
      <c r="C150" s="2" t="s">
        <v>41</v>
      </c>
      <c r="D150" s="3" t="s">
        <v>36</v>
      </c>
      <c r="E150" s="3">
        <v>0</v>
      </c>
      <c r="F150" s="3">
        <v>1</v>
      </c>
      <c r="G150" s="3">
        <v>1</v>
      </c>
      <c r="H150" s="4">
        <v>40142008</v>
      </c>
      <c r="I150" s="4" t="s">
        <v>37</v>
      </c>
      <c r="J150" s="1" t="s">
        <v>37</v>
      </c>
      <c r="K150" s="48">
        <v>60095</v>
      </c>
      <c r="L150" s="49">
        <f t="shared" si="36"/>
        <v>67979.463999999993</v>
      </c>
      <c r="M150" s="5">
        <v>100700</v>
      </c>
      <c r="N150" s="6">
        <f t="shared" si="47"/>
        <v>19133</v>
      </c>
      <c r="O150" s="47">
        <f t="shared" si="49"/>
        <v>119833</v>
      </c>
      <c r="P150" s="5">
        <v>85000</v>
      </c>
      <c r="Q150" s="6">
        <f t="shared" si="48"/>
        <v>16150</v>
      </c>
      <c r="R150" s="47">
        <f t="shared" si="50"/>
        <v>101150</v>
      </c>
      <c r="S150" s="51">
        <f t="shared" si="39"/>
        <v>67979.463999999993</v>
      </c>
      <c r="T150" s="51">
        <f t="shared" si="40"/>
        <v>96320.821333333326</v>
      </c>
      <c r="U150" s="49">
        <f t="shared" si="41"/>
        <v>93750.447984666345</v>
      </c>
      <c r="V150" s="51">
        <f t="shared" si="42"/>
        <v>101150</v>
      </c>
      <c r="W150" s="51">
        <f t="shared" si="43"/>
        <v>20040.365958431164</v>
      </c>
      <c r="X150" s="52">
        <f t="shared" si="44"/>
        <v>0.20805850366535322</v>
      </c>
      <c r="Y150" s="53" t="str">
        <f t="shared" si="45"/>
        <v>MENOR_VALOR</v>
      </c>
      <c r="Z150" s="49">
        <f t="shared" si="46"/>
        <v>67979.463999999993</v>
      </c>
      <c r="AA150" s="80"/>
    </row>
    <row r="151" spans="1:27" x14ac:dyDescent="0.2">
      <c r="A151" s="4">
        <f t="shared" si="51"/>
        <v>130</v>
      </c>
      <c r="B151" s="3">
        <v>4912928</v>
      </c>
      <c r="C151" s="2" t="s">
        <v>44</v>
      </c>
      <c r="D151" s="3" t="s">
        <v>36</v>
      </c>
      <c r="E151" s="3">
        <v>0</v>
      </c>
      <c r="F151" s="3">
        <v>1</v>
      </c>
      <c r="G151" s="3">
        <v>1</v>
      </c>
      <c r="H151" s="4">
        <v>40101801</v>
      </c>
      <c r="I151" s="4" t="s">
        <v>37</v>
      </c>
      <c r="J151" s="1" t="s">
        <v>37</v>
      </c>
      <c r="K151" s="48">
        <v>43792</v>
      </c>
      <c r="L151" s="49">
        <f t="shared" si="36"/>
        <v>49537.510399999999</v>
      </c>
      <c r="M151" s="5">
        <v>67600</v>
      </c>
      <c r="N151" s="6">
        <f t="shared" si="47"/>
        <v>12844</v>
      </c>
      <c r="O151" s="47">
        <f t="shared" si="49"/>
        <v>80444</v>
      </c>
      <c r="P151" s="5">
        <v>52000</v>
      </c>
      <c r="Q151" s="6">
        <f t="shared" si="48"/>
        <v>9880</v>
      </c>
      <c r="R151" s="47">
        <f t="shared" si="50"/>
        <v>61880</v>
      </c>
      <c r="S151" s="51">
        <f t="shared" si="39"/>
        <v>49537.510399999999</v>
      </c>
      <c r="T151" s="51">
        <f t="shared" si="40"/>
        <v>63953.836799999997</v>
      </c>
      <c r="U151" s="49">
        <f t="shared" si="41"/>
        <v>62708.447124618382</v>
      </c>
      <c r="V151" s="51">
        <f t="shared" si="42"/>
        <v>61880</v>
      </c>
      <c r="W151" s="51">
        <f t="shared" si="43"/>
        <v>10193.882157238719</v>
      </c>
      <c r="X151" s="52">
        <f t="shared" si="44"/>
        <v>0.15939437987305743</v>
      </c>
      <c r="Y151" s="53" t="str">
        <f t="shared" si="45"/>
        <v>MENOR_VALOR</v>
      </c>
      <c r="Z151" s="49">
        <f t="shared" si="46"/>
        <v>49537.510399999999</v>
      </c>
      <c r="AA151" s="80"/>
    </row>
    <row r="152" spans="1:27" x14ac:dyDescent="0.2">
      <c r="A152" s="4">
        <f t="shared" si="51"/>
        <v>131</v>
      </c>
      <c r="B152" s="3">
        <v>4912996</v>
      </c>
      <c r="C152" s="2" t="s">
        <v>45</v>
      </c>
      <c r="D152" s="3" t="s">
        <v>36</v>
      </c>
      <c r="E152" s="3">
        <v>0</v>
      </c>
      <c r="F152" s="3">
        <v>1</v>
      </c>
      <c r="G152" s="3">
        <v>1</v>
      </c>
      <c r="H152" s="4">
        <v>41112209</v>
      </c>
      <c r="I152" s="4" t="s">
        <v>37</v>
      </c>
      <c r="J152" s="1">
        <v>6685</v>
      </c>
      <c r="K152" s="48">
        <v>54740</v>
      </c>
      <c r="L152" s="49">
        <f t="shared" si="36"/>
        <v>61921.887999999999</v>
      </c>
      <c r="M152" s="5">
        <v>74400</v>
      </c>
      <c r="N152" s="6">
        <f t="shared" si="47"/>
        <v>14136</v>
      </c>
      <c r="O152" s="47">
        <f t="shared" si="49"/>
        <v>88536</v>
      </c>
      <c r="P152" s="5">
        <v>64000</v>
      </c>
      <c r="Q152" s="6">
        <f t="shared" si="48"/>
        <v>12160</v>
      </c>
      <c r="R152" s="47">
        <f t="shared" si="50"/>
        <v>76160</v>
      </c>
      <c r="S152" s="51">
        <f t="shared" si="39"/>
        <v>61921.887999999999</v>
      </c>
      <c r="T152" s="51">
        <f t="shared" si="40"/>
        <v>75539.296000000002</v>
      </c>
      <c r="U152" s="49">
        <f t="shared" si="41"/>
        <v>74741.82086412661</v>
      </c>
      <c r="V152" s="51">
        <f t="shared" si="42"/>
        <v>76160</v>
      </c>
      <c r="W152" s="51">
        <f t="shared" si="43"/>
        <v>9628.9615389839437</v>
      </c>
      <c r="X152" s="52">
        <f t="shared" si="44"/>
        <v>0.12746956946731333</v>
      </c>
      <c r="Y152" s="53" t="str">
        <f t="shared" si="45"/>
        <v>MENOR_VALOR</v>
      </c>
      <c r="Z152" s="49">
        <f t="shared" si="46"/>
        <v>61921.887999999999</v>
      </c>
      <c r="AA152" s="80"/>
    </row>
    <row r="153" spans="1:27" ht="18" x14ac:dyDescent="0.2">
      <c r="A153" s="81" t="s">
        <v>51</v>
      </c>
      <c r="B153" s="4"/>
      <c r="C153" s="82" t="s">
        <v>52</v>
      </c>
      <c r="D153" s="3"/>
      <c r="E153" s="4"/>
      <c r="F153" s="4"/>
      <c r="G153" s="4"/>
      <c r="H153" s="83"/>
      <c r="I153" s="83"/>
      <c r="J153" s="85"/>
      <c r="K153" s="48"/>
      <c r="L153" s="49"/>
      <c r="M153" s="31">
        <v>0</v>
      </c>
      <c r="N153" s="6"/>
      <c r="O153" s="47"/>
      <c r="P153" s="31"/>
      <c r="Q153" s="6"/>
      <c r="R153" s="47"/>
      <c r="S153" s="51"/>
      <c r="T153" s="51"/>
      <c r="U153" s="49"/>
      <c r="V153" s="51"/>
      <c r="W153" s="51"/>
      <c r="X153" s="52"/>
      <c r="Y153" s="53"/>
      <c r="Z153" s="49"/>
      <c r="AA153" s="80"/>
    </row>
    <row r="154" spans="1:27" ht="27" x14ac:dyDescent="0.2">
      <c r="A154" s="4">
        <f>A152+1</f>
        <v>132</v>
      </c>
      <c r="B154" s="3">
        <v>4912996</v>
      </c>
      <c r="C154" s="23" t="s">
        <v>221</v>
      </c>
      <c r="D154" s="3" t="s">
        <v>36</v>
      </c>
      <c r="E154" s="3">
        <v>0</v>
      </c>
      <c r="F154" s="3">
        <v>1</v>
      </c>
      <c r="G154" s="3">
        <v>1</v>
      </c>
      <c r="H154" s="4">
        <v>25173902</v>
      </c>
      <c r="I154" s="4" t="s">
        <v>37</v>
      </c>
      <c r="J154" s="79">
        <v>905</v>
      </c>
      <c r="K154" s="48">
        <v>159460</v>
      </c>
      <c r="L154" s="49">
        <f t="shared" si="36"/>
        <v>180381.152</v>
      </c>
      <c r="M154" s="5">
        <v>230300</v>
      </c>
      <c r="N154" s="6">
        <f t="shared" si="47"/>
        <v>43757</v>
      </c>
      <c r="O154" s="47">
        <f t="shared" si="49"/>
        <v>274057</v>
      </c>
      <c r="P154" s="5">
        <v>188000</v>
      </c>
      <c r="Q154" s="6">
        <f t="shared" si="48"/>
        <v>35720</v>
      </c>
      <c r="R154" s="47">
        <f t="shared" si="50"/>
        <v>223720</v>
      </c>
      <c r="S154" s="51">
        <f t="shared" si="39"/>
        <v>180381.152</v>
      </c>
      <c r="T154" s="51">
        <f t="shared" si="40"/>
        <v>226052.71733333333</v>
      </c>
      <c r="U154" s="49">
        <f t="shared" si="41"/>
        <v>222798.51340750343</v>
      </c>
      <c r="V154" s="51">
        <f t="shared" si="42"/>
        <v>223720</v>
      </c>
      <c r="W154" s="51">
        <f t="shared" si="43"/>
        <v>32294.673554604309</v>
      </c>
      <c r="X154" s="52">
        <f t="shared" si="44"/>
        <v>0.14286346094651522</v>
      </c>
      <c r="Y154" s="53" t="str">
        <f t="shared" si="45"/>
        <v>MENOR_VALOR</v>
      </c>
      <c r="Z154" s="49">
        <f t="shared" si="46"/>
        <v>180381.152</v>
      </c>
      <c r="AA154" s="80"/>
    </row>
    <row r="155" spans="1:27" ht="18" x14ac:dyDescent="0.2">
      <c r="A155" s="4">
        <f>A154+1</f>
        <v>133</v>
      </c>
      <c r="B155" s="3">
        <v>4912996</v>
      </c>
      <c r="C155" s="23" t="s">
        <v>53</v>
      </c>
      <c r="D155" s="3" t="s">
        <v>36</v>
      </c>
      <c r="E155" s="3">
        <v>0</v>
      </c>
      <c r="F155" s="3">
        <v>1</v>
      </c>
      <c r="G155" s="3">
        <v>1</v>
      </c>
      <c r="H155" s="4">
        <v>39101601</v>
      </c>
      <c r="I155" s="4" t="s">
        <v>37</v>
      </c>
      <c r="J155" s="1">
        <v>727</v>
      </c>
      <c r="K155" s="48">
        <v>44506</v>
      </c>
      <c r="L155" s="49">
        <f t="shared" si="36"/>
        <v>50345.1872</v>
      </c>
      <c r="M155" s="5">
        <v>72800</v>
      </c>
      <c r="N155" s="6">
        <f t="shared" si="47"/>
        <v>13832</v>
      </c>
      <c r="O155" s="47">
        <f t="shared" si="49"/>
        <v>86632</v>
      </c>
      <c r="P155" s="5">
        <v>64000</v>
      </c>
      <c r="Q155" s="6">
        <f t="shared" si="48"/>
        <v>12160</v>
      </c>
      <c r="R155" s="47">
        <f t="shared" si="50"/>
        <v>76160</v>
      </c>
      <c r="S155" s="51">
        <f t="shared" si="39"/>
        <v>50345.1872</v>
      </c>
      <c r="T155" s="51">
        <f t="shared" si="40"/>
        <v>71045.729066666667</v>
      </c>
      <c r="U155" s="49">
        <f t="shared" si="41"/>
        <v>69255.522799475249</v>
      </c>
      <c r="V155" s="51">
        <f t="shared" si="42"/>
        <v>76160</v>
      </c>
      <c r="W155" s="51">
        <f t="shared" si="43"/>
        <v>14637.493528156039</v>
      </c>
      <c r="X155" s="52">
        <f t="shared" si="44"/>
        <v>0.20602918318173299</v>
      </c>
      <c r="Y155" s="53" t="str">
        <f t="shared" si="45"/>
        <v>MENOR_VALOR</v>
      </c>
      <c r="Z155" s="49">
        <f t="shared" si="46"/>
        <v>50345.1872</v>
      </c>
      <c r="AA155" s="80"/>
    </row>
    <row r="156" spans="1:27" ht="18" x14ac:dyDescent="0.2">
      <c r="A156" s="4">
        <f t="shared" ref="A156:A179" si="52">A155+1</f>
        <v>134</v>
      </c>
      <c r="B156" s="3">
        <v>4912996</v>
      </c>
      <c r="C156" s="23" t="s">
        <v>222</v>
      </c>
      <c r="D156" s="3" t="s">
        <v>36</v>
      </c>
      <c r="E156" s="3">
        <v>0</v>
      </c>
      <c r="F156" s="3">
        <v>1</v>
      </c>
      <c r="G156" s="3">
        <v>1</v>
      </c>
      <c r="H156" s="4">
        <v>39121454</v>
      </c>
      <c r="I156" s="4" t="s">
        <v>37</v>
      </c>
      <c r="J156" s="1">
        <v>17906</v>
      </c>
      <c r="K156" s="48">
        <v>12971</v>
      </c>
      <c r="L156" s="49">
        <f t="shared" si="36"/>
        <v>14672.7952</v>
      </c>
      <c r="M156" s="5">
        <v>17480</v>
      </c>
      <c r="N156" s="6">
        <f t="shared" si="47"/>
        <v>3321.2</v>
      </c>
      <c r="O156" s="47">
        <f t="shared" si="49"/>
        <v>20801.2</v>
      </c>
      <c r="P156" s="5">
        <v>15000</v>
      </c>
      <c r="Q156" s="6">
        <f t="shared" si="48"/>
        <v>2850</v>
      </c>
      <c r="R156" s="47">
        <f t="shared" si="50"/>
        <v>17850</v>
      </c>
      <c r="S156" s="51">
        <f t="shared" si="39"/>
        <v>14672.7952</v>
      </c>
      <c r="T156" s="51">
        <f t="shared" si="40"/>
        <v>17774.665066666668</v>
      </c>
      <c r="U156" s="49">
        <f t="shared" si="41"/>
        <v>17595.967668175999</v>
      </c>
      <c r="V156" s="51">
        <f t="shared" si="42"/>
        <v>17850</v>
      </c>
      <c r="W156" s="51">
        <f t="shared" si="43"/>
        <v>2193.3532170782128</v>
      </c>
      <c r="X156" s="52">
        <f t="shared" si="44"/>
        <v>0.12339772416817406</v>
      </c>
      <c r="Y156" s="53" t="str">
        <f t="shared" si="45"/>
        <v>MENOR_VALOR</v>
      </c>
      <c r="Z156" s="49">
        <f t="shared" si="46"/>
        <v>14672.7952</v>
      </c>
      <c r="AA156" s="80"/>
    </row>
    <row r="157" spans="1:27" ht="18" x14ac:dyDescent="0.2">
      <c r="A157" s="4">
        <f t="shared" si="52"/>
        <v>135</v>
      </c>
      <c r="B157" s="3">
        <v>4912996</v>
      </c>
      <c r="C157" s="23" t="s">
        <v>54</v>
      </c>
      <c r="D157" s="3" t="s">
        <v>36</v>
      </c>
      <c r="E157" s="3">
        <v>0</v>
      </c>
      <c r="F157" s="3">
        <v>1</v>
      </c>
      <c r="G157" s="3">
        <v>1</v>
      </c>
      <c r="H157" s="4">
        <v>25173902</v>
      </c>
      <c r="I157" s="4" t="s">
        <v>37</v>
      </c>
      <c r="J157" s="1">
        <v>39325</v>
      </c>
      <c r="K157" s="48">
        <v>32487</v>
      </c>
      <c r="L157" s="49">
        <f t="shared" si="36"/>
        <v>36749.294399999999</v>
      </c>
      <c r="M157" s="5">
        <v>53000</v>
      </c>
      <c r="N157" s="6">
        <f t="shared" si="47"/>
        <v>10070</v>
      </c>
      <c r="O157" s="47">
        <f t="shared" si="49"/>
        <v>63070</v>
      </c>
      <c r="P157" s="5">
        <v>40000</v>
      </c>
      <c r="Q157" s="6">
        <f t="shared" si="48"/>
        <v>7600</v>
      </c>
      <c r="R157" s="47">
        <f t="shared" si="50"/>
        <v>47600</v>
      </c>
      <c r="S157" s="51">
        <f t="shared" si="39"/>
        <v>36749.294399999999</v>
      </c>
      <c r="T157" s="51">
        <f t="shared" si="40"/>
        <v>49139.764800000004</v>
      </c>
      <c r="U157" s="49">
        <f t="shared" si="41"/>
        <v>47961.519027715571</v>
      </c>
      <c r="V157" s="51">
        <f t="shared" si="42"/>
        <v>47600</v>
      </c>
      <c r="W157" s="51">
        <f t="shared" si="43"/>
        <v>8761.3856419311724</v>
      </c>
      <c r="X157" s="52">
        <f t="shared" si="44"/>
        <v>0.17829522948655163</v>
      </c>
      <c r="Y157" s="53" t="str">
        <f t="shared" si="45"/>
        <v>MENOR_VALOR</v>
      </c>
      <c r="Z157" s="49">
        <f t="shared" si="46"/>
        <v>36749.294399999999</v>
      </c>
      <c r="AA157" s="80"/>
    </row>
    <row r="158" spans="1:27" ht="27" x14ac:dyDescent="0.2">
      <c r="A158" s="4">
        <f t="shared" si="52"/>
        <v>136</v>
      </c>
      <c r="B158" s="3">
        <v>4912996</v>
      </c>
      <c r="C158" s="23" t="s">
        <v>223</v>
      </c>
      <c r="D158" s="3" t="s">
        <v>36</v>
      </c>
      <c r="E158" s="3">
        <v>0</v>
      </c>
      <c r="F158" s="3">
        <v>1</v>
      </c>
      <c r="G158" s="3">
        <v>1</v>
      </c>
      <c r="H158" s="4">
        <v>26121802</v>
      </c>
      <c r="I158" s="4" t="s">
        <v>37</v>
      </c>
      <c r="J158" s="1">
        <v>232</v>
      </c>
      <c r="K158" s="48">
        <v>3689</v>
      </c>
      <c r="L158" s="49">
        <f t="shared" si="36"/>
        <v>4172.9967999999999</v>
      </c>
      <c r="M158" s="5">
        <v>4600</v>
      </c>
      <c r="N158" s="6">
        <f t="shared" si="47"/>
        <v>874</v>
      </c>
      <c r="O158" s="47">
        <f t="shared" si="49"/>
        <v>5474</v>
      </c>
      <c r="P158" s="5">
        <v>4000</v>
      </c>
      <c r="Q158" s="6">
        <f t="shared" si="48"/>
        <v>760</v>
      </c>
      <c r="R158" s="47">
        <f t="shared" si="50"/>
        <v>4760</v>
      </c>
      <c r="S158" s="51">
        <f t="shared" si="39"/>
        <v>4172.9967999999999</v>
      </c>
      <c r="T158" s="51">
        <f t="shared" si="40"/>
        <v>4802.3322666666672</v>
      </c>
      <c r="U158" s="49">
        <f t="shared" si="41"/>
        <v>4772.9468602041243</v>
      </c>
      <c r="V158" s="51">
        <f t="shared" si="42"/>
        <v>4760</v>
      </c>
      <c r="W158" s="51">
        <f t="shared" si="43"/>
        <v>445.00737612120093</v>
      </c>
      <c r="X158" s="52">
        <f t="shared" si="44"/>
        <v>9.2664845206573698E-2</v>
      </c>
      <c r="Y158" s="53" t="str">
        <f t="shared" si="45"/>
        <v>MENOR_VALOR</v>
      </c>
      <c r="Z158" s="49">
        <f t="shared" si="46"/>
        <v>4172.9967999999999</v>
      </c>
      <c r="AA158" s="80"/>
    </row>
    <row r="159" spans="1:27" ht="27" x14ac:dyDescent="0.2">
      <c r="A159" s="4">
        <f t="shared" si="52"/>
        <v>137</v>
      </c>
      <c r="B159" s="3">
        <v>4912996</v>
      </c>
      <c r="C159" s="2" t="s">
        <v>224</v>
      </c>
      <c r="D159" s="3" t="s">
        <v>36</v>
      </c>
      <c r="E159" s="3">
        <v>0</v>
      </c>
      <c r="F159" s="3">
        <v>1</v>
      </c>
      <c r="G159" s="3">
        <v>1</v>
      </c>
      <c r="H159" s="4">
        <v>26121850</v>
      </c>
      <c r="I159" s="4" t="s">
        <v>37</v>
      </c>
      <c r="J159" s="1">
        <v>8898</v>
      </c>
      <c r="K159" s="48">
        <v>31416</v>
      </c>
      <c r="L159" s="49">
        <f t="shared" si="36"/>
        <v>35537.779199999997</v>
      </c>
      <c r="M159" s="5">
        <v>42320</v>
      </c>
      <c r="N159" s="6">
        <f t="shared" si="47"/>
        <v>8040.8</v>
      </c>
      <c r="O159" s="47">
        <f t="shared" si="49"/>
        <v>50360.800000000003</v>
      </c>
      <c r="P159" s="5">
        <v>37000</v>
      </c>
      <c r="Q159" s="6">
        <f t="shared" si="48"/>
        <v>7030</v>
      </c>
      <c r="R159" s="47">
        <f t="shared" si="50"/>
        <v>44030</v>
      </c>
      <c r="S159" s="51">
        <f t="shared" si="39"/>
        <v>35537.779199999997</v>
      </c>
      <c r="T159" s="51">
        <f t="shared" si="40"/>
        <v>43309.526400000002</v>
      </c>
      <c r="U159" s="49">
        <f t="shared" si="41"/>
        <v>42872.34085232392</v>
      </c>
      <c r="V159" s="51">
        <f t="shared" si="42"/>
        <v>44030</v>
      </c>
      <c r="W159" s="51">
        <f t="shared" si="43"/>
        <v>5495.4551467875672</v>
      </c>
      <c r="X159" s="52">
        <f t="shared" si="44"/>
        <v>0.12688790673978756</v>
      </c>
      <c r="Y159" s="53" t="str">
        <f t="shared" si="45"/>
        <v>MENOR_VALOR</v>
      </c>
      <c r="Z159" s="49">
        <f t="shared" si="46"/>
        <v>35537.779199999997</v>
      </c>
      <c r="AA159" s="80"/>
    </row>
    <row r="160" spans="1:27" ht="18" x14ac:dyDescent="0.2">
      <c r="A160" s="4">
        <f t="shared" si="52"/>
        <v>138</v>
      </c>
      <c r="B160" s="3">
        <v>4912996</v>
      </c>
      <c r="C160" s="23" t="s">
        <v>55</v>
      </c>
      <c r="D160" s="3" t="s">
        <v>36</v>
      </c>
      <c r="E160" s="3">
        <v>0</v>
      </c>
      <c r="F160" s="3">
        <v>1</v>
      </c>
      <c r="G160" s="3">
        <v>1</v>
      </c>
      <c r="H160" s="4">
        <v>39111707</v>
      </c>
      <c r="I160" s="4" t="s">
        <v>37</v>
      </c>
      <c r="J160" s="1" t="s">
        <v>37</v>
      </c>
      <c r="K160" s="48">
        <v>32487</v>
      </c>
      <c r="L160" s="49">
        <f t="shared" si="36"/>
        <v>36749.294399999999</v>
      </c>
      <c r="M160" s="5">
        <v>54060</v>
      </c>
      <c r="N160" s="6">
        <f t="shared" si="47"/>
        <v>10271.4</v>
      </c>
      <c r="O160" s="47">
        <f t="shared" si="49"/>
        <v>64331.4</v>
      </c>
      <c r="P160" s="5">
        <v>41000</v>
      </c>
      <c r="Q160" s="6">
        <f t="shared" si="48"/>
        <v>7790</v>
      </c>
      <c r="R160" s="47">
        <f t="shared" si="50"/>
        <v>48790</v>
      </c>
      <c r="S160" s="51">
        <f t="shared" si="39"/>
        <v>36749.294399999999</v>
      </c>
      <c r="T160" s="51">
        <f t="shared" si="40"/>
        <v>49956.898133333336</v>
      </c>
      <c r="U160" s="49">
        <f t="shared" si="41"/>
        <v>48678.173607979879</v>
      </c>
      <c r="V160" s="51">
        <f t="shared" si="42"/>
        <v>48790</v>
      </c>
      <c r="W160" s="51">
        <f t="shared" si="43"/>
        <v>9339.1861630647836</v>
      </c>
      <c r="X160" s="52">
        <f t="shared" si="44"/>
        <v>0.1869448767243074</v>
      </c>
      <c r="Y160" s="53" t="str">
        <f t="shared" si="45"/>
        <v>MENOR_VALOR</v>
      </c>
      <c r="Z160" s="49">
        <f t="shared" si="46"/>
        <v>36749.294399999999</v>
      </c>
      <c r="AA160" s="80"/>
    </row>
    <row r="161" spans="1:27" ht="18" x14ac:dyDescent="0.2">
      <c r="A161" s="4">
        <f t="shared" si="52"/>
        <v>139</v>
      </c>
      <c r="B161" s="3">
        <v>4912996</v>
      </c>
      <c r="C161" s="23" t="s">
        <v>56</v>
      </c>
      <c r="D161" s="3" t="s">
        <v>36</v>
      </c>
      <c r="E161" s="3">
        <v>0</v>
      </c>
      <c r="F161" s="3">
        <v>1</v>
      </c>
      <c r="G161" s="3">
        <v>1</v>
      </c>
      <c r="H161" s="4">
        <v>39111707</v>
      </c>
      <c r="I161" s="4" t="s">
        <v>37</v>
      </c>
      <c r="J161" s="1" t="s">
        <v>37</v>
      </c>
      <c r="K161" s="48">
        <v>105434</v>
      </c>
      <c r="L161" s="49">
        <f t="shared" si="36"/>
        <v>119266.9408</v>
      </c>
      <c r="M161" s="5">
        <v>266750</v>
      </c>
      <c r="N161" s="6">
        <f t="shared" si="47"/>
        <v>50682.5</v>
      </c>
      <c r="O161" s="47">
        <f t="shared" si="49"/>
        <v>317432.5</v>
      </c>
      <c r="P161" s="5">
        <v>220000</v>
      </c>
      <c r="Q161" s="6">
        <f t="shared" si="48"/>
        <v>41800</v>
      </c>
      <c r="R161" s="47">
        <f t="shared" si="50"/>
        <v>261800</v>
      </c>
      <c r="S161" s="51">
        <f t="shared" si="39"/>
        <v>119266.9408</v>
      </c>
      <c r="T161" s="51">
        <f t="shared" si="40"/>
        <v>232833.14693333334</v>
      </c>
      <c r="U161" s="49">
        <f t="shared" si="41"/>
        <v>214806.31118676256</v>
      </c>
      <c r="V161" s="51">
        <f t="shared" si="42"/>
        <v>261800</v>
      </c>
      <c r="W161" s="51">
        <f t="shared" si="43"/>
        <v>80303.434470509223</v>
      </c>
      <c r="X161" s="52">
        <f t="shared" si="44"/>
        <v>0.34489691664693406</v>
      </c>
      <c r="Y161" s="53" t="str">
        <f t="shared" si="45"/>
        <v>MENOR_VALOR</v>
      </c>
      <c r="Z161" s="49">
        <f t="shared" si="46"/>
        <v>119266.9408</v>
      </c>
      <c r="AA161" s="80"/>
    </row>
    <row r="162" spans="1:27" ht="18" x14ac:dyDescent="0.2">
      <c r="A162" s="4">
        <f t="shared" si="52"/>
        <v>140</v>
      </c>
      <c r="B162" s="3">
        <v>4912996</v>
      </c>
      <c r="C162" s="23" t="s">
        <v>57</v>
      </c>
      <c r="D162" s="3" t="s">
        <v>36</v>
      </c>
      <c r="E162" s="3">
        <v>0</v>
      </c>
      <c r="F162" s="3">
        <v>1</v>
      </c>
      <c r="G162" s="3">
        <v>1</v>
      </c>
      <c r="H162" s="4">
        <v>39101601</v>
      </c>
      <c r="I162" s="4" t="s">
        <v>37</v>
      </c>
      <c r="J162" s="1">
        <v>136</v>
      </c>
      <c r="K162" s="48">
        <v>60690</v>
      </c>
      <c r="L162" s="49">
        <f t="shared" si="36"/>
        <v>68652.528000000006</v>
      </c>
      <c r="M162" s="5">
        <v>83700</v>
      </c>
      <c r="N162" s="6">
        <f t="shared" si="47"/>
        <v>15903</v>
      </c>
      <c r="O162" s="47">
        <f t="shared" si="49"/>
        <v>99603</v>
      </c>
      <c r="P162" s="5">
        <v>74000</v>
      </c>
      <c r="Q162" s="6">
        <f t="shared" si="48"/>
        <v>14060</v>
      </c>
      <c r="R162" s="47">
        <f t="shared" si="50"/>
        <v>88060</v>
      </c>
      <c r="S162" s="51">
        <f t="shared" si="39"/>
        <v>68652.528000000006</v>
      </c>
      <c r="T162" s="51">
        <f t="shared" si="40"/>
        <v>85438.509333333335</v>
      </c>
      <c r="U162" s="49">
        <f t="shared" si="41"/>
        <v>84444.080577549626</v>
      </c>
      <c r="V162" s="51">
        <f t="shared" si="42"/>
        <v>88060</v>
      </c>
      <c r="W162" s="51">
        <f t="shared" si="43"/>
        <v>11869.481229670766</v>
      </c>
      <c r="X162" s="52">
        <f t="shared" si="44"/>
        <v>0.13892425467493447</v>
      </c>
      <c r="Y162" s="53" t="str">
        <f t="shared" si="45"/>
        <v>MENOR_VALOR</v>
      </c>
      <c r="Z162" s="49">
        <f t="shared" si="46"/>
        <v>68652.528000000006</v>
      </c>
      <c r="AA162" s="80"/>
    </row>
    <row r="163" spans="1:27" x14ac:dyDescent="0.2">
      <c r="A163" s="4">
        <f t="shared" si="52"/>
        <v>141</v>
      </c>
      <c r="B163" s="3">
        <v>4912996</v>
      </c>
      <c r="C163" s="23" t="s">
        <v>58</v>
      </c>
      <c r="D163" s="3" t="s">
        <v>36</v>
      </c>
      <c r="E163" s="3">
        <v>0</v>
      </c>
      <c r="F163" s="3">
        <v>1</v>
      </c>
      <c r="G163" s="3">
        <v>1</v>
      </c>
      <c r="H163" s="4">
        <v>24101604</v>
      </c>
      <c r="I163" s="4" t="s">
        <v>37</v>
      </c>
      <c r="J163" s="1" t="s">
        <v>37</v>
      </c>
      <c r="K163" s="48">
        <v>28441</v>
      </c>
      <c r="L163" s="49">
        <f t="shared" si="36"/>
        <v>32172.459199999998</v>
      </c>
      <c r="M163" s="5">
        <v>44550</v>
      </c>
      <c r="N163" s="6">
        <f t="shared" si="47"/>
        <v>8464.5</v>
      </c>
      <c r="O163" s="47">
        <f t="shared" si="49"/>
        <v>53014.5</v>
      </c>
      <c r="P163" s="5">
        <v>36000</v>
      </c>
      <c r="Q163" s="6">
        <f t="shared" si="48"/>
        <v>6840</v>
      </c>
      <c r="R163" s="47">
        <f t="shared" si="50"/>
        <v>42840</v>
      </c>
      <c r="S163" s="51">
        <f t="shared" si="39"/>
        <v>32172.459199999998</v>
      </c>
      <c r="T163" s="51">
        <f t="shared" si="40"/>
        <v>42675.653066666666</v>
      </c>
      <c r="U163" s="49">
        <f t="shared" si="41"/>
        <v>41806.40244240866</v>
      </c>
      <c r="V163" s="51">
        <f t="shared" si="42"/>
        <v>42840</v>
      </c>
      <c r="W163" s="51">
        <f t="shared" si="43"/>
        <v>7426.8796072369614</v>
      </c>
      <c r="X163" s="52">
        <f t="shared" si="44"/>
        <v>0.17403083663734228</v>
      </c>
      <c r="Y163" s="53" t="str">
        <f t="shared" si="45"/>
        <v>MENOR_VALOR</v>
      </c>
      <c r="Z163" s="49">
        <f t="shared" si="46"/>
        <v>32172.459199999998</v>
      </c>
      <c r="AA163" s="80"/>
    </row>
    <row r="164" spans="1:27" ht="27" x14ac:dyDescent="0.2">
      <c r="A164" s="4">
        <f t="shared" si="52"/>
        <v>142</v>
      </c>
      <c r="B164" s="3">
        <v>4912996</v>
      </c>
      <c r="C164" s="23" t="s">
        <v>59</v>
      </c>
      <c r="D164" s="3" t="s">
        <v>60</v>
      </c>
      <c r="E164" s="3">
        <v>0</v>
      </c>
      <c r="F164" s="3">
        <v>1</v>
      </c>
      <c r="G164" s="3">
        <v>1</v>
      </c>
      <c r="H164" s="4">
        <v>26101302</v>
      </c>
      <c r="I164" s="4" t="s">
        <v>37</v>
      </c>
      <c r="J164" s="1">
        <v>5977</v>
      </c>
      <c r="K164" s="48">
        <v>32487</v>
      </c>
      <c r="L164" s="49">
        <f t="shared" si="36"/>
        <v>36749.294399999999</v>
      </c>
      <c r="M164" s="5">
        <v>45500</v>
      </c>
      <c r="N164" s="6">
        <f t="shared" si="47"/>
        <v>8645</v>
      </c>
      <c r="O164" s="47">
        <f t="shared" si="49"/>
        <v>54145</v>
      </c>
      <c r="P164" s="5">
        <v>40000</v>
      </c>
      <c r="Q164" s="6">
        <f t="shared" si="48"/>
        <v>7600</v>
      </c>
      <c r="R164" s="47">
        <f t="shared" si="50"/>
        <v>47600</v>
      </c>
      <c r="S164" s="51">
        <f t="shared" si="39"/>
        <v>36749.294399999999</v>
      </c>
      <c r="T164" s="51">
        <f t="shared" si="40"/>
        <v>46164.764800000004</v>
      </c>
      <c r="U164" s="49">
        <f t="shared" si="41"/>
        <v>45583.196004484445</v>
      </c>
      <c r="V164" s="51">
        <f t="shared" si="42"/>
        <v>47600</v>
      </c>
      <c r="W164" s="51">
        <f t="shared" si="43"/>
        <v>6657.7429679012548</v>
      </c>
      <c r="X164" s="52">
        <f t="shared" si="44"/>
        <v>0.14421698013072634</v>
      </c>
      <c r="Y164" s="53" t="str">
        <f t="shared" si="45"/>
        <v>MENOR_VALOR</v>
      </c>
      <c r="Z164" s="49">
        <f t="shared" si="46"/>
        <v>36749.294399999999</v>
      </c>
      <c r="AA164" s="80"/>
    </row>
    <row r="165" spans="1:27" ht="18" x14ac:dyDescent="0.2">
      <c r="A165" s="4">
        <f t="shared" si="52"/>
        <v>143</v>
      </c>
      <c r="B165" s="3">
        <v>4912996</v>
      </c>
      <c r="C165" s="23" t="s">
        <v>61</v>
      </c>
      <c r="D165" s="3" t="s">
        <v>60</v>
      </c>
      <c r="E165" s="3">
        <v>0</v>
      </c>
      <c r="F165" s="3">
        <v>1</v>
      </c>
      <c r="G165" s="3">
        <v>1</v>
      </c>
      <c r="H165" s="4">
        <v>26101404</v>
      </c>
      <c r="I165" s="4" t="s">
        <v>37</v>
      </c>
      <c r="J165" s="1">
        <v>5977</v>
      </c>
      <c r="K165" s="48">
        <v>31892</v>
      </c>
      <c r="L165" s="49">
        <f t="shared" si="36"/>
        <v>36076.2304</v>
      </c>
      <c r="M165" s="5">
        <v>51000</v>
      </c>
      <c r="N165" s="6">
        <f t="shared" si="47"/>
        <v>9690</v>
      </c>
      <c r="O165" s="47">
        <f t="shared" si="49"/>
        <v>60690</v>
      </c>
      <c r="P165" s="5">
        <v>40000</v>
      </c>
      <c r="Q165" s="6">
        <f t="shared" si="48"/>
        <v>7600</v>
      </c>
      <c r="R165" s="47">
        <f t="shared" si="50"/>
        <v>47600</v>
      </c>
      <c r="S165" s="51">
        <f t="shared" si="39"/>
        <v>36076.2304</v>
      </c>
      <c r="T165" s="51">
        <f t="shared" si="40"/>
        <v>48122.076800000003</v>
      </c>
      <c r="U165" s="49">
        <f t="shared" si="41"/>
        <v>47059.619787919597</v>
      </c>
      <c r="V165" s="51">
        <f t="shared" si="42"/>
        <v>47600</v>
      </c>
      <c r="W165" s="51">
        <f t="shared" si="43"/>
        <v>8517.6996745715205</v>
      </c>
      <c r="X165" s="52">
        <f t="shared" si="44"/>
        <v>0.17700191348706545</v>
      </c>
      <c r="Y165" s="53" t="str">
        <f t="shared" si="45"/>
        <v>MENOR_VALOR</v>
      </c>
      <c r="Z165" s="49">
        <f t="shared" si="46"/>
        <v>36076.2304</v>
      </c>
      <c r="AA165" s="80"/>
    </row>
    <row r="166" spans="1:27" ht="18" x14ac:dyDescent="0.2">
      <c r="A166" s="4">
        <f t="shared" si="52"/>
        <v>144</v>
      </c>
      <c r="B166" s="3">
        <v>4912996</v>
      </c>
      <c r="C166" s="23" t="s">
        <v>62</v>
      </c>
      <c r="D166" s="3" t="s">
        <v>36</v>
      </c>
      <c r="E166" s="3">
        <v>0</v>
      </c>
      <c r="F166" s="3">
        <v>1</v>
      </c>
      <c r="G166" s="3">
        <v>1</v>
      </c>
      <c r="H166" s="4">
        <v>39121607</v>
      </c>
      <c r="I166" s="4" t="s">
        <v>37</v>
      </c>
      <c r="J166" s="1" t="s">
        <v>37</v>
      </c>
      <c r="K166" s="48">
        <v>1785</v>
      </c>
      <c r="L166" s="49">
        <f t="shared" si="36"/>
        <v>2019.192</v>
      </c>
      <c r="M166" s="5">
        <v>2760</v>
      </c>
      <c r="N166" s="6">
        <f t="shared" si="47"/>
        <v>524.4</v>
      </c>
      <c r="O166" s="47">
        <f t="shared" si="49"/>
        <v>3284.4</v>
      </c>
      <c r="P166" s="5">
        <v>2000</v>
      </c>
      <c r="Q166" s="6">
        <f t="shared" si="48"/>
        <v>380</v>
      </c>
      <c r="R166" s="47">
        <f t="shared" si="50"/>
        <v>2380</v>
      </c>
      <c r="S166" s="51">
        <f t="shared" si="39"/>
        <v>2019.192</v>
      </c>
      <c r="T166" s="51">
        <f t="shared" si="40"/>
        <v>2561.1973333333335</v>
      </c>
      <c r="U166" s="49">
        <f t="shared" si="41"/>
        <v>2508.4389698581617</v>
      </c>
      <c r="V166" s="51">
        <f t="shared" si="42"/>
        <v>2380</v>
      </c>
      <c r="W166" s="51">
        <f t="shared" si="43"/>
        <v>383.2556466392748</v>
      </c>
      <c r="X166" s="52">
        <f t="shared" si="44"/>
        <v>0.14963924944450777</v>
      </c>
      <c r="Y166" s="53" t="str">
        <f t="shared" si="45"/>
        <v>MENOR_VALOR</v>
      </c>
      <c r="Z166" s="49">
        <f t="shared" si="46"/>
        <v>2019.192</v>
      </c>
      <c r="AA166" s="80"/>
    </row>
    <row r="167" spans="1:27" ht="27" x14ac:dyDescent="0.2">
      <c r="A167" s="4">
        <f t="shared" si="52"/>
        <v>145</v>
      </c>
      <c r="B167" s="3">
        <v>4912996</v>
      </c>
      <c r="C167" s="23" t="s">
        <v>63</v>
      </c>
      <c r="D167" s="3" t="s">
        <v>36</v>
      </c>
      <c r="E167" s="3">
        <v>0</v>
      </c>
      <c r="F167" s="3">
        <v>1</v>
      </c>
      <c r="G167" s="3">
        <v>1</v>
      </c>
      <c r="H167" s="4">
        <v>26101401</v>
      </c>
      <c r="I167" s="4" t="s">
        <v>37</v>
      </c>
      <c r="J167" s="1">
        <v>6105</v>
      </c>
      <c r="K167" s="48">
        <v>308567</v>
      </c>
      <c r="L167" s="49">
        <f t="shared" si="36"/>
        <v>349050.99040000001</v>
      </c>
      <c r="M167" s="5">
        <v>360020</v>
      </c>
      <c r="N167" s="6">
        <f t="shared" si="47"/>
        <v>68403.8</v>
      </c>
      <c r="O167" s="47">
        <f t="shared" si="49"/>
        <v>428423.8</v>
      </c>
      <c r="P167" s="5">
        <v>306000</v>
      </c>
      <c r="Q167" s="6">
        <f t="shared" si="48"/>
        <v>58140</v>
      </c>
      <c r="R167" s="47">
        <f t="shared" si="50"/>
        <v>364140</v>
      </c>
      <c r="S167" s="51">
        <f t="shared" si="39"/>
        <v>349050.99040000001</v>
      </c>
      <c r="T167" s="51">
        <f t="shared" si="40"/>
        <v>380538.26346666669</v>
      </c>
      <c r="U167" s="49">
        <f t="shared" si="41"/>
        <v>379032.93681443203</v>
      </c>
      <c r="V167" s="51">
        <f t="shared" si="42"/>
        <v>364140</v>
      </c>
      <c r="W167" s="51">
        <f t="shared" si="43"/>
        <v>22264.864306512543</v>
      </c>
      <c r="X167" s="52">
        <f t="shared" si="44"/>
        <v>5.8508871364686924E-2</v>
      </c>
      <c r="Y167" s="53" t="str">
        <f t="shared" si="45"/>
        <v>MENOR_VALOR</v>
      </c>
      <c r="Z167" s="49">
        <f t="shared" si="46"/>
        <v>349050.99040000001</v>
      </c>
      <c r="AA167" s="80"/>
    </row>
    <row r="168" spans="1:27" ht="36" x14ac:dyDescent="0.2">
      <c r="A168" s="4">
        <f t="shared" si="52"/>
        <v>146</v>
      </c>
      <c r="B168" s="3">
        <v>4912996</v>
      </c>
      <c r="C168" s="23" t="s">
        <v>66</v>
      </c>
      <c r="D168" s="3" t="s">
        <v>36</v>
      </c>
      <c r="E168" s="3">
        <v>0</v>
      </c>
      <c r="F168" s="3">
        <v>1</v>
      </c>
      <c r="G168" s="3">
        <v>1</v>
      </c>
      <c r="H168" s="4">
        <v>26101404</v>
      </c>
      <c r="I168" s="4" t="s">
        <v>37</v>
      </c>
      <c r="J168" s="1" t="s">
        <v>37</v>
      </c>
      <c r="K168" s="48">
        <v>156128</v>
      </c>
      <c r="L168" s="49">
        <f t="shared" si="36"/>
        <v>176611.99359999999</v>
      </c>
      <c r="M168" s="5">
        <v>203010</v>
      </c>
      <c r="N168" s="6">
        <f t="shared" si="47"/>
        <v>38571.9</v>
      </c>
      <c r="O168" s="47">
        <f t="shared" si="49"/>
        <v>241581.9</v>
      </c>
      <c r="P168" s="5">
        <v>161000</v>
      </c>
      <c r="Q168" s="6">
        <f t="shared" si="48"/>
        <v>30590</v>
      </c>
      <c r="R168" s="47">
        <f t="shared" si="50"/>
        <v>191590</v>
      </c>
      <c r="S168" s="51">
        <f t="shared" si="39"/>
        <v>176611.99359999999</v>
      </c>
      <c r="T168" s="51">
        <f t="shared" si="40"/>
        <v>203261.29786666666</v>
      </c>
      <c r="U168" s="49">
        <f t="shared" si="41"/>
        <v>201443.13624706893</v>
      </c>
      <c r="V168" s="51">
        <f t="shared" si="42"/>
        <v>191590</v>
      </c>
      <c r="W168" s="51">
        <f t="shared" si="43"/>
        <v>18843.903760863599</v>
      </c>
      <c r="X168" s="52">
        <f t="shared" si="44"/>
        <v>9.2707780372555906E-2</v>
      </c>
      <c r="Y168" s="53" t="str">
        <f t="shared" si="45"/>
        <v>MENOR_VALOR</v>
      </c>
      <c r="Z168" s="49">
        <f t="shared" si="46"/>
        <v>176611.99359999999</v>
      </c>
      <c r="AA168" s="80"/>
    </row>
    <row r="169" spans="1:27" ht="27" x14ac:dyDescent="0.2">
      <c r="A169" s="4">
        <f t="shared" si="52"/>
        <v>147</v>
      </c>
      <c r="B169" s="3">
        <v>4912996</v>
      </c>
      <c r="C169" s="23" t="s">
        <v>67</v>
      </c>
      <c r="D169" s="3" t="s">
        <v>36</v>
      </c>
      <c r="E169" s="3">
        <v>0</v>
      </c>
      <c r="F169" s="3">
        <v>1</v>
      </c>
      <c r="G169" s="3">
        <v>1</v>
      </c>
      <c r="H169" s="4">
        <v>26101759</v>
      </c>
      <c r="I169" s="4" t="s">
        <v>37</v>
      </c>
      <c r="J169" s="1" t="s">
        <v>37</v>
      </c>
      <c r="K169" s="48">
        <v>156128</v>
      </c>
      <c r="L169" s="49">
        <f t="shared" si="36"/>
        <v>176611.99359999999</v>
      </c>
      <c r="M169" s="5">
        <v>194970</v>
      </c>
      <c r="N169" s="6">
        <f t="shared" si="47"/>
        <v>37044.300000000003</v>
      </c>
      <c r="O169" s="47">
        <f t="shared" si="49"/>
        <v>232014.3</v>
      </c>
      <c r="P169" s="5">
        <v>161000</v>
      </c>
      <c r="Q169" s="6">
        <f t="shared" si="48"/>
        <v>30590</v>
      </c>
      <c r="R169" s="47">
        <f t="shared" si="50"/>
        <v>191590</v>
      </c>
      <c r="S169" s="51">
        <f t="shared" si="39"/>
        <v>176611.99359999999</v>
      </c>
      <c r="T169" s="51">
        <f t="shared" si="40"/>
        <v>200072.09786666665</v>
      </c>
      <c r="U169" s="49">
        <f t="shared" si="41"/>
        <v>198747.92101935713</v>
      </c>
      <c r="V169" s="51">
        <f t="shared" si="42"/>
        <v>191590</v>
      </c>
      <c r="W169" s="51">
        <f t="shared" si="43"/>
        <v>16588.798814303453</v>
      </c>
      <c r="X169" s="52">
        <f t="shared" si="44"/>
        <v>8.2914104421290505E-2</v>
      </c>
      <c r="Y169" s="53" t="str">
        <f t="shared" si="45"/>
        <v>MENOR_VALOR</v>
      </c>
      <c r="Z169" s="49">
        <f t="shared" si="46"/>
        <v>176611.99359999999</v>
      </c>
      <c r="AA169" s="80"/>
    </row>
    <row r="170" spans="1:27" ht="27" x14ac:dyDescent="0.2">
      <c r="A170" s="4">
        <f t="shared" si="52"/>
        <v>148</v>
      </c>
      <c r="B170" s="3">
        <v>4912996</v>
      </c>
      <c r="C170" s="23" t="s">
        <v>68</v>
      </c>
      <c r="D170" s="3" t="s">
        <v>36</v>
      </c>
      <c r="E170" s="3">
        <v>0</v>
      </c>
      <c r="F170" s="3">
        <v>1</v>
      </c>
      <c r="G170" s="3">
        <v>1</v>
      </c>
      <c r="H170" s="4">
        <v>39111707</v>
      </c>
      <c r="I170" s="4" t="s">
        <v>37</v>
      </c>
      <c r="J170" s="1" t="s">
        <v>37</v>
      </c>
      <c r="K170" s="48">
        <v>245259</v>
      </c>
      <c r="L170" s="49">
        <f t="shared" si="36"/>
        <v>277436.98080000002</v>
      </c>
      <c r="M170" s="5">
        <v>313950</v>
      </c>
      <c r="N170" s="6">
        <f t="shared" si="47"/>
        <v>59650.5</v>
      </c>
      <c r="O170" s="47">
        <f t="shared" si="49"/>
        <v>373600.5</v>
      </c>
      <c r="P170" s="5">
        <v>239000</v>
      </c>
      <c r="Q170" s="6">
        <f t="shared" si="48"/>
        <v>45410</v>
      </c>
      <c r="R170" s="47">
        <f t="shared" si="50"/>
        <v>284410</v>
      </c>
      <c r="S170" s="51">
        <f t="shared" si="39"/>
        <v>277436.98080000002</v>
      </c>
      <c r="T170" s="51">
        <f t="shared" si="40"/>
        <v>311815.82693333336</v>
      </c>
      <c r="U170" s="49">
        <f t="shared" si="41"/>
        <v>308914.92178981786</v>
      </c>
      <c r="V170" s="51">
        <f t="shared" si="42"/>
        <v>284410</v>
      </c>
      <c r="W170" s="51">
        <f t="shared" si="43"/>
        <v>24309.515230248922</v>
      </c>
      <c r="X170" s="52">
        <f t="shared" si="44"/>
        <v>7.7961133241149838E-2</v>
      </c>
      <c r="Y170" s="53" t="str">
        <f t="shared" si="45"/>
        <v>MENOR_VALOR</v>
      </c>
      <c r="Z170" s="49">
        <f t="shared" si="46"/>
        <v>277436.98080000002</v>
      </c>
      <c r="AA170" s="80"/>
    </row>
    <row r="171" spans="1:27" ht="27" x14ac:dyDescent="0.2">
      <c r="A171" s="4">
        <f t="shared" si="52"/>
        <v>149</v>
      </c>
      <c r="B171" s="3">
        <v>4912996</v>
      </c>
      <c r="C171" s="23" t="s">
        <v>229</v>
      </c>
      <c r="D171" s="3" t="s">
        <v>36</v>
      </c>
      <c r="E171" s="3">
        <v>0</v>
      </c>
      <c r="F171" s="3">
        <v>1</v>
      </c>
      <c r="G171" s="3">
        <v>1</v>
      </c>
      <c r="H171" s="4">
        <v>39101601</v>
      </c>
      <c r="I171" s="4" t="s">
        <v>37</v>
      </c>
      <c r="J171" s="1" t="s">
        <v>37</v>
      </c>
      <c r="K171" s="48">
        <v>30583</v>
      </c>
      <c r="L171" s="49">
        <f t="shared" si="36"/>
        <v>34595.489600000001</v>
      </c>
      <c r="M171" s="5">
        <v>49500</v>
      </c>
      <c r="N171" s="6">
        <f t="shared" si="47"/>
        <v>9405</v>
      </c>
      <c r="O171" s="47">
        <f t="shared" si="49"/>
        <v>58905</v>
      </c>
      <c r="P171" s="5">
        <v>36000</v>
      </c>
      <c r="Q171" s="6">
        <f t="shared" si="48"/>
        <v>6840</v>
      </c>
      <c r="R171" s="47">
        <f t="shared" si="50"/>
        <v>42840</v>
      </c>
      <c r="S171" s="51">
        <f t="shared" si="39"/>
        <v>34595.489600000001</v>
      </c>
      <c r="T171" s="51">
        <f t="shared" si="40"/>
        <v>45446.829866666667</v>
      </c>
      <c r="U171" s="49">
        <f t="shared" si="41"/>
        <v>44361.582941144145</v>
      </c>
      <c r="V171" s="51">
        <f t="shared" si="42"/>
        <v>42840</v>
      </c>
      <c r="W171" s="51">
        <f t="shared" si="43"/>
        <v>7673.0562875226296</v>
      </c>
      <c r="X171" s="52">
        <f t="shared" si="44"/>
        <v>0.16883589702591098</v>
      </c>
      <c r="Y171" s="53" t="str">
        <f t="shared" si="45"/>
        <v>MENOR_VALOR</v>
      </c>
      <c r="Z171" s="49">
        <f t="shared" si="46"/>
        <v>34595.489600000001</v>
      </c>
      <c r="AA171" s="80"/>
    </row>
    <row r="172" spans="1:27" ht="18" x14ac:dyDescent="0.2">
      <c r="A172" s="4">
        <f t="shared" si="52"/>
        <v>150</v>
      </c>
      <c r="B172" s="3">
        <v>4912996</v>
      </c>
      <c r="C172" s="23" t="s">
        <v>70</v>
      </c>
      <c r="D172" s="3" t="s">
        <v>36</v>
      </c>
      <c r="E172" s="3">
        <v>0</v>
      </c>
      <c r="F172" s="3">
        <v>1</v>
      </c>
      <c r="G172" s="3">
        <v>1</v>
      </c>
      <c r="H172" s="4">
        <v>26101409</v>
      </c>
      <c r="I172" s="4" t="s">
        <v>37</v>
      </c>
      <c r="J172" s="1">
        <v>6105</v>
      </c>
      <c r="K172" s="48">
        <v>188377</v>
      </c>
      <c r="L172" s="49">
        <f t="shared" si="36"/>
        <v>213092.0624</v>
      </c>
      <c r="M172" s="5">
        <v>245410</v>
      </c>
      <c r="N172" s="6">
        <f t="shared" si="47"/>
        <v>46627.9</v>
      </c>
      <c r="O172" s="47">
        <f t="shared" si="49"/>
        <v>292037.90000000002</v>
      </c>
      <c r="P172" s="5">
        <v>202000</v>
      </c>
      <c r="Q172" s="6">
        <f t="shared" si="48"/>
        <v>38380</v>
      </c>
      <c r="R172" s="47">
        <f t="shared" si="50"/>
        <v>240380</v>
      </c>
      <c r="S172" s="51">
        <f t="shared" si="39"/>
        <v>213092.0624</v>
      </c>
      <c r="T172" s="51">
        <f t="shared" si="40"/>
        <v>248503.32080000002</v>
      </c>
      <c r="U172" s="49">
        <f t="shared" si="41"/>
        <v>246396.73013627777</v>
      </c>
      <c r="V172" s="51">
        <f t="shared" si="42"/>
        <v>240380</v>
      </c>
      <c r="W172" s="51">
        <f t="shared" si="43"/>
        <v>25039.540944989105</v>
      </c>
      <c r="X172" s="52">
        <f t="shared" si="44"/>
        <v>0.10076139370846228</v>
      </c>
      <c r="Y172" s="53" t="str">
        <f t="shared" si="45"/>
        <v>MENOR_VALOR</v>
      </c>
      <c r="Z172" s="49">
        <f t="shared" si="46"/>
        <v>213092.0624</v>
      </c>
      <c r="AA172" s="80"/>
    </row>
    <row r="173" spans="1:27" ht="18" x14ac:dyDescent="0.2">
      <c r="A173" s="4">
        <f t="shared" si="52"/>
        <v>151</v>
      </c>
      <c r="B173" s="3">
        <v>4912996</v>
      </c>
      <c r="C173" s="23" t="s">
        <v>72</v>
      </c>
      <c r="D173" s="3" t="s">
        <v>36</v>
      </c>
      <c r="E173" s="3">
        <v>0</v>
      </c>
      <c r="F173" s="3">
        <v>1</v>
      </c>
      <c r="G173" s="3">
        <v>1</v>
      </c>
      <c r="H173" s="4">
        <v>26101302</v>
      </c>
      <c r="I173" s="4" t="s">
        <v>37</v>
      </c>
      <c r="J173" s="1" t="s">
        <v>37</v>
      </c>
      <c r="K173" s="48">
        <v>196231</v>
      </c>
      <c r="L173" s="49">
        <f t="shared" si="36"/>
        <v>221976.50719999999</v>
      </c>
      <c r="M173" s="5">
        <v>271360</v>
      </c>
      <c r="N173" s="6">
        <f t="shared" si="47"/>
        <v>51558.400000000001</v>
      </c>
      <c r="O173" s="47">
        <f t="shared" si="49"/>
        <v>322918.40000000002</v>
      </c>
      <c r="P173" s="5">
        <v>205000</v>
      </c>
      <c r="Q173" s="6">
        <f t="shared" si="48"/>
        <v>38950</v>
      </c>
      <c r="R173" s="47">
        <f t="shared" si="50"/>
        <v>243950</v>
      </c>
      <c r="S173" s="51">
        <f t="shared" si="39"/>
        <v>221976.50719999999</v>
      </c>
      <c r="T173" s="51">
        <f t="shared" si="40"/>
        <v>262948.30239999999</v>
      </c>
      <c r="U173" s="49">
        <f t="shared" si="41"/>
        <v>259557.4761874523</v>
      </c>
      <c r="V173" s="51">
        <f t="shared" si="42"/>
        <v>243950</v>
      </c>
      <c r="W173" s="51">
        <f t="shared" si="43"/>
        <v>28971.434223306434</v>
      </c>
      <c r="X173" s="52">
        <f t="shared" si="44"/>
        <v>0.11017920237125074</v>
      </c>
      <c r="Y173" s="53" t="str">
        <f t="shared" si="45"/>
        <v>MENOR_VALOR</v>
      </c>
      <c r="Z173" s="49">
        <f t="shared" si="46"/>
        <v>221976.50719999999</v>
      </c>
      <c r="AA173" s="80"/>
    </row>
    <row r="174" spans="1:27" ht="18" x14ac:dyDescent="0.2">
      <c r="A174" s="4">
        <f t="shared" si="52"/>
        <v>152</v>
      </c>
      <c r="B174" s="3">
        <v>4912996</v>
      </c>
      <c r="C174" s="23" t="s">
        <v>283</v>
      </c>
      <c r="D174" s="3" t="s">
        <v>36</v>
      </c>
      <c r="E174" s="3">
        <v>0</v>
      </c>
      <c r="F174" s="3">
        <v>1</v>
      </c>
      <c r="G174" s="3">
        <v>1</v>
      </c>
      <c r="H174" s="4">
        <v>26101404</v>
      </c>
      <c r="I174" s="4" t="s">
        <v>37</v>
      </c>
      <c r="J174" s="1" t="s">
        <v>37</v>
      </c>
      <c r="K174" s="48">
        <v>323680</v>
      </c>
      <c r="L174" s="49">
        <f t="shared" si="36"/>
        <v>366146.81599999999</v>
      </c>
      <c r="M174" s="5">
        <v>476000</v>
      </c>
      <c r="N174" s="6">
        <f t="shared" si="47"/>
        <v>90440</v>
      </c>
      <c r="O174" s="47">
        <f t="shared" si="49"/>
        <v>566440</v>
      </c>
      <c r="P174" s="5">
        <v>381000</v>
      </c>
      <c r="Q174" s="6">
        <f t="shared" si="48"/>
        <v>72390</v>
      </c>
      <c r="R174" s="47">
        <f t="shared" si="50"/>
        <v>453390</v>
      </c>
      <c r="S174" s="51">
        <f t="shared" si="39"/>
        <v>366146.81599999999</v>
      </c>
      <c r="T174" s="51">
        <f t="shared" si="40"/>
        <v>461992.27200000006</v>
      </c>
      <c r="U174" s="49">
        <f t="shared" si="41"/>
        <v>454737.08240185864</v>
      </c>
      <c r="V174" s="51">
        <f t="shared" si="42"/>
        <v>453390</v>
      </c>
      <c r="W174" s="51">
        <f t="shared" si="43"/>
        <v>67772.971883517632</v>
      </c>
      <c r="X174" s="52">
        <f t="shared" si="44"/>
        <v>0.14669719818066052</v>
      </c>
      <c r="Y174" s="53" t="str">
        <f t="shared" si="45"/>
        <v>MENOR_VALOR</v>
      </c>
      <c r="Z174" s="49">
        <f t="shared" si="46"/>
        <v>366146.81599999999</v>
      </c>
      <c r="AA174" s="80"/>
    </row>
    <row r="175" spans="1:27" ht="27" x14ac:dyDescent="0.2">
      <c r="A175" s="4">
        <f t="shared" si="52"/>
        <v>153</v>
      </c>
      <c r="B175" s="3">
        <v>4912996</v>
      </c>
      <c r="C175" s="23" t="s">
        <v>232</v>
      </c>
      <c r="D175" s="3" t="s">
        <v>36</v>
      </c>
      <c r="E175" s="3">
        <v>0</v>
      </c>
      <c r="F175" s="3">
        <v>1</v>
      </c>
      <c r="G175" s="3">
        <v>1</v>
      </c>
      <c r="H175" s="4">
        <v>39121607</v>
      </c>
      <c r="I175" s="4" t="s">
        <v>37</v>
      </c>
      <c r="J175" s="1" t="s">
        <v>37</v>
      </c>
      <c r="K175" s="48">
        <v>460411</v>
      </c>
      <c r="L175" s="49">
        <f t="shared" si="36"/>
        <v>520816.92319999996</v>
      </c>
      <c r="M175" s="5">
        <v>711900</v>
      </c>
      <c r="N175" s="6">
        <f t="shared" si="47"/>
        <v>135261</v>
      </c>
      <c r="O175" s="47">
        <f t="shared" si="49"/>
        <v>847161</v>
      </c>
      <c r="P175" s="5">
        <v>542000</v>
      </c>
      <c r="Q175" s="6">
        <f t="shared" si="48"/>
        <v>102980</v>
      </c>
      <c r="R175" s="47">
        <f t="shared" si="50"/>
        <v>644980</v>
      </c>
      <c r="S175" s="51">
        <f t="shared" si="39"/>
        <v>520816.92319999996</v>
      </c>
      <c r="T175" s="51">
        <f t="shared" si="40"/>
        <v>670985.97440000006</v>
      </c>
      <c r="U175" s="49">
        <f t="shared" si="41"/>
        <v>657757.43108775641</v>
      </c>
      <c r="V175" s="51">
        <f t="shared" si="42"/>
        <v>644980</v>
      </c>
      <c r="W175" s="51">
        <f t="shared" si="43"/>
        <v>106185.55442787016</v>
      </c>
      <c r="X175" s="52">
        <f t="shared" si="44"/>
        <v>0.15825301642530151</v>
      </c>
      <c r="Y175" s="53" t="str">
        <f t="shared" si="45"/>
        <v>MENOR_VALOR</v>
      </c>
      <c r="Z175" s="49">
        <f t="shared" si="46"/>
        <v>520816.92319999996</v>
      </c>
      <c r="AA175" s="80"/>
    </row>
    <row r="176" spans="1:27" ht="27" x14ac:dyDescent="0.2">
      <c r="A176" s="4">
        <f t="shared" si="52"/>
        <v>154</v>
      </c>
      <c r="B176" s="3">
        <v>4912996</v>
      </c>
      <c r="C176" s="24" t="s">
        <v>74</v>
      </c>
      <c r="D176" s="3" t="s">
        <v>36</v>
      </c>
      <c r="E176" s="3">
        <v>0</v>
      </c>
      <c r="F176" s="3">
        <v>1</v>
      </c>
      <c r="G176" s="3">
        <v>1</v>
      </c>
      <c r="H176" s="4">
        <v>26101732</v>
      </c>
      <c r="I176" s="4" t="s">
        <v>37</v>
      </c>
      <c r="J176" s="1">
        <v>294</v>
      </c>
      <c r="K176" s="48">
        <v>142919</v>
      </c>
      <c r="L176" s="49">
        <f t="shared" si="36"/>
        <v>161669.97279999999</v>
      </c>
      <c r="M176" s="5">
        <v>288750</v>
      </c>
      <c r="N176" s="6">
        <f t="shared" si="47"/>
        <v>54862.5</v>
      </c>
      <c r="O176" s="47">
        <f t="shared" si="49"/>
        <v>343612.5</v>
      </c>
      <c r="P176" s="5">
        <v>220000</v>
      </c>
      <c r="Q176" s="6">
        <f t="shared" si="48"/>
        <v>41800</v>
      </c>
      <c r="R176" s="47">
        <f t="shared" si="50"/>
        <v>261800</v>
      </c>
      <c r="S176" s="51">
        <f t="shared" si="39"/>
        <v>161669.97279999999</v>
      </c>
      <c r="T176" s="51">
        <f t="shared" si="40"/>
        <v>255694.15760000001</v>
      </c>
      <c r="U176" s="49">
        <f t="shared" si="41"/>
        <v>244093.37217352254</v>
      </c>
      <c r="V176" s="51">
        <f t="shared" si="42"/>
        <v>261800</v>
      </c>
      <c r="W176" s="51">
        <f t="shared" si="43"/>
        <v>66485.138667617051</v>
      </c>
      <c r="X176" s="52">
        <f t="shared" si="44"/>
        <v>0.26001821587032248</v>
      </c>
      <c r="Y176" s="53" t="str">
        <f t="shared" si="45"/>
        <v>MENOR_VALOR</v>
      </c>
      <c r="Z176" s="49">
        <f t="shared" si="46"/>
        <v>161669.97279999999</v>
      </c>
      <c r="AA176" s="80"/>
    </row>
    <row r="177" spans="1:27" ht="27" x14ac:dyDescent="0.2">
      <c r="A177" s="4">
        <f t="shared" si="52"/>
        <v>155</v>
      </c>
      <c r="B177" s="3">
        <v>4912996</v>
      </c>
      <c r="C177" s="23" t="s">
        <v>284</v>
      </c>
      <c r="D177" s="3" t="s">
        <v>36</v>
      </c>
      <c r="E177" s="3">
        <v>0</v>
      </c>
      <c r="F177" s="3">
        <v>1</v>
      </c>
      <c r="G177" s="3">
        <v>1</v>
      </c>
      <c r="H177" s="4">
        <v>26101404</v>
      </c>
      <c r="I177" s="4" t="s">
        <v>37</v>
      </c>
      <c r="J177" s="1">
        <v>29903</v>
      </c>
      <c r="K177" s="48">
        <v>329035</v>
      </c>
      <c r="L177" s="49">
        <f t="shared" si="36"/>
        <v>372204.39199999999</v>
      </c>
      <c r="M177" s="5">
        <v>498520</v>
      </c>
      <c r="N177" s="6">
        <f t="shared" si="47"/>
        <v>94718.8</v>
      </c>
      <c r="O177" s="47">
        <f t="shared" si="49"/>
        <v>593238.80000000005</v>
      </c>
      <c r="P177" s="5">
        <v>387000</v>
      </c>
      <c r="Q177" s="6">
        <f t="shared" si="48"/>
        <v>73530</v>
      </c>
      <c r="R177" s="47">
        <f t="shared" si="50"/>
        <v>460530</v>
      </c>
      <c r="S177" s="51">
        <f t="shared" si="39"/>
        <v>372204.39199999999</v>
      </c>
      <c r="T177" s="51">
        <f t="shared" si="40"/>
        <v>475324.39733333333</v>
      </c>
      <c r="U177" s="49">
        <f t="shared" si="41"/>
        <v>466755.72755789437</v>
      </c>
      <c r="V177" s="51">
        <f t="shared" si="42"/>
        <v>460530</v>
      </c>
      <c r="W177" s="51">
        <f t="shared" si="43"/>
        <v>72916.855047193647</v>
      </c>
      <c r="X177" s="52">
        <f t="shared" si="44"/>
        <v>0.15340440224880536</v>
      </c>
      <c r="Y177" s="53" t="str">
        <f t="shared" si="45"/>
        <v>MENOR_VALOR</v>
      </c>
      <c r="Z177" s="49">
        <f t="shared" si="46"/>
        <v>372204.39199999999</v>
      </c>
      <c r="AA177" s="80"/>
    </row>
    <row r="178" spans="1:27" ht="36" x14ac:dyDescent="0.2">
      <c r="A178" s="4">
        <f t="shared" si="52"/>
        <v>156</v>
      </c>
      <c r="B178" s="3">
        <v>4912996</v>
      </c>
      <c r="C178" s="23" t="s">
        <v>77</v>
      </c>
      <c r="D178" s="3" t="s">
        <v>36</v>
      </c>
      <c r="E178" s="3">
        <v>0</v>
      </c>
      <c r="F178" s="3">
        <v>1</v>
      </c>
      <c r="G178" s="3">
        <v>1</v>
      </c>
      <c r="H178" s="4">
        <v>26101759</v>
      </c>
      <c r="I178" s="4" t="s">
        <v>37</v>
      </c>
      <c r="J178" s="1" t="s">
        <v>37</v>
      </c>
      <c r="K178" s="48">
        <v>26894</v>
      </c>
      <c r="L178" s="49">
        <f t="shared" si="36"/>
        <v>30422.4928</v>
      </c>
      <c r="M178" s="5">
        <v>168360</v>
      </c>
      <c r="N178" s="6">
        <f t="shared" si="47"/>
        <v>31988.400000000001</v>
      </c>
      <c r="O178" s="47">
        <f t="shared" si="49"/>
        <v>200348.4</v>
      </c>
      <c r="P178" s="5">
        <v>146000</v>
      </c>
      <c r="Q178" s="6">
        <f t="shared" si="48"/>
        <v>27740</v>
      </c>
      <c r="R178" s="47">
        <f t="shared" si="50"/>
        <v>173740</v>
      </c>
      <c r="S178" s="51">
        <f t="shared" si="39"/>
        <v>30422.4928</v>
      </c>
      <c r="T178" s="51">
        <f t="shared" si="40"/>
        <v>134836.96426666668</v>
      </c>
      <c r="U178" s="49">
        <f t="shared" si="41"/>
        <v>101927.99878984937</v>
      </c>
      <c r="V178" s="51">
        <f t="shared" si="42"/>
        <v>173740</v>
      </c>
      <c r="W178" s="51">
        <f t="shared" si="43"/>
        <v>73832.180828089287</v>
      </c>
      <c r="X178" s="52">
        <f t="shared" si="44"/>
        <v>0.54756632374243897</v>
      </c>
      <c r="Y178" s="53" t="str">
        <f t="shared" si="45"/>
        <v>MEDIA_GEOMETRICA</v>
      </c>
      <c r="Z178" s="49">
        <f t="shared" si="46"/>
        <v>101927.99878984937</v>
      </c>
      <c r="AA178" s="80"/>
    </row>
    <row r="179" spans="1:27" ht="18" x14ac:dyDescent="0.2">
      <c r="A179" s="4">
        <f t="shared" si="52"/>
        <v>157</v>
      </c>
      <c r="B179" s="3">
        <v>4912996</v>
      </c>
      <c r="C179" s="23" t="s">
        <v>76</v>
      </c>
      <c r="D179" s="3" t="s">
        <v>36</v>
      </c>
      <c r="E179" s="3">
        <v>0</v>
      </c>
      <c r="F179" s="3">
        <v>1</v>
      </c>
      <c r="G179" s="3">
        <v>1</v>
      </c>
      <c r="H179" s="4">
        <v>39111707</v>
      </c>
      <c r="I179" s="4" t="s">
        <v>37</v>
      </c>
      <c r="J179" s="1" t="s">
        <v>37</v>
      </c>
      <c r="K179" s="48">
        <v>319158</v>
      </c>
      <c r="L179" s="49">
        <f t="shared" si="36"/>
        <v>361031.52960000001</v>
      </c>
      <c r="M179" s="5">
        <v>478380</v>
      </c>
      <c r="N179" s="6">
        <f t="shared" si="47"/>
        <v>90892.2</v>
      </c>
      <c r="O179" s="47">
        <f t="shared" si="49"/>
        <v>569272.19999999995</v>
      </c>
      <c r="P179" s="5">
        <v>375000</v>
      </c>
      <c r="Q179" s="6">
        <f t="shared" si="48"/>
        <v>71250</v>
      </c>
      <c r="R179" s="47">
        <f t="shared" si="50"/>
        <v>446250</v>
      </c>
      <c r="S179" s="51">
        <f t="shared" si="39"/>
        <v>361031.52960000001</v>
      </c>
      <c r="T179" s="51">
        <f t="shared" si="40"/>
        <v>458851.24319999997</v>
      </c>
      <c r="U179" s="49">
        <f t="shared" si="41"/>
        <v>450970.13149706088</v>
      </c>
      <c r="V179" s="51">
        <f t="shared" si="42"/>
        <v>446250</v>
      </c>
      <c r="W179" s="51">
        <f t="shared" si="43"/>
        <v>69168.982820286343</v>
      </c>
      <c r="X179" s="52">
        <f t="shared" si="44"/>
        <v>0.15074380607080012</v>
      </c>
      <c r="Y179" s="53" t="str">
        <f t="shared" si="45"/>
        <v>MENOR_VALOR</v>
      </c>
      <c r="Z179" s="49">
        <f t="shared" si="46"/>
        <v>361031.52960000001</v>
      </c>
      <c r="AA179" s="80"/>
    </row>
    <row r="180" spans="1:27" ht="18" x14ac:dyDescent="0.2">
      <c r="A180" s="81" t="s">
        <v>81</v>
      </c>
      <c r="B180" s="4"/>
      <c r="C180" s="82" t="s">
        <v>82</v>
      </c>
      <c r="D180" s="3"/>
      <c r="E180" s="4"/>
      <c r="F180" s="4"/>
      <c r="G180" s="4"/>
      <c r="H180" s="83"/>
      <c r="I180" s="83"/>
      <c r="J180" s="85"/>
      <c r="K180" s="48"/>
      <c r="L180" s="49"/>
      <c r="M180" s="31">
        <v>0</v>
      </c>
      <c r="N180" s="6"/>
      <c r="O180" s="47"/>
      <c r="P180" s="31"/>
      <c r="Q180" s="6"/>
      <c r="R180" s="47"/>
      <c r="S180" s="51"/>
      <c r="T180" s="51"/>
      <c r="U180" s="49"/>
      <c r="V180" s="51"/>
      <c r="W180" s="51"/>
      <c r="X180" s="52"/>
      <c r="Y180" s="53"/>
      <c r="Z180" s="49"/>
      <c r="AA180" s="80"/>
    </row>
    <row r="181" spans="1:27" ht="18" x14ac:dyDescent="0.2">
      <c r="A181" s="4">
        <f>A179+1</f>
        <v>158</v>
      </c>
      <c r="B181" s="3">
        <v>4912942</v>
      </c>
      <c r="C181" s="23" t="s">
        <v>85</v>
      </c>
      <c r="D181" s="3" t="s">
        <v>36</v>
      </c>
      <c r="E181" s="3">
        <v>0</v>
      </c>
      <c r="F181" s="3">
        <v>1</v>
      </c>
      <c r="G181" s="3">
        <v>1</v>
      </c>
      <c r="H181" s="4">
        <v>40151551</v>
      </c>
      <c r="I181" s="4" t="s">
        <v>37</v>
      </c>
      <c r="J181" s="1" t="s">
        <v>37</v>
      </c>
      <c r="K181" s="48">
        <v>492065</v>
      </c>
      <c r="L181" s="49">
        <f t="shared" si="36"/>
        <v>556623.92799999996</v>
      </c>
      <c r="M181" s="5">
        <v>776970</v>
      </c>
      <c r="N181" s="6">
        <f t="shared" si="47"/>
        <v>147624.29999999999</v>
      </c>
      <c r="O181" s="47">
        <f t="shared" si="49"/>
        <v>924594.3</v>
      </c>
      <c r="P181" s="5">
        <v>641000</v>
      </c>
      <c r="Q181" s="6">
        <f t="shared" si="48"/>
        <v>121790</v>
      </c>
      <c r="R181" s="47">
        <f t="shared" si="50"/>
        <v>762790</v>
      </c>
      <c r="S181" s="51">
        <f t="shared" si="39"/>
        <v>556623.92799999996</v>
      </c>
      <c r="T181" s="51">
        <f t="shared" si="40"/>
        <v>748002.74266666675</v>
      </c>
      <c r="U181" s="49">
        <f t="shared" si="41"/>
        <v>732216.24194796453</v>
      </c>
      <c r="V181" s="51">
        <f t="shared" si="42"/>
        <v>762790</v>
      </c>
      <c r="W181" s="51">
        <f t="shared" si="43"/>
        <v>135325.25762624378</v>
      </c>
      <c r="X181" s="52">
        <f t="shared" si="44"/>
        <v>0.1809154564645078</v>
      </c>
      <c r="Y181" s="53" t="str">
        <f t="shared" si="45"/>
        <v>MENOR_VALOR</v>
      </c>
      <c r="Z181" s="49">
        <f t="shared" si="46"/>
        <v>556623.92799999996</v>
      </c>
      <c r="AA181" s="80"/>
    </row>
    <row r="182" spans="1:27" ht="27" x14ac:dyDescent="0.2">
      <c r="A182" s="4">
        <f>A181+1</f>
        <v>159</v>
      </c>
      <c r="B182" s="3">
        <v>4912996</v>
      </c>
      <c r="C182" s="23" t="s">
        <v>86</v>
      </c>
      <c r="D182" s="3" t="s">
        <v>36</v>
      </c>
      <c r="E182" s="3">
        <v>0</v>
      </c>
      <c r="F182" s="3">
        <v>1</v>
      </c>
      <c r="G182" s="3">
        <v>1</v>
      </c>
      <c r="H182" s="4">
        <v>25173807</v>
      </c>
      <c r="I182" s="4" t="s">
        <v>37</v>
      </c>
      <c r="J182" s="1" t="s">
        <v>37</v>
      </c>
      <c r="K182" s="48">
        <v>275009</v>
      </c>
      <c r="L182" s="49">
        <f t="shared" si="36"/>
        <v>311090.18079999997</v>
      </c>
      <c r="M182" s="5">
        <v>433630</v>
      </c>
      <c r="N182" s="6">
        <f t="shared" si="47"/>
        <v>82389.7</v>
      </c>
      <c r="O182" s="47">
        <f t="shared" si="49"/>
        <v>516019.7</v>
      </c>
      <c r="P182" s="5">
        <v>337000</v>
      </c>
      <c r="Q182" s="6">
        <f t="shared" si="48"/>
        <v>64030</v>
      </c>
      <c r="R182" s="47">
        <f t="shared" si="50"/>
        <v>401030</v>
      </c>
      <c r="S182" s="51">
        <f t="shared" si="39"/>
        <v>311090.18079999997</v>
      </c>
      <c r="T182" s="51">
        <f t="shared" si="40"/>
        <v>409379.96026666666</v>
      </c>
      <c r="U182" s="49">
        <f t="shared" si="41"/>
        <v>400783.48360947677</v>
      </c>
      <c r="V182" s="51">
        <f t="shared" si="42"/>
        <v>401030</v>
      </c>
      <c r="W182" s="51">
        <f t="shared" si="43"/>
        <v>69501.369582209794</v>
      </c>
      <c r="X182" s="52">
        <f t="shared" si="44"/>
        <v>0.16977228083401344</v>
      </c>
      <c r="Y182" s="53" t="str">
        <f t="shared" si="45"/>
        <v>MENOR_VALOR</v>
      </c>
      <c r="Z182" s="49">
        <f t="shared" si="46"/>
        <v>311090.18079999997</v>
      </c>
      <c r="AA182" s="80"/>
    </row>
    <row r="183" spans="1:27" ht="18" x14ac:dyDescent="0.2">
      <c r="A183" s="4">
        <f t="shared" ref="A183:A187" si="53">A182+1</f>
        <v>160</v>
      </c>
      <c r="B183" s="3">
        <v>4912996</v>
      </c>
      <c r="C183" s="23" t="s">
        <v>87</v>
      </c>
      <c r="D183" s="3" t="s">
        <v>36</v>
      </c>
      <c r="E183" s="3">
        <v>0</v>
      </c>
      <c r="F183" s="3">
        <v>1</v>
      </c>
      <c r="G183" s="3">
        <v>1</v>
      </c>
      <c r="H183" s="4">
        <v>25173807</v>
      </c>
      <c r="I183" s="4" t="s">
        <v>37</v>
      </c>
      <c r="J183" s="1">
        <v>2520</v>
      </c>
      <c r="K183" s="48">
        <v>189567</v>
      </c>
      <c r="L183" s="49">
        <f t="shared" si="36"/>
        <v>214438.19039999999</v>
      </c>
      <c r="M183" s="5">
        <v>306000</v>
      </c>
      <c r="N183" s="6">
        <f t="shared" si="47"/>
        <v>58140</v>
      </c>
      <c r="O183" s="47">
        <f t="shared" si="49"/>
        <v>364140</v>
      </c>
      <c r="P183" s="5">
        <v>245000</v>
      </c>
      <c r="Q183" s="6">
        <f t="shared" si="48"/>
        <v>46550</v>
      </c>
      <c r="R183" s="47">
        <f t="shared" si="50"/>
        <v>291550</v>
      </c>
      <c r="S183" s="51">
        <f t="shared" si="39"/>
        <v>214438.19039999999</v>
      </c>
      <c r="T183" s="51">
        <f t="shared" si="40"/>
        <v>290042.7301333333</v>
      </c>
      <c r="U183" s="49">
        <f t="shared" si="41"/>
        <v>283418.27848885331</v>
      </c>
      <c r="V183" s="51">
        <f t="shared" si="42"/>
        <v>291550</v>
      </c>
      <c r="W183" s="51">
        <f t="shared" si="43"/>
        <v>53460.482733927798</v>
      </c>
      <c r="X183" s="52">
        <f t="shared" si="44"/>
        <v>0.1843193336007832</v>
      </c>
      <c r="Y183" s="53" t="str">
        <f t="shared" si="45"/>
        <v>MENOR_VALOR</v>
      </c>
      <c r="Z183" s="49">
        <f t="shared" si="46"/>
        <v>214438.19039999999</v>
      </c>
      <c r="AA183" s="80"/>
    </row>
    <row r="184" spans="1:27" ht="27" x14ac:dyDescent="0.2">
      <c r="A184" s="4">
        <f t="shared" si="53"/>
        <v>161</v>
      </c>
      <c r="B184" s="3">
        <v>4912931</v>
      </c>
      <c r="C184" s="23" t="s">
        <v>285</v>
      </c>
      <c r="D184" s="3" t="s">
        <v>36</v>
      </c>
      <c r="E184" s="3">
        <v>0</v>
      </c>
      <c r="F184" s="3">
        <v>1</v>
      </c>
      <c r="G184" s="3">
        <v>1</v>
      </c>
      <c r="H184" s="4">
        <v>31171503</v>
      </c>
      <c r="I184" s="4" t="s">
        <v>37</v>
      </c>
      <c r="J184" s="1" t="s">
        <v>37</v>
      </c>
      <c r="K184" s="48">
        <v>391034</v>
      </c>
      <c r="L184" s="49">
        <f t="shared" si="36"/>
        <v>442337.66080000001</v>
      </c>
      <c r="M184" s="5">
        <v>557750</v>
      </c>
      <c r="N184" s="6">
        <f t="shared" si="47"/>
        <v>105972.5</v>
      </c>
      <c r="O184" s="47">
        <f t="shared" si="49"/>
        <v>663722.5</v>
      </c>
      <c r="P184" s="5">
        <v>460000</v>
      </c>
      <c r="Q184" s="6">
        <f t="shared" si="48"/>
        <v>87400</v>
      </c>
      <c r="R184" s="47">
        <f t="shared" si="50"/>
        <v>547400</v>
      </c>
      <c r="S184" s="51">
        <f t="shared" si="39"/>
        <v>442337.66080000001</v>
      </c>
      <c r="T184" s="51">
        <f t="shared" si="40"/>
        <v>551153.38693333336</v>
      </c>
      <c r="U184" s="49">
        <f t="shared" si="41"/>
        <v>543686.3339956553</v>
      </c>
      <c r="V184" s="51">
        <f t="shared" si="42"/>
        <v>547400</v>
      </c>
      <c r="W184" s="51">
        <f t="shared" si="43"/>
        <v>76944.337848617681</v>
      </c>
      <c r="X184" s="52">
        <f t="shared" si="44"/>
        <v>0.13960603286272602</v>
      </c>
      <c r="Y184" s="53" t="str">
        <f t="shared" si="45"/>
        <v>MENOR_VALOR</v>
      </c>
      <c r="Z184" s="49">
        <f t="shared" si="46"/>
        <v>442337.66080000001</v>
      </c>
      <c r="AA184" s="80"/>
    </row>
    <row r="185" spans="1:27" ht="27" x14ac:dyDescent="0.2">
      <c r="A185" s="4">
        <f t="shared" si="53"/>
        <v>162</v>
      </c>
      <c r="B185" s="3">
        <v>4912931</v>
      </c>
      <c r="C185" s="23" t="s">
        <v>286</v>
      </c>
      <c r="D185" s="3" t="s">
        <v>36</v>
      </c>
      <c r="E185" s="3">
        <v>0</v>
      </c>
      <c r="F185" s="3">
        <v>1</v>
      </c>
      <c r="G185" s="3">
        <v>1</v>
      </c>
      <c r="H185" s="4">
        <v>31171537</v>
      </c>
      <c r="I185" s="4" t="s">
        <v>37</v>
      </c>
      <c r="J185" s="1" t="s">
        <v>37</v>
      </c>
      <c r="K185" s="48">
        <v>275247</v>
      </c>
      <c r="L185" s="49">
        <f t="shared" si="36"/>
        <v>311359.40639999998</v>
      </c>
      <c r="M185" s="5">
        <v>437400</v>
      </c>
      <c r="N185" s="6">
        <f t="shared" si="47"/>
        <v>83106</v>
      </c>
      <c r="O185" s="47">
        <f t="shared" si="49"/>
        <v>520506</v>
      </c>
      <c r="P185" s="5">
        <v>324000</v>
      </c>
      <c r="Q185" s="6">
        <f t="shared" si="48"/>
        <v>61560</v>
      </c>
      <c r="R185" s="47">
        <f t="shared" si="50"/>
        <v>385560</v>
      </c>
      <c r="S185" s="51">
        <f t="shared" si="39"/>
        <v>311359.40639999998</v>
      </c>
      <c r="T185" s="51">
        <f t="shared" si="40"/>
        <v>405808.46879999997</v>
      </c>
      <c r="U185" s="49">
        <f t="shared" si="41"/>
        <v>396819.7088273344</v>
      </c>
      <c r="V185" s="51">
        <f t="shared" si="42"/>
        <v>385560</v>
      </c>
      <c r="W185" s="51">
        <f t="shared" si="43"/>
        <v>66785.572499751535</v>
      </c>
      <c r="X185" s="52">
        <f t="shared" si="44"/>
        <v>0.16457412211539224</v>
      </c>
      <c r="Y185" s="53" t="str">
        <f t="shared" si="45"/>
        <v>MENOR_VALOR</v>
      </c>
      <c r="Z185" s="49">
        <f t="shared" si="46"/>
        <v>311359.40639999998</v>
      </c>
      <c r="AA185" s="80"/>
    </row>
    <row r="186" spans="1:27" ht="18" x14ac:dyDescent="0.2">
      <c r="A186" s="4">
        <f t="shared" si="53"/>
        <v>163</v>
      </c>
      <c r="B186" s="3">
        <v>4912996</v>
      </c>
      <c r="C186" s="23" t="s">
        <v>93</v>
      </c>
      <c r="D186" s="3" t="s">
        <v>36</v>
      </c>
      <c r="E186" s="3">
        <v>0</v>
      </c>
      <c r="F186" s="3">
        <v>1</v>
      </c>
      <c r="G186" s="3">
        <v>1</v>
      </c>
      <c r="H186" s="4">
        <v>40151551</v>
      </c>
      <c r="I186" s="4" t="s">
        <v>37</v>
      </c>
      <c r="J186" s="1" t="s">
        <v>37</v>
      </c>
      <c r="K186" s="48">
        <v>170408</v>
      </c>
      <c r="L186" s="49">
        <f t="shared" si="36"/>
        <v>192765.52960000001</v>
      </c>
      <c r="M186" s="5">
        <v>299750</v>
      </c>
      <c r="N186" s="6">
        <f t="shared" si="47"/>
        <v>56952.5</v>
      </c>
      <c r="O186" s="47">
        <f t="shared" si="49"/>
        <v>356702.5</v>
      </c>
      <c r="P186" s="5">
        <v>220000</v>
      </c>
      <c r="Q186" s="6">
        <f t="shared" si="48"/>
        <v>41800</v>
      </c>
      <c r="R186" s="47">
        <f t="shared" si="50"/>
        <v>261800</v>
      </c>
      <c r="S186" s="51">
        <f t="shared" si="39"/>
        <v>192765.52960000001</v>
      </c>
      <c r="T186" s="51">
        <f t="shared" si="40"/>
        <v>270422.67653333332</v>
      </c>
      <c r="U186" s="49">
        <f t="shared" si="41"/>
        <v>262080.71026597114</v>
      </c>
      <c r="V186" s="51">
        <f t="shared" si="42"/>
        <v>261800</v>
      </c>
      <c r="W186" s="51">
        <f t="shared" si="43"/>
        <v>54911.895204160217</v>
      </c>
      <c r="X186" s="52">
        <f t="shared" si="44"/>
        <v>0.2030595063553835</v>
      </c>
      <c r="Y186" s="53" t="str">
        <f t="shared" si="45"/>
        <v>MENOR_VALOR</v>
      </c>
      <c r="Z186" s="49">
        <f t="shared" si="46"/>
        <v>192765.52960000001</v>
      </c>
      <c r="AA186" s="80"/>
    </row>
    <row r="187" spans="1:27" x14ac:dyDescent="0.2">
      <c r="A187" s="4">
        <f t="shared" si="53"/>
        <v>164</v>
      </c>
      <c r="B187" s="3">
        <v>4912926</v>
      </c>
      <c r="C187" s="23" t="s">
        <v>245</v>
      </c>
      <c r="D187" s="3" t="s">
        <v>36</v>
      </c>
      <c r="E187" s="3">
        <v>0</v>
      </c>
      <c r="F187" s="3">
        <v>1</v>
      </c>
      <c r="G187" s="3">
        <v>1</v>
      </c>
      <c r="H187" s="4">
        <v>40151551</v>
      </c>
      <c r="I187" s="4" t="s">
        <v>37</v>
      </c>
      <c r="J187" s="1" t="s">
        <v>37</v>
      </c>
      <c r="K187" s="48">
        <v>1063741</v>
      </c>
      <c r="L187" s="49">
        <f t="shared" si="36"/>
        <v>1203303.8192</v>
      </c>
      <c r="M187" s="5">
        <v>1485800</v>
      </c>
      <c r="N187" s="6">
        <f t="shared" si="47"/>
        <v>282302</v>
      </c>
      <c r="O187" s="47">
        <f t="shared" si="49"/>
        <v>1768102</v>
      </c>
      <c r="P187" s="5">
        <v>1251000</v>
      </c>
      <c r="Q187" s="6">
        <f t="shared" si="48"/>
        <v>237690</v>
      </c>
      <c r="R187" s="47">
        <f t="shared" si="50"/>
        <v>1488690</v>
      </c>
      <c r="S187" s="51">
        <f t="shared" si="39"/>
        <v>1203303.8192</v>
      </c>
      <c r="T187" s="51">
        <f t="shared" si="40"/>
        <v>1486698.6063999999</v>
      </c>
      <c r="U187" s="49">
        <f t="shared" si="41"/>
        <v>1468573.2970592398</v>
      </c>
      <c r="V187" s="51">
        <f t="shared" si="42"/>
        <v>1488690</v>
      </c>
      <c r="W187" s="51">
        <f t="shared" si="43"/>
        <v>200390.37578204166</v>
      </c>
      <c r="X187" s="52">
        <f t="shared" si="44"/>
        <v>0.13478883676852399</v>
      </c>
      <c r="Y187" s="53" t="str">
        <f t="shared" si="45"/>
        <v>MENOR_VALOR</v>
      </c>
      <c r="Z187" s="49">
        <f t="shared" si="46"/>
        <v>1203303.8192</v>
      </c>
      <c r="AA187" s="80"/>
    </row>
    <row r="188" spans="1:27" ht="18" x14ac:dyDescent="0.2">
      <c r="A188" s="81" t="s">
        <v>106</v>
      </c>
      <c r="B188" s="4"/>
      <c r="C188" s="82" t="s">
        <v>107</v>
      </c>
      <c r="D188" s="3"/>
      <c r="E188" s="4"/>
      <c r="F188" s="4"/>
      <c r="G188" s="4"/>
      <c r="H188" s="83"/>
      <c r="I188" s="83"/>
      <c r="J188" s="85"/>
      <c r="K188" s="48"/>
      <c r="L188" s="49"/>
      <c r="M188" s="31">
        <v>0</v>
      </c>
      <c r="N188" s="6"/>
      <c r="O188" s="47"/>
      <c r="P188" s="31"/>
      <c r="Q188" s="6"/>
      <c r="R188" s="47"/>
      <c r="S188" s="51"/>
      <c r="T188" s="51"/>
      <c r="U188" s="49"/>
      <c r="V188" s="51"/>
      <c r="W188" s="51"/>
      <c r="X188" s="52"/>
      <c r="Y188" s="53"/>
      <c r="Z188" s="49"/>
      <c r="AA188" s="80"/>
    </row>
    <row r="189" spans="1:27" ht="18" x14ac:dyDescent="0.2">
      <c r="A189" s="4">
        <f>A187+1</f>
        <v>165</v>
      </c>
      <c r="B189" s="4">
        <v>4912996</v>
      </c>
      <c r="C189" s="24" t="s">
        <v>108</v>
      </c>
      <c r="D189" s="3" t="s">
        <v>36</v>
      </c>
      <c r="E189" s="3">
        <v>0</v>
      </c>
      <c r="F189" s="3">
        <v>1</v>
      </c>
      <c r="G189" s="3">
        <v>1</v>
      </c>
      <c r="H189" s="4">
        <v>40161504</v>
      </c>
      <c r="I189" s="4" t="s">
        <v>37</v>
      </c>
      <c r="J189" s="1">
        <v>2940</v>
      </c>
      <c r="K189" s="48">
        <v>38199</v>
      </c>
      <c r="L189" s="49">
        <f t="shared" si="36"/>
        <v>43210.7088</v>
      </c>
      <c r="M189" s="5">
        <v>33660</v>
      </c>
      <c r="N189" s="6">
        <f t="shared" si="47"/>
        <v>6395.4</v>
      </c>
      <c r="O189" s="47">
        <f t="shared" si="49"/>
        <v>40055.4</v>
      </c>
      <c r="P189" s="5">
        <v>27000</v>
      </c>
      <c r="Q189" s="6">
        <f t="shared" si="48"/>
        <v>5130</v>
      </c>
      <c r="R189" s="47">
        <f t="shared" si="50"/>
        <v>32130</v>
      </c>
      <c r="S189" s="51">
        <f t="shared" si="39"/>
        <v>32130</v>
      </c>
      <c r="T189" s="51">
        <f t="shared" si="40"/>
        <v>38465.369599999998</v>
      </c>
      <c r="U189" s="49">
        <f t="shared" si="41"/>
        <v>38169.903584763328</v>
      </c>
      <c r="V189" s="51">
        <f t="shared" si="42"/>
        <v>40055.4</v>
      </c>
      <c r="W189" s="51">
        <f t="shared" si="43"/>
        <v>4479.7828054831034</v>
      </c>
      <c r="X189" s="52">
        <f t="shared" si="44"/>
        <v>0.11646275213440568</v>
      </c>
      <c r="Y189" s="53" t="str">
        <f t="shared" si="45"/>
        <v>MENOR_VALOR</v>
      </c>
      <c r="Z189" s="49">
        <f t="shared" si="46"/>
        <v>32130</v>
      </c>
      <c r="AA189" s="80"/>
    </row>
    <row r="190" spans="1:27" x14ac:dyDescent="0.2">
      <c r="A190" s="4">
        <f>A189+1</f>
        <v>166</v>
      </c>
      <c r="B190" s="4">
        <v>4912996</v>
      </c>
      <c r="C190" s="24" t="s">
        <v>109</v>
      </c>
      <c r="D190" s="3" t="s">
        <v>36</v>
      </c>
      <c r="E190" s="3">
        <v>0</v>
      </c>
      <c r="F190" s="3">
        <v>1</v>
      </c>
      <c r="G190" s="3">
        <v>1</v>
      </c>
      <c r="H190" s="4">
        <v>40161505</v>
      </c>
      <c r="I190" s="4" t="s">
        <v>37</v>
      </c>
      <c r="J190" s="1">
        <v>2940</v>
      </c>
      <c r="K190" s="48">
        <v>37723</v>
      </c>
      <c r="L190" s="49">
        <f t="shared" si="36"/>
        <v>42672.257599999997</v>
      </c>
      <c r="M190" s="5">
        <v>45080</v>
      </c>
      <c r="N190" s="6">
        <f t="shared" si="47"/>
        <v>8565.2000000000007</v>
      </c>
      <c r="O190" s="47">
        <f t="shared" si="49"/>
        <v>53645.2</v>
      </c>
      <c r="P190" s="5">
        <v>39000</v>
      </c>
      <c r="Q190" s="6">
        <f t="shared" si="48"/>
        <v>7410</v>
      </c>
      <c r="R190" s="47">
        <f t="shared" si="50"/>
        <v>46410</v>
      </c>
      <c r="S190" s="51">
        <f t="shared" si="39"/>
        <v>42672.257599999997</v>
      </c>
      <c r="T190" s="51">
        <f t="shared" si="40"/>
        <v>47575.819199999998</v>
      </c>
      <c r="U190" s="49">
        <f t="shared" si="41"/>
        <v>47361.925728129441</v>
      </c>
      <c r="V190" s="51">
        <f t="shared" si="42"/>
        <v>46410</v>
      </c>
      <c r="W190" s="51">
        <f t="shared" si="43"/>
        <v>3467.3416593259576</v>
      </c>
      <c r="X190" s="52">
        <f t="shared" si="44"/>
        <v>7.2880335381086986E-2</v>
      </c>
      <c r="Y190" s="53" t="str">
        <f t="shared" si="45"/>
        <v>MENOR_VALOR</v>
      </c>
      <c r="Z190" s="49">
        <f t="shared" si="46"/>
        <v>42672.257599999997</v>
      </c>
      <c r="AA190" s="80"/>
    </row>
    <row r="191" spans="1:27" ht="18" x14ac:dyDescent="0.2">
      <c r="A191" s="4">
        <f t="shared" ref="A191:A198" si="54">A190+1</f>
        <v>167</v>
      </c>
      <c r="B191" s="4">
        <v>4912996</v>
      </c>
      <c r="C191" s="24" t="s">
        <v>110</v>
      </c>
      <c r="D191" s="3" t="s">
        <v>36</v>
      </c>
      <c r="E191" s="3">
        <v>0</v>
      </c>
      <c r="F191" s="3">
        <v>1</v>
      </c>
      <c r="G191" s="3">
        <v>1</v>
      </c>
      <c r="H191" s="4">
        <v>40161513</v>
      </c>
      <c r="I191" s="4" t="s">
        <v>37</v>
      </c>
      <c r="J191" s="1">
        <v>2940</v>
      </c>
      <c r="K191" s="48">
        <v>56049</v>
      </c>
      <c r="L191" s="49">
        <f t="shared" si="36"/>
        <v>63402.628799999999</v>
      </c>
      <c r="M191" s="5">
        <v>90950</v>
      </c>
      <c r="N191" s="6">
        <f t="shared" si="47"/>
        <v>17280.5</v>
      </c>
      <c r="O191" s="47">
        <f t="shared" si="49"/>
        <v>108230.5</v>
      </c>
      <c r="P191" s="5">
        <v>68000</v>
      </c>
      <c r="Q191" s="6">
        <f t="shared" si="48"/>
        <v>12920</v>
      </c>
      <c r="R191" s="47">
        <f t="shared" si="50"/>
        <v>80920</v>
      </c>
      <c r="S191" s="51">
        <f t="shared" si="39"/>
        <v>63402.628799999999</v>
      </c>
      <c r="T191" s="51">
        <f t="shared" si="40"/>
        <v>84184.376266666673</v>
      </c>
      <c r="U191" s="49">
        <f t="shared" si="41"/>
        <v>82193.524059792893</v>
      </c>
      <c r="V191" s="51">
        <f t="shared" si="42"/>
        <v>80920</v>
      </c>
      <c r="W191" s="51">
        <f t="shared" si="43"/>
        <v>14694.914558586424</v>
      </c>
      <c r="X191" s="52">
        <f t="shared" si="44"/>
        <v>0.17455631567594054</v>
      </c>
      <c r="Y191" s="53" t="str">
        <f t="shared" si="45"/>
        <v>MENOR_VALOR</v>
      </c>
      <c r="Z191" s="49">
        <f t="shared" si="46"/>
        <v>63402.628799999999</v>
      </c>
      <c r="AA191" s="80"/>
    </row>
    <row r="192" spans="1:27" ht="18" x14ac:dyDescent="0.2">
      <c r="A192" s="4">
        <f t="shared" si="54"/>
        <v>168</v>
      </c>
      <c r="B192" s="4">
        <v>4912996</v>
      </c>
      <c r="C192" s="24" t="s">
        <v>111</v>
      </c>
      <c r="D192" s="3" t="s">
        <v>36</v>
      </c>
      <c r="E192" s="3">
        <v>0</v>
      </c>
      <c r="F192" s="3">
        <v>1</v>
      </c>
      <c r="G192" s="3">
        <v>1</v>
      </c>
      <c r="H192" s="4">
        <v>40161533</v>
      </c>
      <c r="I192" s="4" t="s">
        <v>37</v>
      </c>
      <c r="J192" s="1">
        <v>4730</v>
      </c>
      <c r="K192" s="48">
        <v>143395</v>
      </c>
      <c r="L192" s="49">
        <f t="shared" si="36"/>
        <v>162208.424</v>
      </c>
      <c r="M192" s="5">
        <v>360020</v>
      </c>
      <c r="N192" s="6">
        <f t="shared" si="47"/>
        <v>68403.8</v>
      </c>
      <c r="O192" s="47">
        <f t="shared" si="49"/>
        <v>428423.8</v>
      </c>
      <c r="P192" s="5">
        <v>306000</v>
      </c>
      <c r="Q192" s="6">
        <f t="shared" si="48"/>
        <v>58140</v>
      </c>
      <c r="R192" s="47">
        <f t="shared" si="50"/>
        <v>364140</v>
      </c>
      <c r="S192" s="51">
        <f t="shared" si="39"/>
        <v>162208.424</v>
      </c>
      <c r="T192" s="51">
        <f t="shared" si="40"/>
        <v>318257.408</v>
      </c>
      <c r="U192" s="49">
        <f t="shared" si="41"/>
        <v>293588.10823267553</v>
      </c>
      <c r="V192" s="51">
        <f t="shared" si="42"/>
        <v>364140</v>
      </c>
      <c r="W192" s="51">
        <f t="shared" si="43"/>
        <v>110343.29478367104</v>
      </c>
      <c r="X192" s="52">
        <f t="shared" si="44"/>
        <v>0.34671084477528025</v>
      </c>
      <c r="Y192" s="53" t="str">
        <f t="shared" si="45"/>
        <v>MENOR_VALOR</v>
      </c>
      <c r="Z192" s="49">
        <f t="shared" si="46"/>
        <v>162208.424</v>
      </c>
      <c r="AA192" s="80"/>
    </row>
    <row r="193" spans="1:27" ht="27" x14ac:dyDescent="0.2">
      <c r="A193" s="4">
        <f t="shared" si="54"/>
        <v>169</v>
      </c>
      <c r="B193" s="4">
        <v>4912996</v>
      </c>
      <c r="C193" s="24" t="s">
        <v>287</v>
      </c>
      <c r="D193" s="3" t="s">
        <v>36</v>
      </c>
      <c r="E193" s="3">
        <v>0</v>
      </c>
      <c r="F193" s="3">
        <v>1</v>
      </c>
      <c r="G193" s="3">
        <v>1</v>
      </c>
      <c r="H193" s="4">
        <v>25172411</v>
      </c>
      <c r="I193" s="4" t="s">
        <v>37</v>
      </c>
      <c r="J193" s="1" t="s">
        <v>37</v>
      </c>
      <c r="K193" s="48">
        <v>466242</v>
      </c>
      <c r="L193" s="49">
        <f t="shared" si="36"/>
        <v>527412.95039999997</v>
      </c>
      <c r="M193" s="5">
        <v>734020</v>
      </c>
      <c r="N193" s="6">
        <f t="shared" si="47"/>
        <v>139463.79999999999</v>
      </c>
      <c r="O193" s="47">
        <f t="shared" si="49"/>
        <v>873483.8</v>
      </c>
      <c r="P193" s="5">
        <v>549000</v>
      </c>
      <c r="Q193" s="6">
        <f t="shared" si="48"/>
        <v>104310</v>
      </c>
      <c r="R193" s="47">
        <f t="shared" si="50"/>
        <v>653310</v>
      </c>
      <c r="S193" s="51">
        <f t="shared" si="39"/>
        <v>527412.95039999997</v>
      </c>
      <c r="T193" s="51">
        <f t="shared" si="40"/>
        <v>684735.58346666663</v>
      </c>
      <c r="U193" s="49">
        <f t="shared" si="41"/>
        <v>670154.56976321223</v>
      </c>
      <c r="V193" s="51">
        <f t="shared" si="42"/>
        <v>653310</v>
      </c>
      <c r="W193" s="51">
        <f t="shared" si="43"/>
        <v>111243.90067556246</v>
      </c>
      <c r="X193" s="52">
        <f t="shared" si="44"/>
        <v>0.16246256710124352</v>
      </c>
      <c r="Y193" s="53" t="str">
        <f t="shared" si="45"/>
        <v>MENOR_VALOR</v>
      </c>
      <c r="Z193" s="49">
        <f t="shared" si="46"/>
        <v>527412.95039999997</v>
      </c>
      <c r="AA193" s="80"/>
    </row>
    <row r="194" spans="1:27" ht="18" x14ac:dyDescent="0.2">
      <c r="A194" s="4">
        <f t="shared" si="54"/>
        <v>170</v>
      </c>
      <c r="B194" s="4">
        <v>4912946</v>
      </c>
      <c r="C194" s="24" t="s">
        <v>113</v>
      </c>
      <c r="D194" s="3" t="s">
        <v>36</v>
      </c>
      <c r="E194" s="3">
        <v>0</v>
      </c>
      <c r="F194" s="3">
        <v>1</v>
      </c>
      <c r="G194" s="3">
        <v>1</v>
      </c>
      <c r="H194" s="4">
        <v>26101740</v>
      </c>
      <c r="I194" s="4" t="s">
        <v>37</v>
      </c>
      <c r="J194" s="1" t="s">
        <v>37</v>
      </c>
      <c r="K194" s="48">
        <v>454580</v>
      </c>
      <c r="L194" s="49">
        <f t="shared" si="36"/>
        <v>514220.89600000001</v>
      </c>
      <c r="M194" s="5">
        <v>737230</v>
      </c>
      <c r="N194" s="6">
        <f t="shared" si="47"/>
        <v>140073.70000000001</v>
      </c>
      <c r="O194" s="47">
        <f t="shared" si="49"/>
        <v>877303.7</v>
      </c>
      <c r="P194" s="5">
        <v>551000</v>
      </c>
      <c r="Q194" s="6">
        <f t="shared" si="48"/>
        <v>104690</v>
      </c>
      <c r="R194" s="47">
        <f t="shared" si="50"/>
        <v>655690</v>
      </c>
      <c r="S194" s="51">
        <f t="shared" si="39"/>
        <v>514220.89600000001</v>
      </c>
      <c r="T194" s="51">
        <f t="shared" si="40"/>
        <v>682404.86533333326</v>
      </c>
      <c r="U194" s="49">
        <f t="shared" si="41"/>
        <v>666294.27341419435</v>
      </c>
      <c r="V194" s="51">
        <f t="shared" si="42"/>
        <v>655690</v>
      </c>
      <c r="W194" s="51">
        <f t="shared" si="43"/>
        <v>118924.02520246977</v>
      </c>
      <c r="X194" s="52">
        <f t="shared" si="44"/>
        <v>0.17427194799436127</v>
      </c>
      <c r="Y194" s="53" t="str">
        <f t="shared" si="45"/>
        <v>MENOR_VALOR</v>
      </c>
      <c r="Z194" s="49">
        <f t="shared" si="46"/>
        <v>514220.89600000001</v>
      </c>
      <c r="AA194" s="80"/>
    </row>
    <row r="195" spans="1:27" ht="18" x14ac:dyDescent="0.2">
      <c r="A195" s="4">
        <f t="shared" si="54"/>
        <v>171</v>
      </c>
      <c r="B195" s="4">
        <v>4912996</v>
      </c>
      <c r="C195" s="24" t="s">
        <v>288</v>
      </c>
      <c r="D195" s="3" t="s">
        <v>36</v>
      </c>
      <c r="E195" s="3">
        <v>0</v>
      </c>
      <c r="F195" s="3">
        <v>1</v>
      </c>
      <c r="G195" s="3">
        <v>1</v>
      </c>
      <c r="H195" s="4">
        <v>26101740</v>
      </c>
      <c r="I195" s="4" t="s">
        <v>37</v>
      </c>
      <c r="J195" s="1" t="s">
        <v>37</v>
      </c>
      <c r="K195" s="48">
        <v>217175</v>
      </c>
      <c r="L195" s="49">
        <f t="shared" si="36"/>
        <v>245668.36</v>
      </c>
      <c r="M195" s="5">
        <v>316800</v>
      </c>
      <c r="N195" s="6">
        <f t="shared" si="47"/>
        <v>60192</v>
      </c>
      <c r="O195" s="47">
        <f t="shared" si="49"/>
        <v>376992</v>
      </c>
      <c r="P195" s="5">
        <v>256000</v>
      </c>
      <c r="Q195" s="6">
        <f t="shared" si="48"/>
        <v>48640</v>
      </c>
      <c r="R195" s="47">
        <f t="shared" si="50"/>
        <v>304640</v>
      </c>
      <c r="S195" s="51">
        <f t="shared" si="39"/>
        <v>245668.36</v>
      </c>
      <c r="T195" s="51">
        <f t="shared" si="40"/>
        <v>309100.12</v>
      </c>
      <c r="U195" s="49">
        <f t="shared" si="41"/>
        <v>304431.38901357842</v>
      </c>
      <c r="V195" s="51">
        <f t="shared" si="42"/>
        <v>304640</v>
      </c>
      <c r="W195" s="51">
        <f t="shared" si="43"/>
        <v>44853.027638597778</v>
      </c>
      <c r="X195" s="52">
        <f t="shared" si="44"/>
        <v>0.14510841224713139</v>
      </c>
      <c r="Y195" s="53" t="str">
        <f t="shared" si="45"/>
        <v>MENOR_VALOR</v>
      </c>
      <c r="Z195" s="49">
        <f t="shared" si="46"/>
        <v>245668.36</v>
      </c>
      <c r="AA195" s="80"/>
    </row>
    <row r="196" spans="1:27" ht="18" x14ac:dyDescent="0.2">
      <c r="A196" s="4">
        <f t="shared" si="54"/>
        <v>172</v>
      </c>
      <c r="B196" s="4">
        <v>4912996</v>
      </c>
      <c r="C196" s="24" t="s">
        <v>114</v>
      </c>
      <c r="D196" s="3" t="s">
        <v>36</v>
      </c>
      <c r="E196" s="3">
        <v>0</v>
      </c>
      <c r="F196" s="3">
        <v>1</v>
      </c>
      <c r="G196" s="3">
        <v>1</v>
      </c>
      <c r="H196" s="4">
        <v>26101728</v>
      </c>
      <c r="I196" s="4" t="s">
        <v>37</v>
      </c>
      <c r="J196" s="1" t="s">
        <v>37</v>
      </c>
      <c r="K196" s="48">
        <v>126378</v>
      </c>
      <c r="L196" s="49">
        <f t="shared" si="36"/>
        <v>142958.7936</v>
      </c>
      <c r="M196" s="5">
        <v>292560</v>
      </c>
      <c r="N196" s="6">
        <f t="shared" si="47"/>
        <v>55586.400000000001</v>
      </c>
      <c r="O196" s="47">
        <f t="shared" si="49"/>
        <v>348146.4</v>
      </c>
      <c r="P196" s="5">
        <v>221000</v>
      </c>
      <c r="Q196" s="6">
        <f t="shared" si="48"/>
        <v>41990</v>
      </c>
      <c r="R196" s="47">
        <f t="shared" si="50"/>
        <v>262990</v>
      </c>
      <c r="S196" s="51">
        <f t="shared" si="39"/>
        <v>142958.7936</v>
      </c>
      <c r="T196" s="51">
        <f t="shared" si="40"/>
        <v>251365.06453333332</v>
      </c>
      <c r="U196" s="49">
        <f t="shared" si="41"/>
        <v>235669.83954784228</v>
      </c>
      <c r="V196" s="51">
        <f t="shared" si="42"/>
        <v>262990</v>
      </c>
      <c r="W196" s="51">
        <f t="shared" si="43"/>
        <v>76654.809300106092</v>
      </c>
      <c r="X196" s="52">
        <f t="shared" si="44"/>
        <v>0.3049541090462114</v>
      </c>
      <c r="Y196" s="53" t="str">
        <f t="shared" si="45"/>
        <v>MENOR_VALOR</v>
      </c>
      <c r="Z196" s="49">
        <f t="shared" si="46"/>
        <v>142958.7936</v>
      </c>
      <c r="AA196" s="80"/>
    </row>
    <row r="197" spans="1:27" x14ac:dyDescent="0.2">
      <c r="A197" s="4">
        <f t="shared" si="54"/>
        <v>173</v>
      </c>
      <c r="B197" s="4">
        <v>4912996</v>
      </c>
      <c r="C197" s="24" t="s">
        <v>289</v>
      </c>
      <c r="D197" s="3" t="s">
        <v>36</v>
      </c>
      <c r="E197" s="3">
        <v>0</v>
      </c>
      <c r="F197" s="3">
        <v>1</v>
      </c>
      <c r="G197" s="3">
        <v>1</v>
      </c>
      <c r="H197" s="4">
        <v>26101728</v>
      </c>
      <c r="I197" s="4" t="s">
        <v>37</v>
      </c>
      <c r="J197" s="1" t="s">
        <v>37</v>
      </c>
      <c r="K197" s="48">
        <v>569534</v>
      </c>
      <c r="L197" s="49">
        <f t="shared" si="36"/>
        <v>644256.86080000002</v>
      </c>
      <c r="M197" s="5">
        <v>896660</v>
      </c>
      <c r="N197" s="6">
        <f t="shared" si="47"/>
        <v>170365.4</v>
      </c>
      <c r="O197" s="47">
        <f t="shared" si="49"/>
        <v>1067025.3999999999</v>
      </c>
      <c r="P197" s="5">
        <v>670000</v>
      </c>
      <c r="Q197" s="6">
        <f t="shared" si="48"/>
        <v>127300</v>
      </c>
      <c r="R197" s="47">
        <f t="shared" si="50"/>
        <v>797300</v>
      </c>
      <c r="S197" s="51">
        <f t="shared" si="39"/>
        <v>644256.86080000002</v>
      </c>
      <c r="T197" s="51">
        <f t="shared" si="40"/>
        <v>836194.08693333331</v>
      </c>
      <c r="U197" s="49">
        <f t="shared" si="41"/>
        <v>818374.06543316983</v>
      </c>
      <c r="V197" s="51">
        <f t="shared" si="42"/>
        <v>797300</v>
      </c>
      <c r="W197" s="51">
        <f t="shared" si="43"/>
        <v>135720.11416101575</v>
      </c>
      <c r="X197" s="52">
        <f t="shared" si="44"/>
        <v>0.16230695275394386</v>
      </c>
      <c r="Y197" s="53" t="str">
        <f t="shared" si="45"/>
        <v>MENOR_VALOR</v>
      </c>
      <c r="Z197" s="49">
        <f t="shared" si="46"/>
        <v>644256.86080000002</v>
      </c>
      <c r="AA197" s="80"/>
    </row>
    <row r="198" spans="1:27" ht="18" x14ac:dyDescent="0.2">
      <c r="A198" s="4">
        <f t="shared" si="54"/>
        <v>174</v>
      </c>
      <c r="B198" s="4">
        <v>4912996</v>
      </c>
      <c r="C198" s="24" t="s">
        <v>115</v>
      </c>
      <c r="D198" s="3" t="s">
        <v>36</v>
      </c>
      <c r="E198" s="3">
        <v>0</v>
      </c>
      <c r="F198" s="3">
        <v>1</v>
      </c>
      <c r="G198" s="3">
        <v>1</v>
      </c>
      <c r="H198" s="4">
        <v>26101740</v>
      </c>
      <c r="I198" s="4" t="s">
        <v>37</v>
      </c>
      <c r="J198" s="1" t="s">
        <v>37</v>
      </c>
      <c r="K198" s="48">
        <v>164339</v>
      </c>
      <c r="L198" s="49">
        <f t="shared" si="36"/>
        <v>185900.27679999999</v>
      </c>
      <c r="M198" s="5">
        <v>557750</v>
      </c>
      <c r="N198" s="6">
        <f t="shared" si="47"/>
        <v>105972.5</v>
      </c>
      <c r="O198" s="47">
        <f t="shared" si="49"/>
        <v>663722.5</v>
      </c>
      <c r="P198" s="5">
        <v>460000</v>
      </c>
      <c r="Q198" s="6">
        <f t="shared" si="48"/>
        <v>87400</v>
      </c>
      <c r="R198" s="47">
        <f t="shared" si="50"/>
        <v>547400</v>
      </c>
      <c r="S198" s="51">
        <f t="shared" si="39"/>
        <v>185900.27679999999</v>
      </c>
      <c r="T198" s="51">
        <f t="shared" si="40"/>
        <v>465674.25893333339</v>
      </c>
      <c r="U198" s="49">
        <f t="shared" si="41"/>
        <v>407246.27752056596</v>
      </c>
      <c r="V198" s="51">
        <f t="shared" si="42"/>
        <v>547400</v>
      </c>
      <c r="W198" s="51">
        <f t="shared" si="43"/>
        <v>197830.07996604408</v>
      </c>
      <c r="X198" s="52">
        <f t="shared" si="44"/>
        <v>0.4248250277333146</v>
      </c>
      <c r="Y198" s="53" t="str">
        <f t="shared" si="45"/>
        <v>MENOR_VALOR</v>
      </c>
      <c r="Z198" s="49">
        <f t="shared" si="46"/>
        <v>185900.27679999999</v>
      </c>
      <c r="AA198" s="80"/>
    </row>
    <row r="199" spans="1:27" ht="18" x14ac:dyDescent="0.2">
      <c r="A199" s="81" t="s">
        <v>125</v>
      </c>
      <c r="B199" s="4"/>
      <c r="C199" s="86" t="s">
        <v>126</v>
      </c>
      <c r="D199" s="3"/>
      <c r="E199" s="4"/>
      <c r="F199" s="4"/>
      <c r="G199" s="4"/>
      <c r="H199" s="83"/>
      <c r="I199" s="83"/>
      <c r="J199" s="85"/>
      <c r="K199" s="48"/>
      <c r="L199" s="49"/>
      <c r="M199" s="31">
        <v>0</v>
      </c>
      <c r="N199" s="6"/>
      <c r="O199" s="47"/>
      <c r="P199" s="31"/>
      <c r="Q199" s="6"/>
      <c r="R199" s="47"/>
      <c r="S199" s="51"/>
      <c r="T199" s="51"/>
      <c r="U199" s="49"/>
      <c r="V199" s="51"/>
      <c r="W199" s="51"/>
      <c r="X199" s="52"/>
      <c r="Y199" s="53"/>
      <c r="Z199" s="49"/>
      <c r="AA199" s="80"/>
    </row>
    <row r="200" spans="1:27" ht="18" x14ac:dyDescent="0.2">
      <c r="A200" s="4">
        <f>A198+1</f>
        <v>175</v>
      </c>
      <c r="B200" s="3">
        <v>4912932</v>
      </c>
      <c r="C200" s="2" t="s">
        <v>249</v>
      </c>
      <c r="D200" s="3" t="s">
        <v>36</v>
      </c>
      <c r="E200" s="3">
        <v>0</v>
      </c>
      <c r="F200" s="3">
        <v>1</v>
      </c>
      <c r="G200" s="3">
        <v>1</v>
      </c>
      <c r="H200" s="4">
        <v>25171718</v>
      </c>
      <c r="I200" s="4" t="s">
        <v>37</v>
      </c>
      <c r="J200" s="1" t="s">
        <v>37</v>
      </c>
      <c r="K200" s="48">
        <v>114954</v>
      </c>
      <c r="L200" s="49">
        <f>(K200*13.12%)+K200</f>
        <v>130035.9648</v>
      </c>
      <c r="M200" s="5">
        <v>163930</v>
      </c>
      <c r="N200" s="6">
        <f t="shared" si="47"/>
        <v>31146.7</v>
      </c>
      <c r="O200" s="47">
        <f t="shared" si="49"/>
        <v>195076.7</v>
      </c>
      <c r="P200" s="5">
        <v>135000</v>
      </c>
      <c r="Q200" s="6">
        <f t="shared" si="48"/>
        <v>25650</v>
      </c>
      <c r="R200" s="47">
        <f t="shared" si="50"/>
        <v>160650</v>
      </c>
      <c r="S200" s="51">
        <f t="shared" si="39"/>
        <v>130035.9648</v>
      </c>
      <c r="T200" s="51">
        <f t="shared" si="40"/>
        <v>161920.88826666668</v>
      </c>
      <c r="U200" s="49">
        <f t="shared" si="41"/>
        <v>159728.79112641304</v>
      </c>
      <c r="V200" s="51">
        <f t="shared" si="42"/>
        <v>160650</v>
      </c>
      <c r="W200" s="51">
        <f t="shared" si="43"/>
        <v>22546.045600893896</v>
      </c>
      <c r="X200" s="52">
        <f t="shared" si="44"/>
        <v>0.13924111856255958</v>
      </c>
      <c r="Y200" s="53" t="str">
        <f t="shared" si="45"/>
        <v>MENOR_VALOR</v>
      </c>
      <c r="Z200" s="49">
        <f t="shared" si="46"/>
        <v>130035.9648</v>
      </c>
      <c r="AA200" s="80"/>
    </row>
    <row r="201" spans="1:27" ht="18" x14ac:dyDescent="0.2">
      <c r="A201" s="4">
        <f>A200+1</f>
        <v>176</v>
      </c>
      <c r="B201" s="3">
        <v>4912920</v>
      </c>
      <c r="C201" s="2" t="s">
        <v>290</v>
      </c>
      <c r="D201" s="3" t="s">
        <v>36</v>
      </c>
      <c r="E201" s="3">
        <v>0</v>
      </c>
      <c r="F201" s="3">
        <v>1</v>
      </c>
      <c r="G201" s="3">
        <v>1</v>
      </c>
      <c r="H201" s="4">
        <v>25171724</v>
      </c>
      <c r="I201" s="4" t="s">
        <v>37</v>
      </c>
      <c r="J201" s="1" t="s">
        <v>37</v>
      </c>
      <c r="K201" s="48">
        <v>114954</v>
      </c>
      <c r="L201" s="49">
        <f t="shared" ref="L201:L264" si="55">(K201*13.12%)+K201</f>
        <v>130035.9648</v>
      </c>
      <c r="M201" s="5">
        <v>569280</v>
      </c>
      <c r="N201" s="6">
        <f t="shared" si="47"/>
        <v>108163.2</v>
      </c>
      <c r="O201" s="47">
        <f t="shared" si="49"/>
        <v>677443.2</v>
      </c>
      <c r="P201" s="5">
        <v>474000</v>
      </c>
      <c r="Q201" s="6">
        <f t="shared" si="48"/>
        <v>90060</v>
      </c>
      <c r="R201" s="47">
        <f t="shared" si="50"/>
        <v>564060</v>
      </c>
      <c r="S201" s="51">
        <f t="shared" ref="S201:S264" si="56">MIN(L201,O201,R201)</f>
        <v>130035.9648</v>
      </c>
      <c r="T201" s="51">
        <f t="shared" ref="T201:T264" si="57">AVERAGE(L201,O201,R201)</f>
        <v>457179.72159999999</v>
      </c>
      <c r="U201" s="49">
        <f t="shared" ref="U201:U264" si="58">GEOMEAN(L201,O201,R201)</f>
        <v>367638.13845366356</v>
      </c>
      <c r="V201" s="51">
        <f t="shared" ref="V201:V264" si="59">MEDIAN(L201,O201,R201)</f>
        <v>564060</v>
      </c>
      <c r="W201" s="51">
        <f t="shared" ref="W201:W264" si="60">STDEVA(S201,T201)</f>
        <v>231325.5688561227</v>
      </c>
      <c r="X201" s="52">
        <f t="shared" ref="X201:X264" si="61">(W201/T201)</f>
        <v>0.50598387882679596</v>
      </c>
      <c r="Y201" s="53" t="str">
        <f t="shared" ref="Y201:Y264" si="62">IF(X201&lt;43%,"MENOR_VALOR","MEDIA_GEOMETRICA")</f>
        <v>MEDIA_GEOMETRICA</v>
      </c>
      <c r="Z201" s="49">
        <f t="shared" ref="Z201:Z264" si="63">IF(Y201="MENOR_VALOR",S201,U201)</f>
        <v>367638.13845366356</v>
      </c>
      <c r="AA201" s="80"/>
    </row>
    <row r="202" spans="1:27" ht="27" x14ac:dyDescent="0.2">
      <c r="A202" s="4">
        <f t="shared" ref="A202:A208" si="64">A201+1</f>
        <v>177</v>
      </c>
      <c r="B202" s="3">
        <v>4912920</v>
      </c>
      <c r="C202" s="2" t="s">
        <v>129</v>
      </c>
      <c r="D202" s="3" t="s">
        <v>36</v>
      </c>
      <c r="E202" s="3">
        <v>0</v>
      </c>
      <c r="F202" s="3">
        <v>1</v>
      </c>
      <c r="G202" s="3">
        <v>1</v>
      </c>
      <c r="H202" s="4">
        <v>25171711</v>
      </c>
      <c r="I202" s="4" t="s">
        <v>37</v>
      </c>
      <c r="J202" s="1" t="s">
        <v>37</v>
      </c>
      <c r="K202" s="48">
        <v>150416</v>
      </c>
      <c r="L202" s="49">
        <f t="shared" si="55"/>
        <v>170150.57920000001</v>
      </c>
      <c r="M202" s="5">
        <v>228690</v>
      </c>
      <c r="N202" s="6">
        <f t="shared" si="47"/>
        <v>43451.1</v>
      </c>
      <c r="O202" s="47">
        <f t="shared" si="49"/>
        <v>272141.09999999998</v>
      </c>
      <c r="P202" s="5">
        <v>185000</v>
      </c>
      <c r="Q202" s="6">
        <f t="shared" si="48"/>
        <v>35150</v>
      </c>
      <c r="R202" s="47">
        <f t="shared" si="50"/>
        <v>220150</v>
      </c>
      <c r="S202" s="51">
        <f t="shared" si="56"/>
        <v>170150.57920000001</v>
      </c>
      <c r="T202" s="51">
        <f t="shared" si="57"/>
        <v>220813.89306666667</v>
      </c>
      <c r="U202" s="49">
        <f t="shared" si="58"/>
        <v>216828.02756872625</v>
      </c>
      <c r="V202" s="51">
        <f t="shared" si="59"/>
        <v>220150</v>
      </c>
      <c r="W202" s="51">
        <f t="shared" si="60"/>
        <v>35824.372792502327</v>
      </c>
      <c r="X202" s="52">
        <f t="shared" si="61"/>
        <v>0.16223785693451123</v>
      </c>
      <c r="Y202" s="53" t="str">
        <f t="shared" si="62"/>
        <v>MENOR_VALOR</v>
      </c>
      <c r="Z202" s="49">
        <f t="shared" si="63"/>
        <v>170150.57920000001</v>
      </c>
      <c r="AA202" s="80"/>
    </row>
    <row r="203" spans="1:27" ht="18" x14ac:dyDescent="0.2">
      <c r="A203" s="4">
        <f t="shared" si="64"/>
        <v>178</v>
      </c>
      <c r="B203" s="3">
        <v>4912938</v>
      </c>
      <c r="C203" s="2" t="s">
        <v>250</v>
      </c>
      <c r="D203" s="3" t="s">
        <v>36</v>
      </c>
      <c r="E203" s="3">
        <v>0</v>
      </c>
      <c r="F203" s="3">
        <v>1</v>
      </c>
      <c r="G203" s="3">
        <v>1</v>
      </c>
      <c r="H203" s="4">
        <v>25171713</v>
      </c>
      <c r="I203" s="4" t="s">
        <v>37</v>
      </c>
      <c r="J203" s="1">
        <v>5330</v>
      </c>
      <c r="K203" s="48">
        <v>26418</v>
      </c>
      <c r="L203" s="49">
        <f t="shared" si="55"/>
        <v>29884.0416</v>
      </c>
      <c r="M203" s="5">
        <v>35100</v>
      </c>
      <c r="N203" s="6">
        <f t="shared" si="47"/>
        <v>6669</v>
      </c>
      <c r="O203" s="47">
        <f t="shared" si="49"/>
        <v>41769</v>
      </c>
      <c r="P203" s="5">
        <v>31000</v>
      </c>
      <c r="Q203" s="6">
        <f t="shared" si="48"/>
        <v>5890</v>
      </c>
      <c r="R203" s="47">
        <f t="shared" si="50"/>
        <v>36890</v>
      </c>
      <c r="S203" s="51">
        <f t="shared" si="56"/>
        <v>29884.0416</v>
      </c>
      <c r="T203" s="51">
        <f t="shared" si="57"/>
        <v>36181.013866666668</v>
      </c>
      <c r="U203" s="49">
        <f t="shared" si="58"/>
        <v>35842.697623554828</v>
      </c>
      <c r="V203" s="51">
        <f t="shared" si="59"/>
        <v>36890</v>
      </c>
      <c r="W203" s="51">
        <f t="shared" si="60"/>
        <v>4452.6317907036255</v>
      </c>
      <c r="X203" s="52">
        <f t="shared" si="61"/>
        <v>0.12306542340445042</v>
      </c>
      <c r="Y203" s="53" t="str">
        <f t="shared" si="62"/>
        <v>MENOR_VALOR</v>
      </c>
      <c r="Z203" s="49">
        <f t="shared" si="63"/>
        <v>29884.0416</v>
      </c>
      <c r="AA203" s="80"/>
    </row>
    <row r="204" spans="1:27" ht="27" x14ac:dyDescent="0.2">
      <c r="A204" s="4">
        <f t="shared" si="64"/>
        <v>179</v>
      </c>
      <c r="B204" s="3">
        <v>4912932</v>
      </c>
      <c r="C204" s="2" t="s">
        <v>251</v>
      </c>
      <c r="D204" s="3" t="s">
        <v>36</v>
      </c>
      <c r="E204" s="3">
        <v>0</v>
      </c>
      <c r="F204" s="3">
        <v>1</v>
      </c>
      <c r="G204" s="3">
        <v>1</v>
      </c>
      <c r="H204" s="4">
        <v>25171719</v>
      </c>
      <c r="I204" s="4" t="s">
        <v>37</v>
      </c>
      <c r="J204" s="1">
        <v>5330</v>
      </c>
      <c r="K204" s="48">
        <v>87346</v>
      </c>
      <c r="L204" s="49">
        <f t="shared" si="55"/>
        <v>98805.795199999993</v>
      </c>
      <c r="M204" s="5">
        <v>117390</v>
      </c>
      <c r="N204" s="6">
        <f t="shared" si="47"/>
        <v>22304.1</v>
      </c>
      <c r="O204" s="47">
        <f t="shared" si="49"/>
        <v>139694.1</v>
      </c>
      <c r="P204" s="5">
        <v>103000</v>
      </c>
      <c r="Q204" s="6">
        <f t="shared" si="48"/>
        <v>19570</v>
      </c>
      <c r="R204" s="47">
        <f t="shared" si="50"/>
        <v>122570</v>
      </c>
      <c r="S204" s="51">
        <f t="shared" si="56"/>
        <v>98805.795199999993</v>
      </c>
      <c r="T204" s="51">
        <f t="shared" si="57"/>
        <v>120356.63173333334</v>
      </c>
      <c r="U204" s="49">
        <f t="shared" si="58"/>
        <v>119155.71836959021</v>
      </c>
      <c r="V204" s="51">
        <f t="shared" si="59"/>
        <v>122570</v>
      </c>
      <c r="W204" s="51">
        <f t="shared" si="60"/>
        <v>15238.742652962799</v>
      </c>
      <c r="X204" s="52">
        <f t="shared" si="61"/>
        <v>0.12661323629200863</v>
      </c>
      <c r="Y204" s="53" t="str">
        <f t="shared" si="62"/>
        <v>MENOR_VALOR</v>
      </c>
      <c r="Z204" s="49">
        <f t="shared" si="63"/>
        <v>98805.795199999993</v>
      </c>
      <c r="AA204" s="80"/>
    </row>
    <row r="205" spans="1:27" ht="36" x14ac:dyDescent="0.2">
      <c r="A205" s="4">
        <f t="shared" si="64"/>
        <v>180</v>
      </c>
      <c r="B205" s="3">
        <v>4912907</v>
      </c>
      <c r="C205" s="2" t="s">
        <v>132</v>
      </c>
      <c r="D205" s="3" t="s">
        <v>36</v>
      </c>
      <c r="E205" s="3">
        <v>0</v>
      </c>
      <c r="F205" s="3">
        <v>1</v>
      </c>
      <c r="G205" s="3">
        <v>1</v>
      </c>
      <c r="H205" s="4">
        <v>25171718</v>
      </c>
      <c r="I205" s="4" t="s">
        <v>37</v>
      </c>
      <c r="J205" s="1" t="s">
        <v>37</v>
      </c>
      <c r="K205" s="48">
        <v>104482</v>
      </c>
      <c r="L205" s="49">
        <f t="shared" si="55"/>
        <v>118190.03839999999</v>
      </c>
      <c r="M205" s="5">
        <v>158400</v>
      </c>
      <c r="N205" s="6">
        <f t="shared" si="47"/>
        <v>30096</v>
      </c>
      <c r="O205" s="47">
        <f t="shared" si="49"/>
        <v>188496</v>
      </c>
      <c r="P205" s="5">
        <v>128000</v>
      </c>
      <c r="Q205" s="6">
        <f t="shared" si="48"/>
        <v>24320</v>
      </c>
      <c r="R205" s="47">
        <f t="shared" si="50"/>
        <v>152320</v>
      </c>
      <c r="S205" s="51">
        <f t="shared" si="56"/>
        <v>118190.03839999999</v>
      </c>
      <c r="T205" s="51">
        <f t="shared" si="57"/>
        <v>153002.0128</v>
      </c>
      <c r="U205" s="49">
        <f t="shared" si="58"/>
        <v>150272.66247531847</v>
      </c>
      <c r="V205" s="51">
        <f t="shared" si="59"/>
        <v>152320</v>
      </c>
      <c r="W205" s="51">
        <f t="shared" si="60"/>
        <v>24615.783164732453</v>
      </c>
      <c r="X205" s="52">
        <f t="shared" si="61"/>
        <v>0.16088535512869054</v>
      </c>
      <c r="Y205" s="53" t="str">
        <f t="shared" si="62"/>
        <v>MENOR_VALOR</v>
      </c>
      <c r="Z205" s="49">
        <f t="shared" si="63"/>
        <v>118190.03839999999</v>
      </c>
      <c r="AA205" s="80"/>
    </row>
    <row r="206" spans="1:27" ht="27" x14ac:dyDescent="0.2">
      <c r="A206" s="4">
        <f t="shared" si="64"/>
        <v>181</v>
      </c>
      <c r="B206" s="3">
        <v>4912932</v>
      </c>
      <c r="C206" s="2" t="s">
        <v>291</v>
      </c>
      <c r="D206" s="3" t="s">
        <v>36</v>
      </c>
      <c r="E206" s="3">
        <v>0</v>
      </c>
      <c r="F206" s="3">
        <v>1</v>
      </c>
      <c r="G206" s="3">
        <v>1</v>
      </c>
      <c r="H206" s="4">
        <v>25171716</v>
      </c>
      <c r="I206" s="4" t="s">
        <v>37</v>
      </c>
      <c r="J206" s="1" t="s">
        <v>37</v>
      </c>
      <c r="K206" s="48">
        <v>308329</v>
      </c>
      <c r="L206" s="49">
        <f t="shared" si="55"/>
        <v>348781.7648</v>
      </c>
      <c r="M206" s="5">
        <v>408600</v>
      </c>
      <c r="N206" s="6">
        <f t="shared" si="47"/>
        <v>77634</v>
      </c>
      <c r="O206" s="47">
        <f t="shared" si="49"/>
        <v>486234</v>
      </c>
      <c r="P206" s="5">
        <v>363000</v>
      </c>
      <c r="Q206" s="6">
        <f t="shared" si="48"/>
        <v>68970</v>
      </c>
      <c r="R206" s="47">
        <f t="shared" si="50"/>
        <v>431970</v>
      </c>
      <c r="S206" s="51">
        <f t="shared" si="56"/>
        <v>348781.7648</v>
      </c>
      <c r="T206" s="51">
        <f t="shared" si="57"/>
        <v>422328.58826666669</v>
      </c>
      <c r="U206" s="49">
        <f t="shared" si="58"/>
        <v>418424.93787056138</v>
      </c>
      <c r="V206" s="51">
        <f t="shared" si="59"/>
        <v>431970</v>
      </c>
      <c r="W206" s="51">
        <f t="shared" si="60"/>
        <v>52005.457608009914</v>
      </c>
      <c r="X206" s="52">
        <f t="shared" si="61"/>
        <v>0.12313979932415238</v>
      </c>
      <c r="Y206" s="53" t="str">
        <f t="shared" si="62"/>
        <v>MENOR_VALOR</v>
      </c>
      <c r="Z206" s="49">
        <f t="shared" si="63"/>
        <v>348781.7648</v>
      </c>
      <c r="AA206" s="80"/>
    </row>
    <row r="207" spans="1:27" ht="27" x14ac:dyDescent="0.2">
      <c r="A207" s="4">
        <f t="shared" si="64"/>
        <v>182</v>
      </c>
      <c r="B207" s="3">
        <v>4912932</v>
      </c>
      <c r="C207" s="2" t="s">
        <v>292</v>
      </c>
      <c r="D207" s="3" t="s">
        <v>36</v>
      </c>
      <c r="E207" s="3">
        <v>0</v>
      </c>
      <c r="F207" s="3">
        <v>1</v>
      </c>
      <c r="G207" s="3">
        <v>1</v>
      </c>
      <c r="H207" s="4">
        <v>25171725</v>
      </c>
      <c r="I207" s="4" t="s">
        <v>37</v>
      </c>
      <c r="J207" s="1" t="s">
        <v>37</v>
      </c>
      <c r="K207" s="48">
        <v>308329</v>
      </c>
      <c r="L207" s="49">
        <f t="shared" si="55"/>
        <v>348781.7648</v>
      </c>
      <c r="M207" s="5">
        <v>431300</v>
      </c>
      <c r="N207" s="6">
        <f t="shared" si="47"/>
        <v>81947</v>
      </c>
      <c r="O207" s="47">
        <f t="shared" si="49"/>
        <v>513247</v>
      </c>
      <c r="P207" s="5">
        <v>363000</v>
      </c>
      <c r="Q207" s="6">
        <f t="shared" si="48"/>
        <v>68970</v>
      </c>
      <c r="R207" s="47">
        <f t="shared" si="50"/>
        <v>431970</v>
      </c>
      <c r="S207" s="51">
        <f t="shared" si="56"/>
        <v>348781.7648</v>
      </c>
      <c r="T207" s="51">
        <f t="shared" si="57"/>
        <v>431332.9216</v>
      </c>
      <c r="U207" s="49">
        <f t="shared" si="58"/>
        <v>426034.3262205848</v>
      </c>
      <c r="V207" s="51">
        <f t="shared" si="59"/>
        <v>431970</v>
      </c>
      <c r="W207" s="51">
        <f t="shared" si="60"/>
        <v>58372.482768073984</v>
      </c>
      <c r="X207" s="52">
        <f t="shared" si="61"/>
        <v>0.13533046017342068</v>
      </c>
      <c r="Y207" s="53" t="str">
        <f t="shared" si="62"/>
        <v>MENOR_VALOR</v>
      </c>
      <c r="Z207" s="49">
        <f t="shared" si="63"/>
        <v>348781.7648</v>
      </c>
      <c r="AA207" s="80"/>
    </row>
    <row r="208" spans="1:27" ht="36" x14ac:dyDescent="0.2">
      <c r="A208" s="4">
        <f t="shared" si="64"/>
        <v>183</v>
      </c>
      <c r="B208" s="3">
        <v>4912932</v>
      </c>
      <c r="C208" s="23" t="s">
        <v>293</v>
      </c>
      <c r="D208" s="3" t="s">
        <v>36</v>
      </c>
      <c r="E208" s="3">
        <v>0</v>
      </c>
      <c r="F208" s="3">
        <v>1</v>
      </c>
      <c r="G208" s="3">
        <v>1</v>
      </c>
      <c r="H208" s="4">
        <v>25171718</v>
      </c>
      <c r="I208" s="4" t="s">
        <v>37</v>
      </c>
      <c r="J208" s="1" t="s">
        <v>37</v>
      </c>
      <c r="K208" s="48">
        <v>321062</v>
      </c>
      <c r="L208" s="49">
        <f t="shared" si="55"/>
        <v>363185.33439999999</v>
      </c>
      <c r="M208" s="5">
        <v>463540</v>
      </c>
      <c r="N208" s="6">
        <f t="shared" si="47"/>
        <v>88072.6</v>
      </c>
      <c r="O208" s="47">
        <f t="shared" si="49"/>
        <v>551612.6</v>
      </c>
      <c r="P208" s="5">
        <v>378000</v>
      </c>
      <c r="Q208" s="6">
        <f t="shared" si="48"/>
        <v>71820</v>
      </c>
      <c r="R208" s="47">
        <f t="shared" si="50"/>
        <v>449820</v>
      </c>
      <c r="S208" s="51">
        <f t="shared" si="56"/>
        <v>363185.33439999999</v>
      </c>
      <c r="T208" s="51">
        <f t="shared" si="57"/>
        <v>454872.64479999995</v>
      </c>
      <c r="U208" s="49">
        <f t="shared" si="58"/>
        <v>448332.69789520669</v>
      </c>
      <c r="V208" s="51">
        <f t="shared" si="59"/>
        <v>449820</v>
      </c>
      <c r="W208" s="51">
        <f t="shared" si="60"/>
        <v>64832.718932595541</v>
      </c>
      <c r="X208" s="52">
        <f t="shared" si="61"/>
        <v>0.14252938635406714</v>
      </c>
      <c r="Y208" s="53" t="str">
        <f t="shared" si="62"/>
        <v>MENOR_VALOR</v>
      </c>
      <c r="Z208" s="49">
        <f t="shared" si="63"/>
        <v>363185.33439999999</v>
      </c>
      <c r="AA208" s="80"/>
    </row>
    <row r="209" spans="1:27" ht="18" x14ac:dyDescent="0.2">
      <c r="A209" s="81" t="s">
        <v>139</v>
      </c>
      <c r="B209" s="4"/>
      <c r="C209" s="86" t="s">
        <v>140</v>
      </c>
      <c r="D209" s="3"/>
      <c r="E209" s="4"/>
      <c r="F209" s="4"/>
      <c r="G209" s="4"/>
      <c r="H209" s="83"/>
      <c r="I209" s="83"/>
      <c r="J209" s="85"/>
      <c r="K209" s="48"/>
      <c r="L209" s="49"/>
      <c r="M209" s="31">
        <v>0</v>
      </c>
      <c r="N209" s="6"/>
      <c r="O209" s="47"/>
      <c r="P209" s="31"/>
      <c r="Q209" s="6"/>
      <c r="R209" s="47"/>
      <c r="S209" s="51"/>
      <c r="T209" s="51"/>
      <c r="U209" s="49"/>
      <c r="V209" s="51"/>
      <c r="W209" s="51"/>
      <c r="X209" s="52"/>
      <c r="Y209" s="53"/>
      <c r="Z209" s="49"/>
      <c r="AA209" s="80"/>
    </row>
    <row r="210" spans="1:27" ht="18" x14ac:dyDescent="0.2">
      <c r="A210" s="4">
        <f>A208+1</f>
        <v>184</v>
      </c>
      <c r="B210" s="1">
        <v>4912996</v>
      </c>
      <c r="C210" s="27" t="s">
        <v>142</v>
      </c>
      <c r="D210" s="3" t="s">
        <v>36</v>
      </c>
      <c r="E210" s="3">
        <v>0</v>
      </c>
      <c r="F210" s="3">
        <v>1</v>
      </c>
      <c r="G210" s="3">
        <v>1</v>
      </c>
      <c r="H210" s="4">
        <v>26112004</v>
      </c>
      <c r="I210" s="4" t="s">
        <v>37</v>
      </c>
      <c r="J210" s="1" t="s">
        <v>37</v>
      </c>
      <c r="K210" s="48">
        <v>86989</v>
      </c>
      <c r="L210" s="49">
        <f t="shared" si="55"/>
        <v>98401.9568</v>
      </c>
      <c r="M210" s="5">
        <v>198850</v>
      </c>
      <c r="N210" s="6">
        <f t="shared" si="47"/>
        <v>37781.5</v>
      </c>
      <c r="O210" s="47">
        <f t="shared" si="49"/>
        <v>236631.5</v>
      </c>
      <c r="P210" s="5">
        <v>164000</v>
      </c>
      <c r="Q210" s="6">
        <f t="shared" si="48"/>
        <v>31160</v>
      </c>
      <c r="R210" s="47">
        <f t="shared" si="50"/>
        <v>195160</v>
      </c>
      <c r="S210" s="51">
        <f t="shared" si="56"/>
        <v>98401.9568</v>
      </c>
      <c r="T210" s="51">
        <f t="shared" si="57"/>
        <v>176731.15226666667</v>
      </c>
      <c r="U210" s="49">
        <f t="shared" si="58"/>
        <v>165636.36853365219</v>
      </c>
      <c r="V210" s="51">
        <f t="shared" si="59"/>
        <v>195160</v>
      </c>
      <c r="W210" s="51">
        <f t="shared" si="60"/>
        <v>55387.105279366522</v>
      </c>
      <c r="X210" s="52">
        <f t="shared" si="61"/>
        <v>0.31339752255897618</v>
      </c>
      <c r="Y210" s="53" t="str">
        <f t="shared" si="62"/>
        <v>MENOR_VALOR</v>
      </c>
      <c r="Z210" s="49">
        <f t="shared" si="63"/>
        <v>98401.9568</v>
      </c>
      <c r="AA210" s="80"/>
    </row>
    <row r="211" spans="1:27" ht="18" x14ac:dyDescent="0.2">
      <c r="A211" s="4">
        <f>A210+1</f>
        <v>185</v>
      </c>
      <c r="B211" s="1">
        <v>4912996</v>
      </c>
      <c r="C211" s="27" t="s">
        <v>143</v>
      </c>
      <c r="D211" s="3" t="s">
        <v>36</v>
      </c>
      <c r="E211" s="3">
        <v>0</v>
      </c>
      <c r="F211" s="3">
        <v>1</v>
      </c>
      <c r="G211" s="3">
        <v>1</v>
      </c>
      <c r="H211" s="4">
        <v>23153026</v>
      </c>
      <c r="I211" s="4" t="s">
        <v>37</v>
      </c>
      <c r="J211" s="1" t="s">
        <v>37</v>
      </c>
      <c r="K211" s="48">
        <v>211344</v>
      </c>
      <c r="L211" s="49">
        <f t="shared" si="55"/>
        <v>239072.3328</v>
      </c>
      <c r="M211" s="5">
        <v>314280</v>
      </c>
      <c r="N211" s="6">
        <f t="shared" ref="N211:N252" si="65">M211*0.19</f>
        <v>59713.2</v>
      </c>
      <c r="O211" s="47">
        <f t="shared" si="49"/>
        <v>373993.2</v>
      </c>
      <c r="P211" s="5">
        <v>233000</v>
      </c>
      <c r="Q211" s="6">
        <f t="shared" ref="Q211:Q252" si="66">P211*0.19</f>
        <v>44270</v>
      </c>
      <c r="R211" s="47">
        <f t="shared" si="50"/>
        <v>277270</v>
      </c>
      <c r="S211" s="51">
        <f t="shared" si="56"/>
        <v>239072.3328</v>
      </c>
      <c r="T211" s="51">
        <f t="shared" si="57"/>
        <v>296778.51093333337</v>
      </c>
      <c r="U211" s="49">
        <f t="shared" si="58"/>
        <v>291585.08305462822</v>
      </c>
      <c r="V211" s="51">
        <f t="shared" si="59"/>
        <v>277270</v>
      </c>
      <c r="W211" s="51">
        <f t="shared" si="60"/>
        <v>40804.429874438763</v>
      </c>
      <c r="X211" s="52">
        <f t="shared" si="61"/>
        <v>0.13749118743844913</v>
      </c>
      <c r="Y211" s="53" t="str">
        <f t="shared" si="62"/>
        <v>MENOR_VALOR</v>
      </c>
      <c r="Z211" s="49">
        <f t="shared" si="63"/>
        <v>239072.3328</v>
      </c>
      <c r="AA211" s="80"/>
    </row>
    <row r="212" spans="1:27" ht="18" x14ac:dyDescent="0.2">
      <c r="A212" s="81" t="s">
        <v>144</v>
      </c>
      <c r="B212" s="4"/>
      <c r="C212" s="82" t="s">
        <v>145</v>
      </c>
      <c r="D212" s="3"/>
      <c r="E212" s="4"/>
      <c r="F212" s="4"/>
      <c r="G212" s="4"/>
      <c r="H212" s="83"/>
      <c r="I212" s="83"/>
      <c r="J212" s="85"/>
      <c r="K212" s="48"/>
      <c r="L212" s="49"/>
      <c r="M212" s="31">
        <v>0</v>
      </c>
      <c r="N212" s="6"/>
      <c r="O212" s="47"/>
      <c r="P212" s="31"/>
      <c r="Q212" s="6"/>
      <c r="R212" s="47"/>
      <c r="S212" s="51"/>
      <c r="T212" s="51"/>
      <c r="U212" s="49"/>
      <c r="V212" s="51"/>
      <c r="W212" s="51"/>
      <c r="X212" s="52"/>
      <c r="Y212" s="53"/>
      <c r="Z212" s="49"/>
      <c r="AA212" s="80"/>
    </row>
    <row r="213" spans="1:27" ht="18" x14ac:dyDescent="0.2">
      <c r="A213" s="4">
        <f>A211+1</f>
        <v>186</v>
      </c>
      <c r="B213" s="3">
        <v>49112931</v>
      </c>
      <c r="C213" s="23" t="s">
        <v>146</v>
      </c>
      <c r="D213" s="3" t="s">
        <v>36</v>
      </c>
      <c r="E213" s="3">
        <v>0</v>
      </c>
      <c r="F213" s="3">
        <v>1</v>
      </c>
      <c r="G213" s="3">
        <v>1</v>
      </c>
      <c r="H213" s="4">
        <v>25174205</v>
      </c>
      <c r="I213" s="4" t="s">
        <v>37</v>
      </c>
      <c r="J213" s="1">
        <v>17123</v>
      </c>
      <c r="K213" s="48">
        <v>343910</v>
      </c>
      <c r="L213" s="49">
        <f t="shared" si="55"/>
        <v>389030.99199999997</v>
      </c>
      <c r="M213" s="5">
        <v>527880</v>
      </c>
      <c r="N213" s="6">
        <f t="shared" si="65"/>
        <v>100297.2</v>
      </c>
      <c r="O213" s="47">
        <f t="shared" ref="O213:O252" si="67">M213+N213</f>
        <v>628177.19999999995</v>
      </c>
      <c r="P213" s="5">
        <v>398000</v>
      </c>
      <c r="Q213" s="6">
        <f t="shared" si="66"/>
        <v>75620</v>
      </c>
      <c r="R213" s="47">
        <f t="shared" ref="R213:R252" si="68">P213+Q213</f>
        <v>473620</v>
      </c>
      <c r="S213" s="51">
        <f t="shared" si="56"/>
        <v>389030.99199999997</v>
      </c>
      <c r="T213" s="51">
        <f t="shared" si="57"/>
        <v>496942.73066666658</v>
      </c>
      <c r="U213" s="49">
        <f t="shared" si="58"/>
        <v>487340.08475820703</v>
      </c>
      <c r="V213" s="51">
        <f t="shared" si="59"/>
        <v>473620</v>
      </c>
      <c r="W213" s="51">
        <f t="shared" si="60"/>
        <v>76305.122180830251</v>
      </c>
      <c r="X213" s="52">
        <f t="shared" si="61"/>
        <v>0.15354912643246471</v>
      </c>
      <c r="Y213" s="53" t="str">
        <f t="shared" si="62"/>
        <v>MENOR_VALOR</v>
      </c>
      <c r="Z213" s="49">
        <f t="shared" si="63"/>
        <v>389030.99199999997</v>
      </c>
      <c r="AA213" s="80"/>
    </row>
    <row r="214" spans="1:27" ht="18" x14ac:dyDescent="0.2">
      <c r="A214" s="4">
        <f>A213+1</f>
        <v>187</v>
      </c>
      <c r="B214" s="3">
        <v>49112931</v>
      </c>
      <c r="C214" s="23" t="s">
        <v>147</v>
      </c>
      <c r="D214" s="3" t="s">
        <v>36</v>
      </c>
      <c r="E214" s="3">
        <v>0</v>
      </c>
      <c r="F214" s="3">
        <v>1</v>
      </c>
      <c r="G214" s="3">
        <v>1</v>
      </c>
      <c r="H214" s="4">
        <v>40151533</v>
      </c>
      <c r="I214" s="4" t="s">
        <v>37</v>
      </c>
      <c r="J214" s="1" t="s">
        <v>37</v>
      </c>
      <c r="K214" s="48">
        <v>538475</v>
      </c>
      <c r="L214" s="49">
        <f t="shared" si="55"/>
        <v>609122.92000000004</v>
      </c>
      <c r="M214" s="5">
        <v>942850</v>
      </c>
      <c r="N214" s="6">
        <f t="shared" si="65"/>
        <v>179141.5</v>
      </c>
      <c r="O214" s="47">
        <f t="shared" si="67"/>
        <v>1121991.5</v>
      </c>
      <c r="P214" s="5">
        <v>692000</v>
      </c>
      <c r="Q214" s="6">
        <f t="shared" si="66"/>
        <v>131480</v>
      </c>
      <c r="R214" s="47">
        <f t="shared" si="68"/>
        <v>823480</v>
      </c>
      <c r="S214" s="51">
        <f t="shared" si="56"/>
        <v>609122.92000000004</v>
      </c>
      <c r="T214" s="51">
        <f t="shared" si="57"/>
        <v>851531.47333333327</v>
      </c>
      <c r="U214" s="49">
        <f t="shared" si="58"/>
        <v>825624.40379749541</v>
      </c>
      <c r="V214" s="51">
        <f t="shared" si="59"/>
        <v>823480</v>
      </c>
      <c r="W214" s="51">
        <f t="shared" si="60"/>
        <v>171408.73187962075</v>
      </c>
      <c r="X214" s="52">
        <f t="shared" si="61"/>
        <v>0.20129465233814386</v>
      </c>
      <c r="Y214" s="53" t="str">
        <f t="shared" si="62"/>
        <v>MENOR_VALOR</v>
      </c>
      <c r="Z214" s="49">
        <f t="shared" si="63"/>
        <v>609122.92000000004</v>
      </c>
      <c r="AA214" s="80"/>
    </row>
    <row r="215" spans="1:27" ht="27" x14ac:dyDescent="0.2">
      <c r="A215" s="4">
        <f t="shared" ref="A215:A219" si="69">A214+1</f>
        <v>188</v>
      </c>
      <c r="B215" s="3">
        <v>49112931</v>
      </c>
      <c r="C215" s="23" t="s">
        <v>149</v>
      </c>
      <c r="D215" s="3" t="s">
        <v>36</v>
      </c>
      <c r="E215" s="3">
        <v>0</v>
      </c>
      <c r="F215" s="3">
        <v>1</v>
      </c>
      <c r="G215" s="3">
        <v>1</v>
      </c>
      <c r="H215" s="4">
        <v>40151712</v>
      </c>
      <c r="I215" s="4" t="s">
        <v>37</v>
      </c>
      <c r="J215" s="1">
        <v>5330</v>
      </c>
      <c r="K215" s="48">
        <v>252875</v>
      </c>
      <c r="L215" s="49">
        <f t="shared" si="55"/>
        <v>286052.2</v>
      </c>
      <c r="M215" s="5">
        <v>433000</v>
      </c>
      <c r="N215" s="6">
        <f t="shared" si="65"/>
        <v>82270</v>
      </c>
      <c r="O215" s="47">
        <f t="shared" si="67"/>
        <v>515270</v>
      </c>
      <c r="P215" s="5">
        <v>346000</v>
      </c>
      <c r="Q215" s="6">
        <f t="shared" si="66"/>
        <v>65740</v>
      </c>
      <c r="R215" s="47">
        <f t="shared" si="68"/>
        <v>411740</v>
      </c>
      <c r="S215" s="51">
        <f t="shared" si="56"/>
        <v>286052.2</v>
      </c>
      <c r="T215" s="51">
        <f t="shared" si="57"/>
        <v>404354.06666666665</v>
      </c>
      <c r="U215" s="49">
        <f t="shared" si="58"/>
        <v>392977.54636996408</v>
      </c>
      <c r="V215" s="51">
        <f t="shared" si="59"/>
        <v>411740</v>
      </c>
      <c r="W215" s="51">
        <f t="shared" si="60"/>
        <v>83652.052147027061</v>
      </c>
      <c r="X215" s="52">
        <f t="shared" si="61"/>
        <v>0.20687822639356926</v>
      </c>
      <c r="Y215" s="53" t="str">
        <f t="shared" si="62"/>
        <v>MENOR_VALOR</v>
      </c>
      <c r="Z215" s="49">
        <f t="shared" si="63"/>
        <v>286052.2</v>
      </c>
      <c r="AA215" s="80"/>
    </row>
    <row r="216" spans="1:27" ht="27" x14ac:dyDescent="0.2">
      <c r="A216" s="4">
        <f t="shared" si="69"/>
        <v>189</v>
      </c>
      <c r="B216" s="3">
        <v>49112931</v>
      </c>
      <c r="C216" s="23" t="s">
        <v>150</v>
      </c>
      <c r="D216" s="3" t="s">
        <v>36</v>
      </c>
      <c r="E216" s="3">
        <v>0</v>
      </c>
      <c r="F216" s="3">
        <v>1</v>
      </c>
      <c r="G216" s="3">
        <v>1</v>
      </c>
      <c r="H216" s="4">
        <v>31401701</v>
      </c>
      <c r="I216" s="4" t="s">
        <v>37</v>
      </c>
      <c r="J216" s="1">
        <v>5330</v>
      </c>
      <c r="K216" s="48">
        <v>252875</v>
      </c>
      <c r="L216" s="49">
        <f t="shared" si="55"/>
        <v>286052.2</v>
      </c>
      <c r="M216" s="5">
        <v>445990</v>
      </c>
      <c r="N216" s="6">
        <f t="shared" si="65"/>
        <v>84738.1</v>
      </c>
      <c r="O216" s="47">
        <f t="shared" si="67"/>
        <v>530728.1</v>
      </c>
      <c r="P216" s="5">
        <v>346000</v>
      </c>
      <c r="Q216" s="6">
        <f t="shared" si="66"/>
        <v>65740</v>
      </c>
      <c r="R216" s="47">
        <f t="shared" si="68"/>
        <v>411740</v>
      </c>
      <c r="S216" s="51">
        <f t="shared" si="56"/>
        <v>286052.2</v>
      </c>
      <c r="T216" s="51">
        <f t="shared" si="57"/>
        <v>409506.76666666666</v>
      </c>
      <c r="U216" s="49">
        <f t="shared" si="58"/>
        <v>396868.66622397106</v>
      </c>
      <c r="V216" s="51">
        <f t="shared" si="59"/>
        <v>411740</v>
      </c>
      <c r="W216" s="51">
        <f t="shared" si="60"/>
        <v>87295.561258446847</v>
      </c>
      <c r="X216" s="52">
        <f t="shared" si="61"/>
        <v>0.21317245126135934</v>
      </c>
      <c r="Y216" s="53" t="str">
        <f t="shared" si="62"/>
        <v>MENOR_VALOR</v>
      </c>
      <c r="Z216" s="49">
        <f t="shared" si="63"/>
        <v>286052.2</v>
      </c>
      <c r="AA216" s="80"/>
    </row>
    <row r="217" spans="1:27" ht="18" x14ac:dyDescent="0.2">
      <c r="A217" s="4">
        <f t="shared" si="69"/>
        <v>190</v>
      </c>
      <c r="B217" s="3">
        <v>49112931</v>
      </c>
      <c r="C217" s="23" t="s">
        <v>151</v>
      </c>
      <c r="D217" s="3" t="s">
        <v>36</v>
      </c>
      <c r="E217" s="3">
        <v>0</v>
      </c>
      <c r="F217" s="3">
        <v>1</v>
      </c>
      <c r="G217" s="3">
        <v>1</v>
      </c>
      <c r="H217" s="4">
        <v>39121466</v>
      </c>
      <c r="I217" s="4" t="s">
        <v>37</v>
      </c>
      <c r="J217" s="1" t="s">
        <v>37</v>
      </c>
      <c r="K217" s="48">
        <v>251209</v>
      </c>
      <c r="L217" s="49">
        <f t="shared" si="55"/>
        <v>284167.62079999998</v>
      </c>
      <c r="M217" s="5">
        <v>339900</v>
      </c>
      <c r="N217" s="6">
        <f t="shared" si="65"/>
        <v>64581</v>
      </c>
      <c r="O217" s="47">
        <f t="shared" si="67"/>
        <v>404481</v>
      </c>
      <c r="P217" s="5">
        <v>264000</v>
      </c>
      <c r="Q217" s="6">
        <f t="shared" si="66"/>
        <v>50160</v>
      </c>
      <c r="R217" s="47">
        <f t="shared" si="68"/>
        <v>314160</v>
      </c>
      <c r="S217" s="51">
        <f t="shared" si="56"/>
        <v>284167.62079999998</v>
      </c>
      <c r="T217" s="51">
        <f t="shared" si="57"/>
        <v>334269.54026666662</v>
      </c>
      <c r="U217" s="49">
        <f t="shared" si="58"/>
        <v>330527.70525294181</v>
      </c>
      <c r="V217" s="51">
        <f t="shared" si="59"/>
        <v>314160</v>
      </c>
      <c r="W217" s="51">
        <f t="shared" si="60"/>
        <v>35427.407005342277</v>
      </c>
      <c r="X217" s="52">
        <f t="shared" si="61"/>
        <v>0.10598455060272538</v>
      </c>
      <c r="Y217" s="53" t="str">
        <f t="shared" si="62"/>
        <v>MENOR_VALOR</v>
      </c>
      <c r="Z217" s="49">
        <f t="shared" si="63"/>
        <v>284167.62079999998</v>
      </c>
      <c r="AA217" s="80"/>
    </row>
    <row r="218" spans="1:27" ht="18" x14ac:dyDescent="0.2">
      <c r="A218" s="4">
        <f t="shared" si="69"/>
        <v>191</v>
      </c>
      <c r="B218" s="3">
        <v>49112931</v>
      </c>
      <c r="C218" s="23" t="s">
        <v>294</v>
      </c>
      <c r="D218" s="3" t="s">
        <v>36</v>
      </c>
      <c r="E218" s="3">
        <v>0</v>
      </c>
      <c r="F218" s="3">
        <v>1</v>
      </c>
      <c r="G218" s="3">
        <v>1</v>
      </c>
      <c r="H218" s="4">
        <v>25174216</v>
      </c>
      <c r="I218" s="4" t="s">
        <v>37</v>
      </c>
      <c r="J218" s="1">
        <v>61328</v>
      </c>
      <c r="K218" s="48">
        <v>305116</v>
      </c>
      <c r="L218" s="49">
        <f t="shared" si="55"/>
        <v>345147.21919999999</v>
      </c>
      <c r="M218" s="5">
        <v>431040</v>
      </c>
      <c r="N218" s="6">
        <f t="shared" si="65"/>
        <v>81897.600000000006</v>
      </c>
      <c r="O218" s="47">
        <f t="shared" si="67"/>
        <v>512937.6</v>
      </c>
      <c r="P218" s="5">
        <v>359000</v>
      </c>
      <c r="Q218" s="6">
        <f t="shared" si="66"/>
        <v>68210</v>
      </c>
      <c r="R218" s="47">
        <f t="shared" si="68"/>
        <v>427210</v>
      </c>
      <c r="S218" s="51">
        <f t="shared" si="56"/>
        <v>345147.21919999999</v>
      </c>
      <c r="T218" s="51">
        <f t="shared" si="57"/>
        <v>428431.60639999999</v>
      </c>
      <c r="U218" s="49">
        <f t="shared" si="58"/>
        <v>422899.11344069242</v>
      </c>
      <c r="V218" s="51">
        <f t="shared" si="59"/>
        <v>427210</v>
      </c>
      <c r="W218" s="51">
        <f t="shared" si="60"/>
        <v>58890.954956086171</v>
      </c>
      <c r="X218" s="52">
        <f t="shared" si="61"/>
        <v>0.13745707383946679</v>
      </c>
      <c r="Y218" s="53" t="str">
        <f t="shared" si="62"/>
        <v>MENOR_VALOR</v>
      </c>
      <c r="Z218" s="49">
        <f t="shared" si="63"/>
        <v>345147.21919999999</v>
      </c>
      <c r="AA218" s="80"/>
    </row>
    <row r="219" spans="1:27" ht="27" x14ac:dyDescent="0.2">
      <c r="A219" s="4">
        <f t="shared" si="69"/>
        <v>192</v>
      </c>
      <c r="B219" s="3">
        <v>49112931</v>
      </c>
      <c r="C219" s="23" t="s">
        <v>295</v>
      </c>
      <c r="D219" s="3" t="s">
        <v>36</v>
      </c>
      <c r="E219" s="3">
        <v>0</v>
      </c>
      <c r="F219" s="3">
        <v>1</v>
      </c>
      <c r="G219" s="3">
        <v>1</v>
      </c>
      <c r="H219" s="4">
        <v>25174601</v>
      </c>
      <c r="I219" s="4" t="s">
        <v>37</v>
      </c>
      <c r="J219" s="1" t="s">
        <v>37</v>
      </c>
      <c r="K219" s="48">
        <v>182427</v>
      </c>
      <c r="L219" s="49">
        <f t="shared" si="55"/>
        <v>206361.42239999998</v>
      </c>
      <c r="M219" s="5">
        <v>277070</v>
      </c>
      <c r="N219" s="6">
        <f t="shared" si="65"/>
        <v>52643.3</v>
      </c>
      <c r="O219" s="47">
        <f t="shared" si="67"/>
        <v>329713.3</v>
      </c>
      <c r="P219" s="5">
        <v>215000</v>
      </c>
      <c r="Q219" s="6">
        <f t="shared" si="66"/>
        <v>40850</v>
      </c>
      <c r="R219" s="47">
        <f t="shared" si="68"/>
        <v>255850</v>
      </c>
      <c r="S219" s="51">
        <f t="shared" si="56"/>
        <v>206361.42239999998</v>
      </c>
      <c r="T219" s="51">
        <f t="shared" si="57"/>
        <v>263974.90746666666</v>
      </c>
      <c r="U219" s="49">
        <f t="shared" si="58"/>
        <v>259169.24687575962</v>
      </c>
      <c r="V219" s="51">
        <f t="shared" si="59"/>
        <v>255850</v>
      </c>
      <c r="W219" s="51">
        <f t="shared" si="60"/>
        <v>40738.885978429797</v>
      </c>
      <c r="X219" s="52">
        <f t="shared" si="61"/>
        <v>0.15432863058612525</v>
      </c>
      <c r="Y219" s="53" t="str">
        <f t="shared" si="62"/>
        <v>MENOR_VALOR</v>
      </c>
      <c r="Z219" s="49">
        <f t="shared" si="63"/>
        <v>206361.42239999998</v>
      </c>
      <c r="AA219" s="80"/>
    </row>
    <row r="220" spans="1:27" ht="18" x14ac:dyDescent="0.2">
      <c r="A220" s="81" t="s">
        <v>154</v>
      </c>
      <c r="B220" s="4"/>
      <c r="C220" s="86" t="s">
        <v>155</v>
      </c>
      <c r="D220" s="3"/>
      <c r="E220" s="4"/>
      <c r="F220" s="4"/>
      <c r="G220" s="4"/>
      <c r="H220" s="83"/>
      <c r="I220" s="83"/>
      <c r="J220" s="85"/>
      <c r="K220" s="48"/>
      <c r="L220" s="49"/>
      <c r="M220" s="31">
        <v>0</v>
      </c>
      <c r="N220" s="6"/>
      <c r="O220" s="47"/>
      <c r="P220" s="31"/>
      <c r="Q220" s="6"/>
      <c r="R220" s="47"/>
      <c r="S220" s="51"/>
      <c r="T220" s="51"/>
      <c r="U220" s="49"/>
      <c r="V220" s="51"/>
      <c r="W220" s="51"/>
      <c r="X220" s="52"/>
      <c r="Y220" s="53"/>
      <c r="Z220" s="49"/>
      <c r="AA220" s="80"/>
    </row>
    <row r="221" spans="1:27" ht="18" x14ac:dyDescent="0.2">
      <c r="A221" s="4">
        <f>A219+1</f>
        <v>193</v>
      </c>
      <c r="B221" s="3">
        <v>4912912</v>
      </c>
      <c r="C221" s="18" t="s">
        <v>156</v>
      </c>
      <c r="D221" s="94" t="s">
        <v>60</v>
      </c>
      <c r="E221" s="3">
        <v>0</v>
      </c>
      <c r="F221" s="3">
        <v>1</v>
      </c>
      <c r="G221" s="3">
        <v>1</v>
      </c>
      <c r="H221" s="4">
        <v>25172004</v>
      </c>
      <c r="I221" s="4" t="s">
        <v>37</v>
      </c>
      <c r="J221" s="1">
        <v>24460</v>
      </c>
      <c r="K221" s="48">
        <v>902139</v>
      </c>
      <c r="L221" s="49">
        <f t="shared" si="55"/>
        <v>1020499.6368</v>
      </c>
      <c r="M221" s="5">
        <v>672180</v>
      </c>
      <c r="N221" s="6">
        <f t="shared" si="65"/>
        <v>127714.2</v>
      </c>
      <c r="O221" s="47">
        <f t="shared" si="67"/>
        <v>799894.2</v>
      </c>
      <c r="P221" s="5">
        <v>527000</v>
      </c>
      <c r="Q221" s="6">
        <f t="shared" si="66"/>
        <v>100130</v>
      </c>
      <c r="R221" s="47">
        <f t="shared" si="68"/>
        <v>627130</v>
      </c>
      <c r="S221" s="51">
        <f t="shared" si="56"/>
        <v>627130</v>
      </c>
      <c r="T221" s="51">
        <f t="shared" si="57"/>
        <v>815841.27893333323</v>
      </c>
      <c r="U221" s="49">
        <f t="shared" si="58"/>
        <v>799958.87250494165</v>
      </c>
      <c r="V221" s="51">
        <f t="shared" si="59"/>
        <v>799894.2</v>
      </c>
      <c r="W221" s="51">
        <f t="shared" si="60"/>
        <v>133439.02502014599</v>
      </c>
      <c r="X221" s="52">
        <f t="shared" si="61"/>
        <v>0.1635600311798516</v>
      </c>
      <c r="Y221" s="53" t="str">
        <f t="shared" si="62"/>
        <v>MENOR_VALOR</v>
      </c>
      <c r="Z221" s="49">
        <f t="shared" si="63"/>
        <v>627130</v>
      </c>
      <c r="AA221" s="80"/>
    </row>
    <row r="222" spans="1:27" ht="18" x14ac:dyDescent="0.2">
      <c r="A222" s="4">
        <f>A221+1</f>
        <v>194</v>
      </c>
      <c r="B222" s="3">
        <v>4912912</v>
      </c>
      <c r="C222" s="18" t="s">
        <v>157</v>
      </c>
      <c r="D222" s="94" t="s">
        <v>60</v>
      </c>
      <c r="E222" s="3">
        <v>0</v>
      </c>
      <c r="F222" s="3">
        <v>1</v>
      </c>
      <c r="G222" s="3">
        <v>1</v>
      </c>
      <c r="H222" s="4">
        <v>25172004</v>
      </c>
      <c r="I222" s="4" t="s">
        <v>37</v>
      </c>
      <c r="J222" s="1">
        <v>24460</v>
      </c>
      <c r="K222" s="48">
        <v>619395</v>
      </c>
      <c r="L222" s="49">
        <f t="shared" si="55"/>
        <v>700659.62399999995</v>
      </c>
      <c r="M222" s="5">
        <v>640340</v>
      </c>
      <c r="N222" s="6">
        <f t="shared" si="65"/>
        <v>121664.6</v>
      </c>
      <c r="O222" s="47">
        <f t="shared" si="67"/>
        <v>762004.6</v>
      </c>
      <c r="P222" s="5">
        <v>507000</v>
      </c>
      <c r="Q222" s="6">
        <f t="shared" si="66"/>
        <v>96330</v>
      </c>
      <c r="R222" s="47">
        <f t="shared" si="68"/>
        <v>603330</v>
      </c>
      <c r="S222" s="51">
        <f t="shared" si="56"/>
        <v>603330</v>
      </c>
      <c r="T222" s="51">
        <f t="shared" si="57"/>
        <v>688664.74133333331</v>
      </c>
      <c r="U222" s="49">
        <f t="shared" si="58"/>
        <v>685498.54159115651</v>
      </c>
      <c r="V222" s="51">
        <f t="shared" si="59"/>
        <v>700659.62399999995</v>
      </c>
      <c r="W222" s="51">
        <f t="shared" si="60"/>
        <v>60340.774267599947</v>
      </c>
      <c r="X222" s="52">
        <f t="shared" si="61"/>
        <v>8.7619955903032495E-2</v>
      </c>
      <c r="Y222" s="53" t="str">
        <f t="shared" si="62"/>
        <v>MENOR_VALOR</v>
      </c>
      <c r="Z222" s="49">
        <f t="shared" si="63"/>
        <v>603330</v>
      </c>
      <c r="AA222" s="80"/>
    </row>
    <row r="223" spans="1:27" ht="36" x14ac:dyDescent="0.2">
      <c r="A223" s="4">
        <f t="shared" ref="A223:A233" si="70">A222+1</f>
        <v>195</v>
      </c>
      <c r="B223" s="3">
        <v>4912996</v>
      </c>
      <c r="C223" s="9" t="s">
        <v>264</v>
      </c>
      <c r="D223" s="94" t="s">
        <v>36</v>
      </c>
      <c r="E223" s="3">
        <v>0</v>
      </c>
      <c r="F223" s="3">
        <v>1</v>
      </c>
      <c r="G223" s="3">
        <v>1</v>
      </c>
      <c r="H223" s="4">
        <v>31161609</v>
      </c>
      <c r="I223" s="4" t="s">
        <v>37</v>
      </c>
      <c r="J223" s="1" t="s">
        <v>37</v>
      </c>
      <c r="K223" s="48">
        <v>516460</v>
      </c>
      <c r="L223" s="49">
        <f t="shared" si="55"/>
        <v>584219.55200000003</v>
      </c>
      <c r="M223" s="5">
        <v>722000</v>
      </c>
      <c r="N223" s="6">
        <f t="shared" si="65"/>
        <v>137180</v>
      </c>
      <c r="O223" s="47">
        <f t="shared" si="67"/>
        <v>859180</v>
      </c>
      <c r="P223" s="5">
        <v>608000</v>
      </c>
      <c r="Q223" s="6">
        <f t="shared" si="66"/>
        <v>115520</v>
      </c>
      <c r="R223" s="47">
        <f t="shared" si="68"/>
        <v>723520</v>
      </c>
      <c r="S223" s="51">
        <f t="shared" si="56"/>
        <v>584219.55200000003</v>
      </c>
      <c r="T223" s="51">
        <f t="shared" si="57"/>
        <v>722306.51733333338</v>
      </c>
      <c r="U223" s="49">
        <f t="shared" si="58"/>
        <v>713461.03962072206</v>
      </c>
      <c r="V223" s="51">
        <f t="shared" si="59"/>
        <v>723520</v>
      </c>
      <c r="W223" s="51">
        <f t="shared" si="60"/>
        <v>97642.229580671177</v>
      </c>
      <c r="X223" s="52">
        <f t="shared" si="61"/>
        <v>0.13518115542021447</v>
      </c>
      <c r="Y223" s="53" t="str">
        <f t="shared" si="62"/>
        <v>MENOR_VALOR</v>
      </c>
      <c r="Z223" s="49">
        <f t="shared" si="63"/>
        <v>584219.55200000003</v>
      </c>
      <c r="AA223" s="80"/>
    </row>
    <row r="224" spans="1:27" ht="27" x14ac:dyDescent="0.2">
      <c r="A224" s="4">
        <f t="shared" si="70"/>
        <v>196</v>
      </c>
      <c r="B224" s="3">
        <v>4912934</v>
      </c>
      <c r="C224" s="18" t="s">
        <v>296</v>
      </c>
      <c r="D224" s="94" t="s">
        <v>36</v>
      </c>
      <c r="E224" s="3">
        <v>0</v>
      </c>
      <c r="F224" s="3">
        <v>1</v>
      </c>
      <c r="G224" s="3">
        <v>1</v>
      </c>
      <c r="H224" s="4">
        <v>25172009</v>
      </c>
      <c r="I224" s="4" t="s">
        <v>37</v>
      </c>
      <c r="J224" s="1" t="s">
        <v>37</v>
      </c>
      <c r="K224" s="48">
        <v>161840</v>
      </c>
      <c r="L224" s="49">
        <f t="shared" si="55"/>
        <v>183073.408</v>
      </c>
      <c r="M224" s="5">
        <v>257040</v>
      </c>
      <c r="N224" s="6">
        <f t="shared" si="65"/>
        <v>48837.599999999999</v>
      </c>
      <c r="O224" s="47">
        <f t="shared" si="67"/>
        <v>305877.59999999998</v>
      </c>
      <c r="P224" s="5">
        <v>190000</v>
      </c>
      <c r="Q224" s="6">
        <f t="shared" si="66"/>
        <v>36100</v>
      </c>
      <c r="R224" s="47">
        <f t="shared" si="68"/>
        <v>226100</v>
      </c>
      <c r="S224" s="51">
        <f t="shared" si="56"/>
        <v>183073.408</v>
      </c>
      <c r="T224" s="51">
        <f t="shared" si="57"/>
        <v>238350.33599999998</v>
      </c>
      <c r="U224" s="49">
        <f t="shared" si="58"/>
        <v>233072.57134678576</v>
      </c>
      <c r="V224" s="51">
        <f t="shared" si="59"/>
        <v>226100</v>
      </c>
      <c r="W224" s="51">
        <f t="shared" si="60"/>
        <v>39086.690631960759</v>
      </c>
      <c r="X224" s="52">
        <f t="shared" si="61"/>
        <v>0.16398840164404369</v>
      </c>
      <c r="Y224" s="53" t="str">
        <f t="shared" si="62"/>
        <v>MENOR_VALOR</v>
      </c>
      <c r="Z224" s="49">
        <f t="shared" si="63"/>
        <v>183073.408</v>
      </c>
      <c r="AA224" s="80"/>
    </row>
    <row r="225" spans="1:27" ht="27" x14ac:dyDescent="0.2">
      <c r="A225" s="4">
        <f t="shared" si="70"/>
        <v>197</v>
      </c>
      <c r="B225" s="3">
        <v>4912934</v>
      </c>
      <c r="C225" s="18" t="s">
        <v>297</v>
      </c>
      <c r="D225" s="94" t="s">
        <v>36</v>
      </c>
      <c r="E225" s="3">
        <v>0</v>
      </c>
      <c r="F225" s="3">
        <v>1</v>
      </c>
      <c r="G225" s="3">
        <v>1</v>
      </c>
      <c r="H225" s="4">
        <v>25172009</v>
      </c>
      <c r="I225" s="4" t="s">
        <v>37</v>
      </c>
      <c r="J225" s="1">
        <v>39325</v>
      </c>
      <c r="K225" s="48">
        <v>182546</v>
      </c>
      <c r="L225" s="49">
        <f t="shared" si="55"/>
        <v>206496.03519999998</v>
      </c>
      <c r="M225" s="5">
        <v>279760</v>
      </c>
      <c r="N225" s="6">
        <f t="shared" si="65"/>
        <v>53154.400000000001</v>
      </c>
      <c r="O225" s="47">
        <f t="shared" si="67"/>
        <v>332914.40000000002</v>
      </c>
      <c r="P225" s="5">
        <v>215000</v>
      </c>
      <c r="Q225" s="6">
        <f t="shared" si="66"/>
        <v>40850</v>
      </c>
      <c r="R225" s="47">
        <f t="shared" si="68"/>
        <v>255850</v>
      </c>
      <c r="S225" s="51">
        <f t="shared" si="56"/>
        <v>206496.03519999998</v>
      </c>
      <c r="T225" s="51">
        <f t="shared" si="57"/>
        <v>265086.81173333334</v>
      </c>
      <c r="U225" s="49">
        <f t="shared" si="58"/>
        <v>260061.80538412771</v>
      </c>
      <c r="V225" s="51">
        <f t="shared" si="59"/>
        <v>255850</v>
      </c>
      <c r="W225" s="51">
        <f t="shared" si="60"/>
        <v>41429.935401705559</v>
      </c>
      <c r="X225" s="52">
        <f t="shared" si="61"/>
        <v>0.15628818020333055</v>
      </c>
      <c r="Y225" s="53" t="str">
        <f t="shared" si="62"/>
        <v>MENOR_VALOR</v>
      </c>
      <c r="Z225" s="49">
        <f t="shared" si="63"/>
        <v>206496.03519999998</v>
      </c>
      <c r="AA225" s="80"/>
    </row>
    <row r="226" spans="1:27" ht="36" x14ac:dyDescent="0.2">
      <c r="A226" s="4">
        <f t="shared" si="70"/>
        <v>198</v>
      </c>
      <c r="B226" s="3">
        <v>4912934</v>
      </c>
      <c r="C226" s="9" t="s">
        <v>298</v>
      </c>
      <c r="D226" s="94" t="s">
        <v>36</v>
      </c>
      <c r="E226" s="3">
        <v>0</v>
      </c>
      <c r="F226" s="3">
        <v>1</v>
      </c>
      <c r="G226" s="3">
        <v>1</v>
      </c>
      <c r="H226" s="4">
        <v>24101617</v>
      </c>
      <c r="I226" s="4" t="s">
        <v>37</v>
      </c>
      <c r="J226" s="1" t="s">
        <v>37</v>
      </c>
      <c r="K226" s="48">
        <v>710430</v>
      </c>
      <c r="L226" s="49">
        <f t="shared" si="55"/>
        <v>803638.41599999997</v>
      </c>
      <c r="M226" s="5">
        <v>982300</v>
      </c>
      <c r="N226" s="6">
        <f t="shared" si="65"/>
        <v>186637</v>
      </c>
      <c r="O226" s="47">
        <f t="shared" si="67"/>
        <v>1168937</v>
      </c>
      <c r="P226" s="5">
        <v>836000</v>
      </c>
      <c r="Q226" s="6">
        <f t="shared" si="66"/>
        <v>158840</v>
      </c>
      <c r="R226" s="47">
        <f t="shared" si="68"/>
        <v>994840</v>
      </c>
      <c r="S226" s="51">
        <f t="shared" si="56"/>
        <v>803638.41599999997</v>
      </c>
      <c r="T226" s="51">
        <f t="shared" si="57"/>
        <v>989138.47200000007</v>
      </c>
      <c r="U226" s="49">
        <f t="shared" si="58"/>
        <v>977691.13593618479</v>
      </c>
      <c r="V226" s="51">
        <f t="shared" si="59"/>
        <v>994840</v>
      </c>
      <c r="W226" s="51">
        <f t="shared" si="60"/>
        <v>131168.34750808391</v>
      </c>
      <c r="X226" s="52">
        <f t="shared" si="61"/>
        <v>0.13260868040332771</v>
      </c>
      <c r="Y226" s="53" t="str">
        <f t="shared" si="62"/>
        <v>MENOR_VALOR</v>
      </c>
      <c r="Z226" s="49">
        <f t="shared" si="63"/>
        <v>803638.41599999997</v>
      </c>
      <c r="AA226" s="80"/>
    </row>
    <row r="227" spans="1:27" ht="36" x14ac:dyDescent="0.2">
      <c r="A227" s="4">
        <f t="shared" si="70"/>
        <v>199</v>
      </c>
      <c r="B227" s="3">
        <v>4912996</v>
      </c>
      <c r="C227" s="9" t="s">
        <v>299</v>
      </c>
      <c r="D227" s="94" t="s">
        <v>36</v>
      </c>
      <c r="E227" s="3">
        <v>0</v>
      </c>
      <c r="F227" s="3">
        <v>1</v>
      </c>
      <c r="G227" s="3">
        <v>1</v>
      </c>
      <c r="H227" s="4">
        <v>24101617</v>
      </c>
      <c r="I227" s="4" t="s">
        <v>37</v>
      </c>
      <c r="J227" s="1" t="s">
        <v>37</v>
      </c>
      <c r="K227" s="48">
        <v>801941</v>
      </c>
      <c r="L227" s="49">
        <f t="shared" si="55"/>
        <v>907155.65919999999</v>
      </c>
      <c r="M227" s="5">
        <v>1120050</v>
      </c>
      <c r="N227" s="6">
        <f t="shared" si="65"/>
        <v>212809.5</v>
      </c>
      <c r="O227" s="47">
        <f t="shared" si="67"/>
        <v>1332859.5</v>
      </c>
      <c r="P227" s="5">
        <v>943000</v>
      </c>
      <c r="Q227" s="6">
        <f t="shared" si="66"/>
        <v>179170</v>
      </c>
      <c r="R227" s="47">
        <f t="shared" si="68"/>
        <v>1122170</v>
      </c>
      <c r="S227" s="51">
        <f t="shared" si="56"/>
        <v>907155.65919999999</v>
      </c>
      <c r="T227" s="51">
        <f t="shared" si="57"/>
        <v>1120728.3864</v>
      </c>
      <c r="U227" s="49">
        <f t="shared" si="58"/>
        <v>1107069.6546829839</v>
      </c>
      <c r="V227" s="51">
        <f t="shared" si="59"/>
        <v>1122170</v>
      </c>
      <c r="W227" s="51">
        <f t="shared" si="60"/>
        <v>151018.72367962441</v>
      </c>
      <c r="X227" s="52">
        <f t="shared" si="61"/>
        <v>0.13475051182091163</v>
      </c>
      <c r="Y227" s="53" t="str">
        <f t="shared" si="62"/>
        <v>MENOR_VALOR</v>
      </c>
      <c r="Z227" s="49">
        <f t="shared" si="63"/>
        <v>907155.65919999999</v>
      </c>
      <c r="AA227" s="80"/>
    </row>
    <row r="228" spans="1:27" x14ac:dyDescent="0.2">
      <c r="A228" s="4">
        <f t="shared" si="70"/>
        <v>200</v>
      </c>
      <c r="B228" s="3">
        <v>4912996</v>
      </c>
      <c r="C228" s="18" t="s">
        <v>300</v>
      </c>
      <c r="D228" s="94" t="s">
        <v>36</v>
      </c>
      <c r="E228" s="3">
        <v>0</v>
      </c>
      <c r="F228" s="3">
        <v>1</v>
      </c>
      <c r="G228" s="3">
        <v>1</v>
      </c>
      <c r="H228" s="4">
        <v>25172009</v>
      </c>
      <c r="I228" s="4" t="s">
        <v>37</v>
      </c>
      <c r="J228" s="1">
        <v>39325</v>
      </c>
      <c r="K228" s="48">
        <v>125307</v>
      </c>
      <c r="L228" s="49">
        <f t="shared" si="55"/>
        <v>141747.27840000001</v>
      </c>
      <c r="M228" s="5">
        <v>167440</v>
      </c>
      <c r="N228" s="6">
        <f t="shared" si="65"/>
        <v>31813.600000000002</v>
      </c>
      <c r="O228" s="47">
        <f t="shared" si="67"/>
        <v>199253.6</v>
      </c>
      <c r="P228" s="5">
        <v>147000</v>
      </c>
      <c r="Q228" s="6">
        <f t="shared" si="66"/>
        <v>27930</v>
      </c>
      <c r="R228" s="47">
        <f t="shared" si="68"/>
        <v>174930</v>
      </c>
      <c r="S228" s="51">
        <f t="shared" si="56"/>
        <v>141747.27840000001</v>
      </c>
      <c r="T228" s="51">
        <f t="shared" si="57"/>
        <v>171976.95946666668</v>
      </c>
      <c r="U228" s="49">
        <f t="shared" si="58"/>
        <v>170318.46484640316</v>
      </c>
      <c r="V228" s="51">
        <f t="shared" si="59"/>
        <v>174930</v>
      </c>
      <c r="W228" s="51">
        <f t="shared" si="60"/>
        <v>21375.612475346588</v>
      </c>
      <c r="X228" s="52">
        <f t="shared" si="61"/>
        <v>0.1242934666459765</v>
      </c>
      <c r="Y228" s="53" t="str">
        <f t="shared" si="62"/>
        <v>MENOR_VALOR</v>
      </c>
      <c r="Z228" s="49">
        <f t="shared" si="63"/>
        <v>141747.27840000001</v>
      </c>
      <c r="AA228" s="80"/>
    </row>
    <row r="229" spans="1:27" ht="18" x14ac:dyDescent="0.2">
      <c r="A229" s="4">
        <f t="shared" si="70"/>
        <v>201</v>
      </c>
      <c r="B229" s="3">
        <v>4912934</v>
      </c>
      <c r="C229" s="18" t="s">
        <v>172</v>
      </c>
      <c r="D229" s="94" t="s">
        <v>36</v>
      </c>
      <c r="E229" s="3">
        <v>0</v>
      </c>
      <c r="F229" s="3">
        <v>1</v>
      </c>
      <c r="G229" s="3">
        <v>1</v>
      </c>
      <c r="H229" s="4">
        <v>31162416</v>
      </c>
      <c r="I229" s="4" t="s">
        <v>37</v>
      </c>
      <c r="J229" s="1">
        <v>60338</v>
      </c>
      <c r="K229" s="48">
        <v>279531</v>
      </c>
      <c r="L229" s="49">
        <f t="shared" si="55"/>
        <v>316205.46720000001</v>
      </c>
      <c r="M229" s="5">
        <v>482300</v>
      </c>
      <c r="N229" s="6">
        <f t="shared" si="65"/>
        <v>91637</v>
      </c>
      <c r="O229" s="47">
        <f t="shared" si="67"/>
        <v>573937</v>
      </c>
      <c r="P229" s="5">
        <v>424000</v>
      </c>
      <c r="Q229" s="6">
        <f t="shared" si="66"/>
        <v>80560</v>
      </c>
      <c r="R229" s="47">
        <f t="shared" si="68"/>
        <v>504560</v>
      </c>
      <c r="S229" s="51">
        <f t="shared" si="56"/>
        <v>316205.46720000001</v>
      </c>
      <c r="T229" s="51">
        <f t="shared" si="57"/>
        <v>464900.8224</v>
      </c>
      <c r="U229" s="49">
        <f t="shared" si="58"/>
        <v>450728.96928473841</v>
      </c>
      <c r="V229" s="51">
        <f t="shared" si="59"/>
        <v>504560</v>
      </c>
      <c r="W229" s="51">
        <f t="shared" si="60"/>
        <v>105143.49399286244</v>
      </c>
      <c r="X229" s="52">
        <f t="shared" si="61"/>
        <v>0.22616327811611639</v>
      </c>
      <c r="Y229" s="53" t="str">
        <f t="shared" si="62"/>
        <v>MENOR_VALOR</v>
      </c>
      <c r="Z229" s="49">
        <f t="shared" si="63"/>
        <v>316205.46720000001</v>
      </c>
      <c r="AA229" s="80"/>
    </row>
    <row r="230" spans="1:27" ht="18" x14ac:dyDescent="0.2">
      <c r="A230" s="4">
        <f t="shared" si="70"/>
        <v>202</v>
      </c>
      <c r="B230" s="3">
        <v>4912934</v>
      </c>
      <c r="C230" s="18" t="s">
        <v>174</v>
      </c>
      <c r="D230" s="94" t="s">
        <v>36</v>
      </c>
      <c r="E230" s="3">
        <v>0</v>
      </c>
      <c r="F230" s="3">
        <v>1</v>
      </c>
      <c r="G230" s="3">
        <v>1</v>
      </c>
      <c r="H230" s="4">
        <v>31162409</v>
      </c>
      <c r="I230" s="4" t="s">
        <v>37</v>
      </c>
      <c r="J230" s="1" t="s">
        <v>37</v>
      </c>
      <c r="K230" s="48">
        <v>122689</v>
      </c>
      <c r="L230" s="49">
        <f t="shared" si="55"/>
        <v>138785.79680000001</v>
      </c>
      <c r="M230" s="5">
        <v>208000</v>
      </c>
      <c r="N230" s="6">
        <f t="shared" si="65"/>
        <v>39520</v>
      </c>
      <c r="O230" s="47">
        <f t="shared" si="67"/>
        <v>247520</v>
      </c>
      <c r="P230" s="5">
        <v>166000</v>
      </c>
      <c r="Q230" s="6">
        <f t="shared" si="66"/>
        <v>31540</v>
      </c>
      <c r="R230" s="47">
        <f t="shared" si="68"/>
        <v>197540</v>
      </c>
      <c r="S230" s="51">
        <f t="shared" si="56"/>
        <v>138785.79680000001</v>
      </c>
      <c r="T230" s="51">
        <f t="shared" si="57"/>
        <v>194615.26560000001</v>
      </c>
      <c r="U230" s="49">
        <f t="shared" si="58"/>
        <v>189323.03428732697</v>
      </c>
      <c r="V230" s="51">
        <f t="shared" si="59"/>
        <v>197540</v>
      </c>
      <c r="W230" s="51">
        <f t="shared" si="60"/>
        <v>39477.395978522589</v>
      </c>
      <c r="X230" s="52">
        <f t="shared" si="61"/>
        <v>0.2028484037817565</v>
      </c>
      <c r="Y230" s="53" t="str">
        <f t="shared" si="62"/>
        <v>MENOR_VALOR</v>
      </c>
      <c r="Z230" s="49">
        <f t="shared" si="63"/>
        <v>138785.79680000001</v>
      </c>
      <c r="AA230" s="80"/>
    </row>
    <row r="231" spans="1:27" ht="18" x14ac:dyDescent="0.2">
      <c r="A231" s="4">
        <f t="shared" si="70"/>
        <v>203</v>
      </c>
      <c r="B231" s="3">
        <v>4912934</v>
      </c>
      <c r="C231" s="18" t="s">
        <v>267</v>
      </c>
      <c r="D231" s="94" t="s">
        <v>36</v>
      </c>
      <c r="E231" s="3">
        <v>0</v>
      </c>
      <c r="F231" s="3">
        <v>1</v>
      </c>
      <c r="G231" s="3">
        <v>1</v>
      </c>
      <c r="H231" s="4">
        <v>40174501</v>
      </c>
      <c r="I231" s="4" t="s">
        <v>37</v>
      </c>
      <c r="J231" s="1" t="s">
        <v>37</v>
      </c>
      <c r="K231" s="48">
        <v>229432</v>
      </c>
      <c r="L231" s="49">
        <f t="shared" si="55"/>
        <v>259533.47839999999</v>
      </c>
      <c r="M231" s="5">
        <v>361660</v>
      </c>
      <c r="N231" s="6">
        <f t="shared" si="65"/>
        <v>68715.399999999994</v>
      </c>
      <c r="O231" s="47">
        <f t="shared" si="67"/>
        <v>430375.4</v>
      </c>
      <c r="P231" s="5">
        <v>270000</v>
      </c>
      <c r="Q231" s="6">
        <f t="shared" si="66"/>
        <v>51300</v>
      </c>
      <c r="R231" s="47">
        <f t="shared" si="68"/>
        <v>321300</v>
      </c>
      <c r="S231" s="51">
        <f t="shared" si="56"/>
        <v>259533.47839999999</v>
      </c>
      <c r="T231" s="51">
        <f t="shared" si="57"/>
        <v>337069.62613333337</v>
      </c>
      <c r="U231" s="49">
        <f t="shared" si="58"/>
        <v>329850.52838224539</v>
      </c>
      <c r="V231" s="51">
        <f t="shared" si="59"/>
        <v>321300</v>
      </c>
      <c r="W231" s="51">
        <f t="shared" si="60"/>
        <v>54826.335849322073</v>
      </c>
      <c r="X231" s="52">
        <f t="shared" si="61"/>
        <v>0.16265581826003694</v>
      </c>
      <c r="Y231" s="53" t="str">
        <f t="shared" si="62"/>
        <v>MENOR_VALOR</v>
      </c>
      <c r="Z231" s="49">
        <f t="shared" si="63"/>
        <v>259533.47839999999</v>
      </c>
      <c r="AA231" s="80"/>
    </row>
    <row r="232" spans="1:27" ht="18" x14ac:dyDescent="0.2">
      <c r="A232" s="4">
        <f t="shared" si="70"/>
        <v>204</v>
      </c>
      <c r="B232" s="3">
        <v>4912934</v>
      </c>
      <c r="C232" s="18" t="s">
        <v>268</v>
      </c>
      <c r="D232" s="94" t="s">
        <v>36</v>
      </c>
      <c r="E232" s="3">
        <v>0</v>
      </c>
      <c r="F232" s="3">
        <v>1</v>
      </c>
      <c r="G232" s="3">
        <v>1</v>
      </c>
      <c r="H232" s="4">
        <v>40174501</v>
      </c>
      <c r="I232" s="4" t="s">
        <v>37</v>
      </c>
      <c r="J232" s="1" t="s">
        <v>37</v>
      </c>
      <c r="K232" s="48">
        <v>229432</v>
      </c>
      <c r="L232" s="49">
        <f t="shared" si="55"/>
        <v>259533.47839999999</v>
      </c>
      <c r="M232" s="5">
        <v>371800</v>
      </c>
      <c r="N232" s="6">
        <f t="shared" si="65"/>
        <v>70642</v>
      </c>
      <c r="O232" s="47">
        <f t="shared" si="67"/>
        <v>442442</v>
      </c>
      <c r="P232" s="5">
        <v>270000</v>
      </c>
      <c r="Q232" s="6">
        <f t="shared" si="66"/>
        <v>51300</v>
      </c>
      <c r="R232" s="47">
        <f t="shared" si="68"/>
        <v>321300</v>
      </c>
      <c r="S232" s="51">
        <f t="shared" si="56"/>
        <v>259533.47839999999</v>
      </c>
      <c r="T232" s="51">
        <f t="shared" si="57"/>
        <v>341091.82613333332</v>
      </c>
      <c r="U232" s="49">
        <f t="shared" si="58"/>
        <v>332904.87371938536</v>
      </c>
      <c r="V232" s="51">
        <f t="shared" si="59"/>
        <v>321300</v>
      </c>
      <c r="W232" s="51">
        <f t="shared" si="60"/>
        <v>57670.460744610813</v>
      </c>
      <c r="X232" s="52">
        <f t="shared" si="61"/>
        <v>0.16907605614116164</v>
      </c>
      <c r="Y232" s="53" t="str">
        <f t="shared" si="62"/>
        <v>MENOR_VALOR</v>
      </c>
      <c r="Z232" s="49">
        <f t="shared" si="63"/>
        <v>259533.47839999999</v>
      </c>
      <c r="AA232" s="80"/>
    </row>
    <row r="233" spans="1:27" ht="18" x14ac:dyDescent="0.2">
      <c r="A233" s="4">
        <f t="shared" si="70"/>
        <v>205</v>
      </c>
      <c r="B233" s="3">
        <v>4912934</v>
      </c>
      <c r="C233" s="18" t="s">
        <v>180</v>
      </c>
      <c r="D233" s="94" t="s">
        <v>36</v>
      </c>
      <c r="E233" s="3">
        <v>0</v>
      </c>
      <c r="F233" s="3">
        <v>1</v>
      </c>
      <c r="G233" s="3">
        <v>1</v>
      </c>
      <c r="H233" s="4">
        <v>26111532</v>
      </c>
      <c r="I233" s="4" t="s">
        <v>37</v>
      </c>
      <c r="J233" s="1" t="s">
        <v>37</v>
      </c>
      <c r="K233" s="48">
        <v>74018</v>
      </c>
      <c r="L233" s="49">
        <f t="shared" si="55"/>
        <v>83729.161599999992</v>
      </c>
      <c r="M233" s="5">
        <v>184370</v>
      </c>
      <c r="N233" s="6">
        <f t="shared" si="65"/>
        <v>35030.300000000003</v>
      </c>
      <c r="O233" s="47">
        <f t="shared" si="67"/>
        <v>219400.3</v>
      </c>
      <c r="P233" s="5">
        <v>143000</v>
      </c>
      <c r="Q233" s="6">
        <f t="shared" si="66"/>
        <v>27170</v>
      </c>
      <c r="R233" s="47">
        <f t="shared" si="68"/>
        <v>170170</v>
      </c>
      <c r="S233" s="51">
        <f t="shared" si="56"/>
        <v>83729.161599999992</v>
      </c>
      <c r="T233" s="51">
        <f t="shared" si="57"/>
        <v>157766.4872</v>
      </c>
      <c r="U233" s="49">
        <f t="shared" si="58"/>
        <v>146217.37610673063</v>
      </c>
      <c r="V233" s="51">
        <f t="shared" si="59"/>
        <v>170170</v>
      </c>
      <c r="W233" s="51">
        <f t="shared" si="60"/>
        <v>52352.29499267639</v>
      </c>
      <c r="X233" s="52">
        <f t="shared" si="61"/>
        <v>0.3318340664219111</v>
      </c>
      <c r="Y233" s="53" t="str">
        <f t="shared" si="62"/>
        <v>MENOR_VALOR</v>
      </c>
      <c r="Z233" s="49">
        <f t="shared" si="63"/>
        <v>83729.161599999992</v>
      </c>
      <c r="AA233" s="80"/>
    </row>
    <row r="234" spans="1:27" ht="18" x14ac:dyDescent="0.2">
      <c r="A234" s="81" t="s">
        <v>182</v>
      </c>
      <c r="B234" s="4"/>
      <c r="C234" s="86" t="s">
        <v>183</v>
      </c>
      <c r="D234" s="3"/>
      <c r="E234" s="4"/>
      <c r="F234" s="4"/>
      <c r="G234" s="4"/>
      <c r="H234" s="83"/>
      <c r="I234" s="83"/>
      <c r="J234" s="85"/>
      <c r="K234" s="48"/>
      <c r="L234" s="49"/>
      <c r="M234" s="31">
        <v>0</v>
      </c>
      <c r="N234" s="6"/>
      <c r="O234" s="47"/>
      <c r="P234" s="31"/>
      <c r="Q234" s="6"/>
      <c r="R234" s="47"/>
      <c r="S234" s="51"/>
      <c r="T234" s="51"/>
      <c r="U234" s="49"/>
      <c r="V234" s="51"/>
      <c r="W234" s="51"/>
      <c r="X234" s="52"/>
      <c r="Y234" s="53"/>
      <c r="Z234" s="49"/>
      <c r="AA234" s="80"/>
    </row>
    <row r="235" spans="1:27" ht="27" x14ac:dyDescent="0.2">
      <c r="A235" s="4">
        <f>A233+1</f>
        <v>206</v>
      </c>
      <c r="B235" s="3">
        <v>4912996</v>
      </c>
      <c r="C235" s="23" t="s">
        <v>284</v>
      </c>
      <c r="D235" s="3" t="s">
        <v>36</v>
      </c>
      <c r="E235" s="3">
        <v>0</v>
      </c>
      <c r="F235" s="3">
        <v>1</v>
      </c>
      <c r="G235" s="3">
        <v>1</v>
      </c>
      <c r="H235" s="8">
        <v>40151576</v>
      </c>
      <c r="I235" s="4" t="s">
        <v>37</v>
      </c>
      <c r="J235" s="1">
        <v>29903</v>
      </c>
      <c r="K235" s="48">
        <v>329035</v>
      </c>
      <c r="L235" s="49">
        <f t="shared" si="55"/>
        <v>372204.39199999999</v>
      </c>
      <c r="M235" s="5">
        <v>469480</v>
      </c>
      <c r="N235" s="6">
        <f t="shared" si="65"/>
        <v>89201.2</v>
      </c>
      <c r="O235" s="47">
        <f t="shared" si="67"/>
        <v>558681.19999999995</v>
      </c>
      <c r="P235" s="5">
        <v>387000</v>
      </c>
      <c r="Q235" s="6">
        <f t="shared" si="66"/>
        <v>73530</v>
      </c>
      <c r="R235" s="47">
        <f t="shared" si="68"/>
        <v>460530</v>
      </c>
      <c r="S235" s="51">
        <f t="shared" si="56"/>
        <v>372204.39199999999</v>
      </c>
      <c r="T235" s="51">
        <f t="shared" si="57"/>
        <v>463805.19733333332</v>
      </c>
      <c r="U235" s="49">
        <f t="shared" si="58"/>
        <v>457510.59835545521</v>
      </c>
      <c r="V235" s="51">
        <f t="shared" si="59"/>
        <v>460530</v>
      </c>
      <c r="W235" s="51">
        <f t="shared" si="60"/>
        <v>64771.550613349267</v>
      </c>
      <c r="X235" s="52">
        <f t="shared" si="61"/>
        <v>0.13965248985081649</v>
      </c>
      <c r="Y235" s="53" t="str">
        <f t="shared" si="62"/>
        <v>MENOR_VALOR</v>
      </c>
      <c r="Z235" s="49">
        <f t="shared" si="63"/>
        <v>372204.39199999999</v>
      </c>
      <c r="AA235" s="80"/>
    </row>
    <row r="236" spans="1:27" ht="36" x14ac:dyDescent="0.2">
      <c r="A236" s="4">
        <f>A235+1</f>
        <v>207</v>
      </c>
      <c r="B236" s="3">
        <v>4912996</v>
      </c>
      <c r="C236" s="23" t="s">
        <v>301</v>
      </c>
      <c r="D236" s="3" t="s">
        <v>36</v>
      </c>
      <c r="E236" s="3">
        <v>0</v>
      </c>
      <c r="F236" s="3">
        <v>1</v>
      </c>
      <c r="G236" s="3">
        <v>1</v>
      </c>
      <c r="H236" s="4">
        <v>40151601</v>
      </c>
      <c r="I236" s="4" t="s">
        <v>37</v>
      </c>
      <c r="J236" s="1" t="s">
        <v>37</v>
      </c>
      <c r="K236" s="48">
        <v>878220</v>
      </c>
      <c r="L236" s="49">
        <f t="shared" si="55"/>
        <v>993442.46399999992</v>
      </c>
      <c r="M236" s="5">
        <v>1407190</v>
      </c>
      <c r="N236" s="6">
        <f t="shared" si="65"/>
        <v>267366.09999999998</v>
      </c>
      <c r="O236" s="47">
        <f t="shared" si="67"/>
        <v>1674556.1</v>
      </c>
      <c r="P236" s="5">
        <v>1033000</v>
      </c>
      <c r="Q236" s="6">
        <f t="shared" si="66"/>
        <v>196270</v>
      </c>
      <c r="R236" s="47">
        <f t="shared" si="68"/>
        <v>1229270</v>
      </c>
      <c r="S236" s="51">
        <f t="shared" si="56"/>
        <v>993442.46399999992</v>
      </c>
      <c r="T236" s="51">
        <f t="shared" si="57"/>
        <v>1299089.5213333333</v>
      </c>
      <c r="U236" s="49">
        <f t="shared" si="58"/>
        <v>1269296.9448645366</v>
      </c>
      <c r="V236" s="51">
        <f t="shared" si="59"/>
        <v>1229270</v>
      </c>
      <c r="W236" s="51">
        <f t="shared" si="60"/>
        <v>216125.10689011283</v>
      </c>
      <c r="X236" s="52">
        <f t="shared" si="61"/>
        <v>0.16636660010026921</v>
      </c>
      <c r="Y236" s="53" t="str">
        <f t="shared" si="62"/>
        <v>MENOR_VALOR</v>
      </c>
      <c r="Z236" s="49">
        <f t="shared" si="63"/>
        <v>993442.46399999992</v>
      </c>
      <c r="AA236" s="80"/>
    </row>
    <row r="237" spans="1:27" ht="27" x14ac:dyDescent="0.2">
      <c r="A237" s="4">
        <f t="shared" ref="A237:A252" si="71">A236+1</f>
        <v>208</v>
      </c>
      <c r="B237" s="3">
        <v>4912996</v>
      </c>
      <c r="C237" s="23" t="s">
        <v>184</v>
      </c>
      <c r="D237" s="3" t="s">
        <v>36</v>
      </c>
      <c r="E237" s="3">
        <v>0</v>
      </c>
      <c r="F237" s="3">
        <v>1</v>
      </c>
      <c r="G237" s="3">
        <v>1</v>
      </c>
      <c r="H237" s="4">
        <v>31401701</v>
      </c>
      <c r="I237" s="4" t="s">
        <v>37</v>
      </c>
      <c r="J237" s="1">
        <v>5330</v>
      </c>
      <c r="K237" s="48">
        <v>55216</v>
      </c>
      <c r="L237" s="49">
        <f t="shared" si="55"/>
        <v>62460.339200000002</v>
      </c>
      <c r="M237" s="5">
        <v>84600</v>
      </c>
      <c r="N237" s="6">
        <f t="shared" si="65"/>
        <v>16074</v>
      </c>
      <c r="O237" s="47">
        <f t="shared" si="67"/>
        <v>100674</v>
      </c>
      <c r="P237" s="5">
        <v>75000</v>
      </c>
      <c r="Q237" s="6">
        <f t="shared" si="66"/>
        <v>14250</v>
      </c>
      <c r="R237" s="47">
        <f t="shared" si="68"/>
        <v>89250</v>
      </c>
      <c r="S237" s="51">
        <f t="shared" si="56"/>
        <v>62460.339200000002</v>
      </c>
      <c r="T237" s="51">
        <f t="shared" si="57"/>
        <v>84128.113066666658</v>
      </c>
      <c r="U237" s="49">
        <f t="shared" si="58"/>
        <v>82485.313471847301</v>
      </c>
      <c r="V237" s="51">
        <f t="shared" si="59"/>
        <v>89250</v>
      </c>
      <c r="W237" s="51">
        <f t="shared" si="60"/>
        <v>15321.429834336641</v>
      </c>
      <c r="X237" s="52">
        <f t="shared" si="61"/>
        <v>0.18212021256432193</v>
      </c>
      <c r="Y237" s="53" t="str">
        <f t="shared" si="62"/>
        <v>MENOR_VALOR</v>
      </c>
      <c r="Z237" s="49">
        <f t="shared" si="63"/>
        <v>62460.339200000002</v>
      </c>
      <c r="AA237" s="80"/>
    </row>
    <row r="238" spans="1:27" ht="27" x14ac:dyDescent="0.2">
      <c r="A238" s="4">
        <f t="shared" si="71"/>
        <v>209</v>
      </c>
      <c r="B238" s="3">
        <v>4912996</v>
      </c>
      <c r="C238" s="23" t="s">
        <v>185</v>
      </c>
      <c r="D238" s="3" t="s">
        <v>36</v>
      </c>
      <c r="E238" s="3">
        <v>0</v>
      </c>
      <c r="F238" s="3">
        <v>1</v>
      </c>
      <c r="G238" s="3">
        <v>1</v>
      </c>
      <c r="H238" s="4">
        <v>31401701</v>
      </c>
      <c r="I238" s="4" t="s">
        <v>37</v>
      </c>
      <c r="J238" s="1">
        <v>5330</v>
      </c>
      <c r="K238" s="48">
        <v>55216</v>
      </c>
      <c r="L238" s="49">
        <f t="shared" si="55"/>
        <v>62460.339200000002</v>
      </c>
      <c r="M238" s="5">
        <v>101520</v>
      </c>
      <c r="N238" s="6">
        <f t="shared" si="65"/>
        <v>19288.8</v>
      </c>
      <c r="O238" s="47">
        <f t="shared" si="67"/>
        <v>120808.8</v>
      </c>
      <c r="P238" s="5">
        <v>75000</v>
      </c>
      <c r="Q238" s="6">
        <f t="shared" si="66"/>
        <v>14250</v>
      </c>
      <c r="R238" s="47">
        <f t="shared" si="68"/>
        <v>89250</v>
      </c>
      <c r="S238" s="51">
        <f t="shared" si="56"/>
        <v>62460.339200000002</v>
      </c>
      <c r="T238" s="51">
        <f t="shared" si="57"/>
        <v>90839.713066666664</v>
      </c>
      <c r="U238" s="49">
        <f t="shared" si="58"/>
        <v>87653.725192572412</v>
      </c>
      <c r="V238" s="51">
        <f t="shared" si="59"/>
        <v>89250</v>
      </c>
      <c r="W238" s="51">
        <f t="shared" si="60"/>
        <v>20067.247706948318</v>
      </c>
      <c r="X238" s="52">
        <f t="shared" si="61"/>
        <v>0.22090831233935204</v>
      </c>
      <c r="Y238" s="53" t="str">
        <f t="shared" si="62"/>
        <v>MENOR_VALOR</v>
      </c>
      <c r="Z238" s="49">
        <f t="shared" si="63"/>
        <v>62460.339200000002</v>
      </c>
      <c r="AA238" s="80"/>
    </row>
    <row r="239" spans="1:27" ht="18" x14ac:dyDescent="0.2">
      <c r="A239" s="4">
        <f t="shared" si="71"/>
        <v>210</v>
      </c>
      <c r="B239" s="3">
        <v>4912996</v>
      </c>
      <c r="C239" s="23" t="s">
        <v>186</v>
      </c>
      <c r="D239" s="3" t="s">
        <v>36</v>
      </c>
      <c r="E239" s="3">
        <v>0</v>
      </c>
      <c r="F239" s="3">
        <v>1</v>
      </c>
      <c r="G239" s="3">
        <v>1</v>
      </c>
      <c r="H239" s="4">
        <v>31401701</v>
      </c>
      <c r="I239" s="4" t="s">
        <v>37</v>
      </c>
      <c r="J239" s="1">
        <v>5330</v>
      </c>
      <c r="K239" s="48">
        <v>16660</v>
      </c>
      <c r="L239" s="49">
        <f t="shared" si="55"/>
        <v>18845.792000000001</v>
      </c>
      <c r="M239" s="5">
        <v>27040</v>
      </c>
      <c r="N239" s="6">
        <f t="shared" si="65"/>
        <v>5137.6000000000004</v>
      </c>
      <c r="O239" s="47">
        <f t="shared" si="67"/>
        <v>32177.599999999999</v>
      </c>
      <c r="P239" s="5">
        <v>21000</v>
      </c>
      <c r="Q239" s="6">
        <f t="shared" si="66"/>
        <v>3990</v>
      </c>
      <c r="R239" s="47">
        <f t="shared" si="68"/>
        <v>24990</v>
      </c>
      <c r="S239" s="51">
        <f t="shared" si="56"/>
        <v>18845.792000000001</v>
      </c>
      <c r="T239" s="51">
        <f t="shared" si="57"/>
        <v>25337.797333333332</v>
      </c>
      <c r="U239" s="49">
        <f t="shared" si="58"/>
        <v>24746.366051054229</v>
      </c>
      <c r="V239" s="51">
        <f t="shared" si="59"/>
        <v>24990</v>
      </c>
      <c r="W239" s="51">
        <f t="shared" si="60"/>
        <v>4590.5409946992104</v>
      </c>
      <c r="X239" s="52">
        <f t="shared" si="61"/>
        <v>0.18117364087761839</v>
      </c>
      <c r="Y239" s="53" t="str">
        <f t="shared" si="62"/>
        <v>MENOR_VALOR</v>
      </c>
      <c r="Z239" s="49">
        <f t="shared" si="63"/>
        <v>18845.792000000001</v>
      </c>
      <c r="AA239" s="80"/>
    </row>
    <row r="240" spans="1:27" ht="18" x14ac:dyDescent="0.2">
      <c r="A240" s="4">
        <f t="shared" si="71"/>
        <v>211</v>
      </c>
      <c r="B240" s="3">
        <v>4912996</v>
      </c>
      <c r="C240" s="23" t="s">
        <v>187</v>
      </c>
      <c r="D240" s="3" t="s">
        <v>36</v>
      </c>
      <c r="E240" s="3">
        <v>0</v>
      </c>
      <c r="F240" s="3">
        <v>1</v>
      </c>
      <c r="G240" s="3">
        <v>1</v>
      </c>
      <c r="H240" s="4">
        <v>31401701</v>
      </c>
      <c r="I240" s="4" t="s">
        <v>37</v>
      </c>
      <c r="J240" s="1">
        <v>5330</v>
      </c>
      <c r="K240" s="48">
        <v>53193</v>
      </c>
      <c r="L240" s="49">
        <f t="shared" si="55"/>
        <v>60171.921600000001</v>
      </c>
      <c r="M240" s="5">
        <v>79380</v>
      </c>
      <c r="N240" s="6">
        <f t="shared" si="65"/>
        <v>15082.2</v>
      </c>
      <c r="O240" s="47">
        <f t="shared" si="67"/>
        <v>94462.2</v>
      </c>
      <c r="P240" s="5">
        <v>65000</v>
      </c>
      <c r="Q240" s="6">
        <f t="shared" si="66"/>
        <v>12350</v>
      </c>
      <c r="R240" s="47">
        <f t="shared" si="68"/>
        <v>77350</v>
      </c>
      <c r="S240" s="51">
        <f t="shared" si="56"/>
        <v>60171.921600000001</v>
      </c>
      <c r="T240" s="51">
        <f t="shared" si="57"/>
        <v>77328.040533333333</v>
      </c>
      <c r="U240" s="49">
        <f t="shared" si="58"/>
        <v>76039.178862157816</v>
      </c>
      <c r="V240" s="51">
        <f t="shared" si="59"/>
        <v>77350</v>
      </c>
      <c r="W240" s="51">
        <f t="shared" si="60"/>
        <v>12131.20803660301</v>
      </c>
      <c r="X240" s="52">
        <f t="shared" si="61"/>
        <v>0.15687980650917546</v>
      </c>
      <c r="Y240" s="53" t="str">
        <f t="shared" si="62"/>
        <v>MENOR_VALOR</v>
      </c>
      <c r="Z240" s="49">
        <f t="shared" si="63"/>
        <v>60171.921600000001</v>
      </c>
      <c r="AA240" s="80"/>
    </row>
    <row r="241" spans="1:27" ht="27" x14ac:dyDescent="0.2">
      <c r="A241" s="4">
        <f t="shared" si="71"/>
        <v>212</v>
      </c>
      <c r="B241" s="3">
        <v>4912996</v>
      </c>
      <c r="C241" s="23" t="s">
        <v>302</v>
      </c>
      <c r="D241" s="3" t="s">
        <v>60</v>
      </c>
      <c r="E241" s="3">
        <v>0</v>
      </c>
      <c r="F241" s="3">
        <v>1</v>
      </c>
      <c r="G241" s="3">
        <v>1</v>
      </c>
      <c r="H241" s="4">
        <v>26101743</v>
      </c>
      <c r="I241" s="4" t="s">
        <v>37</v>
      </c>
      <c r="J241" s="1" t="s">
        <v>37</v>
      </c>
      <c r="K241" s="48">
        <v>257754</v>
      </c>
      <c r="L241" s="49">
        <f t="shared" si="55"/>
        <v>291571.3248</v>
      </c>
      <c r="M241" s="5">
        <v>363840</v>
      </c>
      <c r="N241" s="6">
        <f t="shared" si="65"/>
        <v>69129.600000000006</v>
      </c>
      <c r="O241" s="47">
        <f t="shared" si="67"/>
        <v>432969.6</v>
      </c>
      <c r="P241" s="5">
        <v>303000</v>
      </c>
      <c r="Q241" s="6">
        <f t="shared" si="66"/>
        <v>57570</v>
      </c>
      <c r="R241" s="47">
        <f t="shared" si="68"/>
        <v>360570</v>
      </c>
      <c r="S241" s="51">
        <f t="shared" si="56"/>
        <v>291571.3248</v>
      </c>
      <c r="T241" s="51">
        <f t="shared" si="57"/>
        <v>361703.64159999997</v>
      </c>
      <c r="U241" s="49">
        <f t="shared" si="58"/>
        <v>357051.28588022868</v>
      </c>
      <c r="V241" s="51">
        <f t="shared" si="59"/>
        <v>360570</v>
      </c>
      <c r="W241" s="51">
        <f t="shared" si="60"/>
        <v>49591.036789602476</v>
      </c>
      <c r="X241" s="52">
        <f t="shared" si="61"/>
        <v>0.13710405726145303</v>
      </c>
      <c r="Y241" s="53" t="str">
        <f t="shared" si="62"/>
        <v>MENOR_VALOR</v>
      </c>
      <c r="Z241" s="49">
        <f t="shared" si="63"/>
        <v>291571.3248</v>
      </c>
      <c r="AA241" s="80"/>
    </row>
    <row r="242" spans="1:27" ht="27" x14ac:dyDescent="0.2">
      <c r="A242" s="4">
        <f t="shared" si="71"/>
        <v>213</v>
      </c>
      <c r="B242" s="3">
        <v>4912996</v>
      </c>
      <c r="C242" s="23" t="s">
        <v>303</v>
      </c>
      <c r="D242" s="3" t="s">
        <v>60</v>
      </c>
      <c r="E242" s="3">
        <v>0</v>
      </c>
      <c r="F242" s="3">
        <v>1</v>
      </c>
      <c r="G242" s="3">
        <v>1</v>
      </c>
      <c r="H242" s="4">
        <v>26101743</v>
      </c>
      <c r="I242" s="4" t="s">
        <v>37</v>
      </c>
      <c r="J242" s="1" t="s">
        <v>37</v>
      </c>
      <c r="K242" s="48">
        <v>199444</v>
      </c>
      <c r="L242" s="49">
        <f t="shared" si="55"/>
        <v>225611.0528</v>
      </c>
      <c r="M242" s="5">
        <v>320460</v>
      </c>
      <c r="N242" s="6">
        <f t="shared" si="65"/>
        <v>60887.4</v>
      </c>
      <c r="O242" s="47">
        <f t="shared" si="67"/>
        <v>381347.4</v>
      </c>
      <c r="P242" s="5">
        <v>235000</v>
      </c>
      <c r="Q242" s="6">
        <f t="shared" si="66"/>
        <v>44650</v>
      </c>
      <c r="R242" s="47">
        <f t="shared" si="68"/>
        <v>279650</v>
      </c>
      <c r="S242" s="51">
        <f t="shared" si="56"/>
        <v>225611.0528</v>
      </c>
      <c r="T242" s="51">
        <f t="shared" si="57"/>
        <v>295536.15093333338</v>
      </c>
      <c r="U242" s="49">
        <f t="shared" si="58"/>
        <v>288690.16928720195</v>
      </c>
      <c r="V242" s="51">
        <f t="shared" si="59"/>
        <v>279650</v>
      </c>
      <c r="W242" s="51">
        <f t="shared" si="60"/>
        <v>49444.511065214807</v>
      </c>
      <c r="X242" s="52">
        <f t="shared" si="61"/>
        <v>0.16730444282049417</v>
      </c>
      <c r="Y242" s="53" t="str">
        <f t="shared" si="62"/>
        <v>MENOR_VALOR</v>
      </c>
      <c r="Z242" s="49">
        <f t="shared" si="63"/>
        <v>225611.0528</v>
      </c>
      <c r="AA242" s="80"/>
    </row>
    <row r="243" spans="1:27" ht="36" x14ac:dyDescent="0.2">
      <c r="A243" s="4">
        <f t="shared" si="71"/>
        <v>214</v>
      </c>
      <c r="B243" s="3">
        <v>4912996</v>
      </c>
      <c r="C243" s="23" t="s">
        <v>77</v>
      </c>
      <c r="D243" s="3" t="s">
        <v>36</v>
      </c>
      <c r="E243" s="3">
        <v>0</v>
      </c>
      <c r="F243" s="3">
        <v>1</v>
      </c>
      <c r="G243" s="3">
        <v>1</v>
      </c>
      <c r="H243" s="4">
        <v>26101749</v>
      </c>
      <c r="I243" s="4" t="s">
        <v>37</v>
      </c>
      <c r="J243" s="1" t="s">
        <v>37</v>
      </c>
      <c r="K243" s="48">
        <v>123998</v>
      </c>
      <c r="L243" s="49">
        <f t="shared" si="55"/>
        <v>140266.53760000001</v>
      </c>
      <c r="M243" s="5">
        <v>179340</v>
      </c>
      <c r="N243" s="6">
        <f t="shared" si="65"/>
        <v>34074.6</v>
      </c>
      <c r="O243" s="47">
        <f t="shared" si="67"/>
        <v>213414.6</v>
      </c>
      <c r="P243" s="5">
        <v>146000</v>
      </c>
      <c r="Q243" s="6">
        <f t="shared" si="66"/>
        <v>27740</v>
      </c>
      <c r="R243" s="47">
        <f t="shared" si="68"/>
        <v>173740</v>
      </c>
      <c r="S243" s="51">
        <f t="shared" si="56"/>
        <v>140266.53760000001</v>
      </c>
      <c r="T243" s="51">
        <f t="shared" si="57"/>
        <v>175807.04586666668</v>
      </c>
      <c r="U243" s="49">
        <f t="shared" si="58"/>
        <v>173257.75137100194</v>
      </c>
      <c r="V243" s="51">
        <f t="shared" si="59"/>
        <v>173740</v>
      </c>
      <c r="W243" s="51">
        <f t="shared" si="60"/>
        <v>25130.934402176652</v>
      </c>
      <c r="X243" s="52">
        <f t="shared" si="61"/>
        <v>0.14294611617122632</v>
      </c>
      <c r="Y243" s="53" t="str">
        <f t="shared" si="62"/>
        <v>MENOR_VALOR</v>
      </c>
      <c r="Z243" s="49">
        <f t="shared" si="63"/>
        <v>140266.53760000001</v>
      </c>
      <c r="AA243" s="80"/>
    </row>
    <row r="244" spans="1:27" ht="27" x14ac:dyDescent="0.2">
      <c r="A244" s="4">
        <f t="shared" si="71"/>
        <v>215</v>
      </c>
      <c r="B244" s="3">
        <v>4912996</v>
      </c>
      <c r="C244" s="23" t="s">
        <v>189</v>
      </c>
      <c r="D244" s="3" t="s">
        <v>36</v>
      </c>
      <c r="E244" s="3">
        <v>0</v>
      </c>
      <c r="F244" s="3">
        <v>1</v>
      </c>
      <c r="G244" s="3">
        <v>1</v>
      </c>
      <c r="H244" s="4">
        <v>26101749</v>
      </c>
      <c r="I244" s="4" t="s">
        <v>37</v>
      </c>
      <c r="J244" s="1" t="s">
        <v>37</v>
      </c>
      <c r="K244" s="48">
        <v>104482</v>
      </c>
      <c r="L244" s="49">
        <f t="shared" si="55"/>
        <v>118190.03839999999</v>
      </c>
      <c r="M244" s="5">
        <v>165240</v>
      </c>
      <c r="N244" s="6">
        <f t="shared" si="65"/>
        <v>31395.600000000002</v>
      </c>
      <c r="O244" s="47">
        <f t="shared" si="67"/>
        <v>196635.6</v>
      </c>
      <c r="P244" s="5">
        <v>122000</v>
      </c>
      <c r="Q244" s="6">
        <f t="shared" si="66"/>
        <v>23180</v>
      </c>
      <c r="R244" s="47">
        <f t="shared" si="68"/>
        <v>145180</v>
      </c>
      <c r="S244" s="51">
        <f t="shared" si="56"/>
        <v>118190.03839999999</v>
      </c>
      <c r="T244" s="51">
        <f t="shared" si="57"/>
        <v>153335.21280000001</v>
      </c>
      <c r="U244" s="49">
        <f t="shared" si="58"/>
        <v>149985.72883616059</v>
      </c>
      <c r="V244" s="51">
        <f t="shared" si="59"/>
        <v>145180</v>
      </c>
      <c r="W244" s="51">
        <f t="shared" si="60"/>
        <v>24851.391144223999</v>
      </c>
      <c r="X244" s="52">
        <f t="shared" si="61"/>
        <v>0.16207230348738264</v>
      </c>
      <c r="Y244" s="53" t="str">
        <f t="shared" si="62"/>
        <v>MENOR_VALOR</v>
      </c>
      <c r="Z244" s="49">
        <f t="shared" si="63"/>
        <v>118190.03839999999</v>
      </c>
      <c r="AA244" s="80"/>
    </row>
    <row r="245" spans="1:27" ht="27" x14ac:dyDescent="0.2">
      <c r="A245" s="4">
        <f t="shared" si="71"/>
        <v>216</v>
      </c>
      <c r="B245" s="3">
        <v>4912996</v>
      </c>
      <c r="C245" s="23" t="s">
        <v>190</v>
      </c>
      <c r="D245" s="3" t="s">
        <v>36</v>
      </c>
      <c r="E245" s="3">
        <v>0</v>
      </c>
      <c r="F245" s="3">
        <v>1</v>
      </c>
      <c r="G245" s="3">
        <v>1</v>
      </c>
      <c r="H245" s="4">
        <v>26101749</v>
      </c>
      <c r="I245" s="4" t="s">
        <v>37</v>
      </c>
      <c r="J245" s="1" t="s">
        <v>37</v>
      </c>
      <c r="K245" s="48">
        <v>104482</v>
      </c>
      <c r="L245" s="49">
        <f t="shared" si="55"/>
        <v>118190.03839999999</v>
      </c>
      <c r="M245" s="5">
        <v>174400</v>
      </c>
      <c r="N245" s="6">
        <f t="shared" si="65"/>
        <v>33136</v>
      </c>
      <c r="O245" s="47">
        <f t="shared" si="67"/>
        <v>207536</v>
      </c>
      <c r="P245" s="5">
        <v>128000</v>
      </c>
      <c r="Q245" s="6">
        <f t="shared" si="66"/>
        <v>24320</v>
      </c>
      <c r="R245" s="47">
        <f t="shared" si="68"/>
        <v>152320</v>
      </c>
      <c r="S245" s="51">
        <f t="shared" si="56"/>
        <v>118190.03839999999</v>
      </c>
      <c r="T245" s="51">
        <f t="shared" si="57"/>
        <v>159348.67946666665</v>
      </c>
      <c r="U245" s="49">
        <f t="shared" si="58"/>
        <v>155170.94877848</v>
      </c>
      <c r="V245" s="51">
        <f t="shared" si="59"/>
        <v>152320</v>
      </c>
      <c r="W245" s="51">
        <f t="shared" si="60"/>
        <v>29103.554202663352</v>
      </c>
      <c r="X245" s="52">
        <f t="shared" si="61"/>
        <v>0.18264069900090624</v>
      </c>
      <c r="Y245" s="53" t="str">
        <f t="shared" si="62"/>
        <v>MENOR_VALOR</v>
      </c>
      <c r="Z245" s="49">
        <f t="shared" si="63"/>
        <v>118190.03839999999</v>
      </c>
      <c r="AA245" s="80"/>
    </row>
    <row r="246" spans="1:27" ht="27" x14ac:dyDescent="0.2">
      <c r="A246" s="4">
        <f t="shared" si="71"/>
        <v>217</v>
      </c>
      <c r="B246" s="3">
        <v>4912996</v>
      </c>
      <c r="C246" s="23" t="s">
        <v>191</v>
      </c>
      <c r="D246" s="3" t="s">
        <v>36</v>
      </c>
      <c r="E246" s="3">
        <v>0</v>
      </c>
      <c r="F246" s="3">
        <v>1</v>
      </c>
      <c r="G246" s="3">
        <v>1</v>
      </c>
      <c r="H246" s="4">
        <v>24101802</v>
      </c>
      <c r="I246" s="4" t="s">
        <v>37</v>
      </c>
      <c r="J246" s="1" t="s">
        <v>37</v>
      </c>
      <c r="K246" s="48">
        <v>53193</v>
      </c>
      <c r="L246" s="49">
        <f t="shared" si="55"/>
        <v>60171.921600000001</v>
      </c>
      <c r="M246" s="5">
        <v>62560</v>
      </c>
      <c r="N246" s="6">
        <f t="shared" si="65"/>
        <v>11886.4</v>
      </c>
      <c r="O246" s="47">
        <f t="shared" si="67"/>
        <v>74446.399999999994</v>
      </c>
      <c r="P246" s="5">
        <v>54000</v>
      </c>
      <c r="Q246" s="6">
        <f t="shared" si="66"/>
        <v>10260</v>
      </c>
      <c r="R246" s="47">
        <f t="shared" si="68"/>
        <v>64260</v>
      </c>
      <c r="S246" s="51">
        <f t="shared" si="56"/>
        <v>60171.921600000001</v>
      </c>
      <c r="T246" s="51">
        <f t="shared" si="57"/>
        <v>66292.77386666667</v>
      </c>
      <c r="U246" s="49">
        <f t="shared" si="58"/>
        <v>66027.689636015391</v>
      </c>
      <c r="V246" s="51">
        <f t="shared" si="59"/>
        <v>64260</v>
      </c>
      <c r="W246" s="51">
        <f t="shared" si="60"/>
        <v>4328.0961444010509</v>
      </c>
      <c r="X246" s="52">
        <f t="shared" si="61"/>
        <v>6.5287600623049266E-2</v>
      </c>
      <c r="Y246" s="53" t="str">
        <f t="shared" si="62"/>
        <v>MENOR_VALOR</v>
      </c>
      <c r="Z246" s="49">
        <f t="shared" si="63"/>
        <v>60171.921600000001</v>
      </c>
      <c r="AA246" s="80"/>
    </row>
    <row r="247" spans="1:27" ht="27" x14ac:dyDescent="0.2">
      <c r="A247" s="4">
        <f t="shared" si="71"/>
        <v>218</v>
      </c>
      <c r="B247" s="3">
        <v>4912996</v>
      </c>
      <c r="C247" s="23" t="s">
        <v>192</v>
      </c>
      <c r="D247" s="3" t="s">
        <v>36</v>
      </c>
      <c r="E247" s="3">
        <v>0</v>
      </c>
      <c r="F247" s="3">
        <v>1</v>
      </c>
      <c r="G247" s="3">
        <v>1</v>
      </c>
      <c r="H247" s="4">
        <v>26101749</v>
      </c>
      <c r="I247" s="4" t="s">
        <v>37</v>
      </c>
      <c r="J247" s="1" t="s">
        <v>37</v>
      </c>
      <c r="K247" s="48">
        <v>196231</v>
      </c>
      <c r="L247" s="49">
        <f t="shared" si="55"/>
        <v>221976.50719999999</v>
      </c>
      <c r="M247" s="5">
        <v>288660</v>
      </c>
      <c r="N247" s="6">
        <f t="shared" si="65"/>
        <v>54845.4</v>
      </c>
      <c r="O247" s="47">
        <f t="shared" si="67"/>
        <v>343505.4</v>
      </c>
      <c r="P247" s="5">
        <v>226000</v>
      </c>
      <c r="Q247" s="6">
        <f t="shared" si="66"/>
        <v>42940</v>
      </c>
      <c r="R247" s="47">
        <f t="shared" si="68"/>
        <v>268940</v>
      </c>
      <c r="S247" s="51">
        <f t="shared" si="56"/>
        <v>221976.50719999999</v>
      </c>
      <c r="T247" s="51">
        <f t="shared" si="57"/>
        <v>278140.63573333336</v>
      </c>
      <c r="U247" s="49">
        <f t="shared" si="58"/>
        <v>273715.03960487165</v>
      </c>
      <c r="V247" s="51">
        <f t="shared" si="59"/>
        <v>268940</v>
      </c>
      <c r="W247" s="51">
        <f t="shared" si="60"/>
        <v>39714.036145353028</v>
      </c>
      <c r="X247" s="52">
        <f t="shared" si="61"/>
        <v>0.14278401298912957</v>
      </c>
      <c r="Y247" s="53" t="str">
        <f t="shared" si="62"/>
        <v>MENOR_VALOR</v>
      </c>
      <c r="Z247" s="49">
        <f t="shared" si="63"/>
        <v>221976.50719999999</v>
      </c>
      <c r="AA247" s="80"/>
    </row>
    <row r="248" spans="1:27" ht="18" x14ac:dyDescent="0.2">
      <c r="A248" s="4">
        <f t="shared" si="71"/>
        <v>219</v>
      </c>
      <c r="B248" s="3">
        <v>4912996</v>
      </c>
      <c r="C248" s="23" t="s">
        <v>193</v>
      </c>
      <c r="D248" s="3" t="s">
        <v>36</v>
      </c>
      <c r="E248" s="3">
        <v>0</v>
      </c>
      <c r="F248" s="3">
        <v>1</v>
      </c>
      <c r="G248" s="3">
        <v>1</v>
      </c>
      <c r="H248" s="4">
        <v>26101749</v>
      </c>
      <c r="I248" s="4" t="s">
        <v>37</v>
      </c>
      <c r="J248" s="1">
        <v>5330</v>
      </c>
      <c r="K248" s="48">
        <v>197540</v>
      </c>
      <c r="L248" s="49">
        <f t="shared" si="55"/>
        <v>223457.24799999999</v>
      </c>
      <c r="M248" s="5">
        <v>321180</v>
      </c>
      <c r="N248" s="6">
        <f t="shared" si="65"/>
        <v>61024.2</v>
      </c>
      <c r="O248" s="47">
        <f t="shared" si="67"/>
        <v>382204.2</v>
      </c>
      <c r="P248" s="5">
        <v>242000</v>
      </c>
      <c r="Q248" s="6">
        <f t="shared" si="66"/>
        <v>45980</v>
      </c>
      <c r="R248" s="47">
        <f t="shared" si="68"/>
        <v>287980</v>
      </c>
      <c r="S248" s="51">
        <f t="shared" si="56"/>
        <v>223457.24799999999</v>
      </c>
      <c r="T248" s="51">
        <f t="shared" si="57"/>
        <v>297880.48266666668</v>
      </c>
      <c r="U248" s="49">
        <f t="shared" si="58"/>
        <v>290815.4058966228</v>
      </c>
      <c r="V248" s="51">
        <f t="shared" si="59"/>
        <v>287980</v>
      </c>
      <c r="W248" s="51">
        <f t="shared" si="60"/>
        <v>52625.173910637845</v>
      </c>
      <c r="X248" s="52">
        <f t="shared" si="61"/>
        <v>0.17666539761024327</v>
      </c>
      <c r="Y248" s="53" t="str">
        <f t="shared" si="62"/>
        <v>MENOR_VALOR</v>
      </c>
      <c r="Z248" s="49">
        <f t="shared" si="63"/>
        <v>223457.24799999999</v>
      </c>
      <c r="AA248" s="80"/>
    </row>
    <row r="249" spans="1:27" ht="27" x14ac:dyDescent="0.2">
      <c r="A249" s="4">
        <f t="shared" si="71"/>
        <v>220</v>
      </c>
      <c r="B249" s="3">
        <v>4912996</v>
      </c>
      <c r="C249" s="23" t="s">
        <v>194</v>
      </c>
      <c r="D249" s="3" t="s">
        <v>134</v>
      </c>
      <c r="E249" s="3">
        <v>0</v>
      </c>
      <c r="F249" s="3">
        <v>1</v>
      </c>
      <c r="G249" s="3">
        <v>1</v>
      </c>
      <c r="H249" s="4">
        <v>26101749</v>
      </c>
      <c r="I249" s="4" t="s">
        <v>37</v>
      </c>
      <c r="J249" s="1" t="s">
        <v>37</v>
      </c>
      <c r="K249" s="48">
        <v>104482</v>
      </c>
      <c r="L249" s="49">
        <f t="shared" si="55"/>
        <v>118190.03839999999</v>
      </c>
      <c r="M249" s="5">
        <v>126490</v>
      </c>
      <c r="N249" s="6">
        <f t="shared" si="65"/>
        <v>24033.1</v>
      </c>
      <c r="O249" s="47">
        <f t="shared" si="67"/>
        <v>150523.1</v>
      </c>
      <c r="P249" s="5">
        <v>111000</v>
      </c>
      <c r="Q249" s="6">
        <f t="shared" si="66"/>
        <v>21090</v>
      </c>
      <c r="R249" s="47">
        <f t="shared" si="68"/>
        <v>132090</v>
      </c>
      <c r="S249" s="51">
        <f t="shared" si="56"/>
        <v>118190.03839999999</v>
      </c>
      <c r="T249" s="51">
        <f t="shared" si="57"/>
        <v>133601.04613333332</v>
      </c>
      <c r="U249" s="49">
        <f t="shared" si="58"/>
        <v>132948.87170583374</v>
      </c>
      <c r="V249" s="51">
        <f t="shared" si="59"/>
        <v>132090</v>
      </c>
      <c r="W249" s="51">
        <f t="shared" si="60"/>
        <v>10897.228073158325</v>
      </c>
      <c r="X249" s="52">
        <f t="shared" si="61"/>
        <v>8.1565439706833831E-2</v>
      </c>
      <c r="Y249" s="53" t="str">
        <f t="shared" si="62"/>
        <v>MENOR_VALOR</v>
      </c>
      <c r="Z249" s="49">
        <f t="shared" si="63"/>
        <v>118190.03839999999</v>
      </c>
      <c r="AA249" s="80"/>
    </row>
    <row r="250" spans="1:27" ht="27" x14ac:dyDescent="0.2">
      <c r="A250" s="4">
        <f t="shared" si="71"/>
        <v>221</v>
      </c>
      <c r="B250" s="3">
        <v>4912996</v>
      </c>
      <c r="C250" s="23" t="s">
        <v>304</v>
      </c>
      <c r="D250" s="3" t="s">
        <v>134</v>
      </c>
      <c r="E250" s="3">
        <v>0</v>
      </c>
      <c r="F250" s="3">
        <v>1</v>
      </c>
      <c r="G250" s="3">
        <v>1</v>
      </c>
      <c r="H250" s="4">
        <v>24101802</v>
      </c>
      <c r="I250" s="4" t="s">
        <v>37</v>
      </c>
      <c r="J250" s="1" t="s">
        <v>37</v>
      </c>
      <c r="K250" s="48">
        <v>1475005</v>
      </c>
      <c r="L250" s="49">
        <f t="shared" si="55"/>
        <v>1668525.656</v>
      </c>
      <c r="M250" s="5">
        <v>2017170</v>
      </c>
      <c r="N250" s="6">
        <f t="shared" si="65"/>
        <v>383262.3</v>
      </c>
      <c r="O250" s="47">
        <f t="shared" si="67"/>
        <v>2400432.2999999998</v>
      </c>
      <c r="P250" s="5">
        <v>1735000</v>
      </c>
      <c r="Q250" s="6">
        <f t="shared" si="66"/>
        <v>329650</v>
      </c>
      <c r="R250" s="47">
        <f t="shared" si="68"/>
        <v>2064650</v>
      </c>
      <c r="S250" s="51">
        <f t="shared" si="56"/>
        <v>1668525.656</v>
      </c>
      <c r="T250" s="51">
        <f t="shared" si="57"/>
        <v>2044535.9853333335</v>
      </c>
      <c r="U250" s="49">
        <f t="shared" si="58"/>
        <v>2022194.5261862408</v>
      </c>
      <c r="V250" s="51">
        <f t="shared" si="59"/>
        <v>2064650</v>
      </c>
      <c r="W250" s="51">
        <f t="shared" si="60"/>
        <v>265879.45366778842</v>
      </c>
      <c r="X250" s="52">
        <f t="shared" si="61"/>
        <v>0.13004390999967674</v>
      </c>
      <c r="Y250" s="53" t="str">
        <f t="shared" si="62"/>
        <v>MENOR_VALOR</v>
      </c>
      <c r="Z250" s="49">
        <f t="shared" si="63"/>
        <v>1668525.656</v>
      </c>
      <c r="AA250" s="80"/>
    </row>
    <row r="251" spans="1:27" ht="27" x14ac:dyDescent="0.2">
      <c r="A251" s="4">
        <f t="shared" si="71"/>
        <v>222</v>
      </c>
      <c r="B251" s="3">
        <v>4912996</v>
      </c>
      <c r="C251" s="23" t="s">
        <v>196</v>
      </c>
      <c r="D251" s="3" t="s">
        <v>36</v>
      </c>
      <c r="E251" s="3">
        <v>0</v>
      </c>
      <c r="F251" s="3">
        <v>1</v>
      </c>
      <c r="G251" s="3">
        <v>1</v>
      </c>
      <c r="H251" s="4">
        <v>27113105</v>
      </c>
      <c r="I251" s="4" t="s">
        <v>37</v>
      </c>
      <c r="J251" s="1" t="s">
        <v>37</v>
      </c>
      <c r="K251" s="48">
        <v>162792</v>
      </c>
      <c r="L251" s="49">
        <f t="shared" si="55"/>
        <v>184150.31039999999</v>
      </c>
      <c r="M251" s="5">
        <v>257500</v>
      </c>
      <c r="N251" s="6">
        <f t="shared" si="65"/>
        <v>48925</v>
      </c>
      <c r="O251" s="47">
        <f t="shared" si="67"/>
        <v>306425</v>
      </c>
      <c r="P251" s="5">
        <v>200000</v>
      </c>
      <c r="Q251" s="6">
        <f t="shared" si="66"/>
        <v>38000</v>
      </c>
      <c r="R251" s="47">
        <f t="shared" si="68"/>
        <v>238000</v>
      </c>
      <c r="S251" s="51">
        <f t="shared" si="56"/>
        <v>184150.31039999999</v>
      </c>
      <c r="T251" s="51">
        <f t="shared" si="57"/>
        <v>242858.4368</v>
      </c>
      <c r="U251" s="49">
        <f t="shared" si="58"/>
        <v>237697.45712057845</v>
      </c>
      <c r="V251" s="51">
        <f t="shared" si="59"/>
        <v>238000</v>
      </c>
      <c r="W251" s="51">
        <f t="shared" si="60"/>
        <v>41512.914288196785</v>
      </c>
      <c r="X251" s="52">
        <f t="shared" si="61"/>
        <v>0.17093461868233842</v>
      </c>
      <c r="Y251" s="53" t="str">
        <f t="shared" si="62"/>
        <v>MENOR_VALOR</v>
      </c>
      <c r="Z251" s="49">
        <f t="shared" si="63"/>
        <v>184150.31039999999</v>
      </c>
      <c r="AA251" s="80"/>
    </row>
    <row r="252" spans="1:27" ht="18.5" thickBot="1" x14ac:dyDescent="0.25">
      <c r="A252" s="4">
        <f t="shared" si="71"/>
        <v>223</v>
      </c>
      <c r="B252" s="21">
        <v>4912996</v>
      </c>
      <c r="C252" s="25" t="s">
        <v>197</v>
      </c>
      <c r="D252" s="21" t="s">
        <v>36</v>
      </c>
      <c r="E252" s="21">
        <v>0</v>
      </c>
      <c r="F252" s="21">
        <v>1</v>
      </c>
      <c r="G252" s="21">
        <v>1</v>
      </c>
      <c r="H252" s="22">
        <v>26101749</v>
      </c>
      <c r="I252" s="4" t="s">
        <v>37</v>
      </c>
      <c r="J252" s="1">
        <v>15948</v>
      </c>
      <c r="K252" s="48">
        <v>34748</v>
      </c>
      <c r="L252" s="49">
        <f t="shared" si="55"/>
        <v>39306.937599999997</v>
      </c>
      <c r="M252" s="5">
        <v>63720</v>
      </c>
      <c r="N252" s="6">
        <f t="shared" si="65"/>
        <v>12106.8</v>
      </c>
      <c r="O252" s="47">
        <f t="shared" si="67"/>
        <v>75826.8</v>
      </c>
      <c r="P252" s="5">
        <v>47000</v>
      </c>
      <c r="Q252" s="6">
        <f t="shared" si="66"/>
        <v>8930</v>
      </c>
      <c r="R252" s="47">
        <f t="shared" si="68"/>
        <v>55930</v>
      </c>
      <c r="S252" s="51">
        <f t="shared" si="56"/>
        <v>39306.937599999997</v>
      </c>
      <c r="T252" s="51">
        <f t="shared" si="57"/>
        <v>57021.245866666664</v>
      </c>
      <c r="U252" s="49">
        <f t="shared" si="58"/>
        <v>55035.838265209117</v>
      </c>
      <c r="V252" s="51">
        <f t="shared" si="59"/>
        <v>55930</v>
      </c>
      <c r="W252" s="51">
        <f t="shared" si="60"/>
        <v>12525.907499388881</v>
      </c>
      <c r="X252" s="52">
        <f t="shared" si="61"/>
        <v>0.21967088422933326</v>
      </c>
      <c r="Y252" s="53" t="str">
        <f t="shared" si="62"/>
        <v>MENOR_VALOR</v>
      </c>
      <c r="Z252" s="49">
        <f t="shared" si="63"/>
        <v>39306.937599999997</v>
      </c>
      <c r="AA252" s="80"/>
    </row>
    <row r="253" spans="1:27" ht="9.5" thickBot="1" x14ac:dyDescent="0.25">
      <c r="A253" s="223" t="s">
        <v>305</v>
      </c>
      <c r="B253" s="224"/>
      <c r="C253" s="224"/>
      <c r="D253" s="224"/>
      <c r="E253" s="224"/>
      <c r="F253" s="224"/>
      <c r="G253" s="224"/>
      <c r="H253" s="224"/>
      <c r="I253" s="224"/>
      <c r="J253" s="224"/>
      <c r="K253" s="48"/>
      <c r="L253" s="49"/>
      <c r="M253" s="77">
        <v>0</v>
      </c>
      <c r="N253" s="77"/>
      <c r="O253" s="77"/>
      <c r="P253" s="77"/>
      <c r="Q253" s="77"/>
      <c r="R253" s="77"/>
      <c r="S253" s="51"/>
      <c r="T253" s="51"/>
      <c r="U253" s="49"/>
      <c r="V253" s="51"/>
      <c r="W253" s="51"/>
      <c r="X253" s="52"/>
      <c r="Y253" s="53"/>
      <c r="Z253" s="49"/>
      <c r="AA253" s="80"/>
    </row>
    <row r="254" spans="1:27" ht="27.5" thickBot="1" x14ac:dyDescent="0.25">
      <c r="A254" s="56" t="s">
        <v>0</v>
      </c>
      <c r="B254" s="56" t="s">
        <v>1</v>
      </c>
      <c r="C254" s="56" t="s">
        <v>2</v>
      </c>
      <c r="D254" s="56" t="s">
        <v>3</v>
      </c>
      <c r="E254" s="56" t="s">
        <v>4</v>
      </c>
      <c r="F254" s="56" t="s">
        <v>5</v>
      </c>
      <c r="G254" s="56" t="s">
        <v>1074</v>
      </c>
      <c r="H254" s="56" t="s">
        <v>6</v>
      </c>
      <c r="I254" s="217" t="s">
        <v>7</v>
      </c>
      <c r="J254" s="218"/>
      <c r="K254" s="48"/>
      <c r="L254" s="49"/>
      <c r="M254" s="77">
        <v>0</v>
      </c>
      <c r="N254" s="77"/>
      <c r="O254" s="77"/>
      <c r="P254" s="77"/>
      <c r="Q254" s="77"/>
      <c r="R254" s="77"/>
      <c r="S254" s="51"/>
      <c r="T254" s="51"/>
      <c r="U254" s="49"/>
      <c r="V254" s="51"/>
      <c r="W254" s="51"/>
      <c r="X254" s="52"/>
      <c r="Y254" s="53"/>
      <c r="Z254" s="49"/>
      <c r="AA254" s="80"/>
    </row>
    <row r="255" spans="1:27" ht="45" x14ac:dyDescent="0.2">
      <c r="A255" s="89" t="s">
        <v>306</v>
      </c>
      <c r="B255" s="89" t="s">
        <v>307</v>
      </c>
      <c r="C255" s="88" t="s">
        <v>305</v>
      </c>
      <c r="D255" s="89" t="s">
        <v>308</v>
      </c>
      <c r="E255" s="89" t="s">
        <v>309</v>
      </c>
      <c r="F255" s="89" t="s">
        <v>310</v>
      </c>
      <c r="G255" s="90" t="s">
        <v>1078</v>
      </c>
      <c r="H255" s="89" t="s">
        <v>311</v>
      </c>
      <c r="I255" s="219" t="s">
        <v>312</v>
      </c>
      <c r="J255" s="220"/>
      <c r="K255" s="48"/>
      <c r="L255" s="49"/>
      <c r="M255" s="77">
        <v>0</v>
      </c>
      <c r="N255" s="77"/>
      <c r="O255" s="77"/>
      <c r="P255" s="77"/>
      <c r="Q255" s="77"/>
      <c r="R255" s="77"/>
      <c r="S255" s="51"/>
      <c r="T255" s="51"/>
      <c r="U255" s="49"/>
      <c r="V255" s="51"/>
      <c r="W255" s="51"/>
      <c r="X255" s="52"/>
      <c r="Y255" s="53"/>
      <c r="Z255" s="49"/>
      <c r="AA255" s="80"/>
    </row>
    <row r="256" spans="1:27" ht="45.5" thickBot="1" x14ac:dyDescent="0.25">
      <c r="A256" s="95" t="s">
        <v>313</v>
      </c>
      <c r="B256" s="95" t="s">
        <v>314</v>
      </c>
      <c r="C256" s="96" t="s">
        <v>315</v>
      </c>
      <c r="D256" s="95" t="s">
        <v>308</v>
      </c>
      <c r="E256" s="95" t="s">
        <v>309</v>
      </c>
      <c r="F256" s="95" t="s">
        <v>316</v>
      </c>
      <c r="G256" s="97" t="s">
        <v>1079</v>
      </c>
      <c r="H256" s="95" t="s">
        <v>317</v>
      </c>
      <c r="I256" s="233" t="s">
        <v>318</v>
      </c>
      <c r="J256" s="234"/>
      <c r="K256" s="48"/>
      <c r="L256" s="49"/>
      <c r="M256" s="77">
        <v>0</v>
      </c>
      <c r="N256" s="77"/>
      <c r="O256" s="77"/>
      <c r="P256" s="77"/>
      <c r="Q256" s="77"/>
      <c r="R256" s="77"/>
      <c r="S256" s="51"/>
      <c r="T256" s="51"/>
      <c r="U256" s="49"/>
      <c r="V256" s="51"/>
      <c r="W256" s="51"/>
      <c r="X256" s="52"/>
      <c r="Y256" s="53"/>
      <c r="Z256" s="49"/>
      <c r="AA256" s="80"/>
    </row>
    <row r="257" spans="1:27" ht="27.5" thickBot="1" x14ac:dyDescent="0.25">
      <c r="A257" s="98" t="s">
        <v>12</v>
      </c>
      <c r="B257" s="98" t="s">
        <v>13</v>
      </c>
      <c r="C257" s="98" t="s">
        <v>14</v>
      </c>
      <c r="D257" s="98" t="s">
        <v>15</v>
      </c>
      <c r="E257" s="99" t="s">
        <v>16</v>
      </c>
      <c r="F257" s="98" t="s">
        <v>17</v>
      </c>
      <c r="G257" s="99" t="s">
        <v>1075</v>
      </c>
      <c r="H257" s="98" t="s">
        <v>18</v>
      </c>
      <c r="I257" s="98" t="s">
        <v>19</v>
      </c>
      <c r="J257" s="100" t="s">
        <v>20</v>
      </c>
      <c r="K257" s="48"/>
      <c r="L257" s="49"/>
      <c r="M257" s="77">
        <v>0</v>
      </c>
      <c r="N257" s="77"/>
      <c r="O257" s="77"/>
      <c r="P257" s="77"/>
      <c r="Q257" s="77"/>
      <c r="R257" s="77"/>
      <c r="S257" s="51"/>
      <c r="T257" s="51"/>
      <c r="U257" s="49"/>
      <c r="V257" s="51"/>
      <c r="W257" s="51"/>
      <c r="X257" s="52"/>
      <c r="Y257" s="53"/>
      <c r="Z257" s="49"/>
      <c r="AA257" s="80"/>
    </row>
    <row r="258" spans="1:27" ht="27" x14ac:dyDescent="0.2">
      <c r="A258" s="70" t="s">
        <v>33</v>
      </c>
      <c r="B258" s="71"/>
      <c r="C258" s="72" t="s">
        <v>34</v>
      </c>
      <c r="D258" s="73"/>
      <c r="E258" s="71"/>
      <c r="F258" s="71"/>
      <c r="G258" s="71"/>
      <c r="H258" s="74"/>
      <c r="I258" s="74"/>
      <c r="J258" s="75"/>
      <c r="K258" s="48"/>
      <c r="L258" s="49"/>
      <c r="M258" s="77">
        <v>0</v>
      </c>
      <c r="N258" s="77"/>
      <c r="O258" s="77"/>
      <c r="P258" s="77"/>
      <c r="Q258" s="77"/>
      <c r="R258" s="77"/>
      <c r="S258" s="51"/>
      <c r="T258" s="51"/>
      <c r="U258" s="49"/>
      <c r="V258" s="51"/>
      <c r="W258" s="51"/>
      <c r="X258" s="52"/>
      <c r="Y258" s="53"/>
      <c r="Z258" s="49"/>
      <c r="AA258" s="80"/>
    </row>
    <row r="259" spans="1:27" ht="18" x14ac:dyDescent="0.2">
      <c r="A259" s="26">
        <f>A252+1</f>
        <v>224</v>
      </c>
      <c r="B259" s="1">
        <v>4912996</v>
      </c>
      <c r="C259" s="24" t="s">
        <v>35</v>
      </c>
      <c r="D259" s="3" t="s">
        <v>36</v>
      </c>
      <c r="E259" s="3">
        <v>0</v>
      </c>
      <c r="F259" s="3">
        <v>1</v>
      </c>
      <c r="G259" s="3">
        <v>1</v>
      </c>
      <c r="H259" s="4">
        <v>40151510</v>
      </c>
      <c r="I259" s="4" t="s">
        <v>37</v>
      </c>
      <c r="J259" s="79">
        <v>8190</v>
      </c>
      <c r="K259" s="48">
        <v>223125</v>
      </c>
      <c r="L259" s="49">
        <f t="shared" si="55"/>
        <v>252399</v>
      </c>
      <c r="M259" s="5">
        <v>403300</v>
      </c>
      <c r="N259" s="6">
        <f t="shared" ref="N259:N322" si="72">M259*0.19</f>
        <v>76627</v>
      </c>
      <c r="O259" s="47">
        <f>M259+N259</f>
        <v>479927</v>
      </c>
      <c r="P259" s="5">
        <v>296000</v>
      </c>
      <c r="Q259" s="6">
        <f t="shared" ref="Q259:Q322" si="73">P259*0.19</f>
        <v>56240</v>
      </c>
      <c r="R259" s="47">
        <f>P259+Q259</f>
        <v>352240</v>
      </c>
      <c r="S259" s="51">
        <f t="shared" si="56"/>
        <v>252399</v>
      </c>
      <c r="T259" s="51">
        <f t="shared" si="57"/>
        <v>361522</v>
      </c>
      <c r="U259" s="49">
        <f t="shared" si="58"/>
        <v>349435.61103727017</v>
      </c>
      <c r="V259" s="51">
        <f t="shared" si="59"/>
        <v>352240</v>
      </c>
      <c r="W259" s="51">
        <f t="shared" si="60"/>
        <v>77161.613283419632</v>
      </c>
      <c r="X259" s="52">
        <f t="shared" si="61"/>
        <v>0.21343545699409616</v>
      </c>
      <c r="Y259" s="53" t="str">
        <f t="shared" si="62"/>
        <v>MENOR_VALOR</v>
      </c>
      <c r="Z259" s="49">
        <f t="shared" si="63"/>
        <v>252399</v>
      </c>
      <c r="AA259" s="80"/>
    </row>
    <row r="260" spans="1:27" ht="18" x14ac:dyDescent="0.2">
      <c r="A260" s="26">
        <f>A259+1</f>
        <v>225</v>
      </c>
      <c r="B260" s="1">
        <v>4912928</v>
      </c>
      <c r="C260" s="24" t="s">
        <v>38</v>
      </c>
      <c r="D260" s="3" t="s">
        <v>36</v>
      </c>
      <c r="E260" s="3">
        <v>0</v>
      </c>
      <c r="F260" s="3">
        <v>1</v>
      </c>
      <c r="G260" s="3">
        <v>1</v>
      </c>
      <c r="H260" s="4">
        <v>40101801</v>
      </c>
      <c r="I260" s="4" t="s">
        <v>37</v>
      </c>
      <c r="J260" s="1" t="s">
        <v>37</v>
      </c>
      <c r="K260" s="48">
        <v>116144</v>
      </c>
      <c r="L260" s="49">
        <f t="shared" si="55"/>
        <v>131382.09279999998</v>
      </c>
      <c r="M260" s="5">
        <v>168300</v>
      </c>
      <c r="N260" s="6">
        <f t="shared" si="72"/>
        <v>31977</v>
      </c>
      <c r="O260" s="47">
        <f t="shared" ref="O260:O323" si="74">M260+N260</f>
        <v>200277</v>
      </c>
      <c r="P260" s="5">
        <v>132000</v>
      </c>
      <c r="Q260" s="6">
        <f t="shared" si="73"/>
        <v>25080</v>
      </c>
      <c r="R260" s="47">
        <f t="shared" ref="R260:R323" si="75">P260+Q260</f>
        <v>157080</v>
      </c>
      <c r="S260" s="51">
        <f t="shared" si="56"/>
        <v>131382.09279999998</v>
      </c>
      <c r="T260" s="51">
        <f t="shared" si="57"/>
        <v>162913.03093333333</v>
      </c>
      <c r="U260" s="49">
        <f t="shared" si="58"/>
        <v>160483.12843252276</v>
      </c>
      <c r="V260" s="51">
        <f t="shared" si="59"/>
        <v>157080</v>
      </c>
      <c r="W260" s="51">
        <f t="shared" si="60"/>
        <v>22295.740171253736</v>
      </c>
      <c r="X260" s="52">
        <f t="shared" si="61"/>
        <v>0.13685670227556884</v>
      </c>
      <c r="Y260" s="53" t="str">
        <f t="shared" si="62"/>
        <v>MENOR_VALOR</v>
      </c>
      <c r="Z260" s="49">
        <f t="shared" si="63"/>
        <v>131382.09279999998</v>
      </c>
      <c r="AA260" s="80"/>
    </row>
    <row r="261" spans="1:27" ht="27" x14ac:dyDescent="0.2">
      <c r="A261" s="26">
        <f t="shared" ref="A261:A269" si="76">A260+1</f>
        <v>226</v>
      </c>
      <c r="B261" s="1">
        <v>4912928</v>
      </c>
      <c r="C261" s="24" t="s">
        <v>40</v>
      </c>
      <c r="D261" s="3" t="s">
        <v>36</v>
      </c>
      <c r="E261" s="3">
        <v>0</v>
      </c>
      <c r="F261" s="3">
        <v>1</v>
      </c>
      <c r="G261" s="3">
        <v>1</v>
      </c>
      <c r="H261" s="4">
        <v>40142008</v>
      </c>
      <c r="I261" s="4" t="s">
        <v>37</v>
      </c>
      <c r="J261" s="79">
        <v>4720</v>
      </c>
      <c r="K261" s="48">
        <v>63308</v>
      </c>
      <c r="L261" s="49">
        <f t="shared" si="55"/>
        <v>71614.009600000005</v>
      </c>
      <c r="M261" s="5">
        <v>80100</v>
      </c>
      <c r="N261" s="6">
        <f t="shared" si="72"/>
        <v>15219</v>
      </c>
      <c r="O261" s="47">
        <f t="shared" si="74"/>
        <v>95319</v>
      </c>
      <c r="P261" s="5">
        <v>71000</v>
      </c>
      <c r="Q261" s="6">
        <f t="shared" si="73"/>
        <v>13490</v>
      </c>
      <c r="R261" s="47">
        <f t="shared" si="75"/>
        <v>84490</v>
      </c>
      <c r="S261" s="51">
        <f t="shared" si="56"/>
        <v>71614.009600000005</v>
      </c>
      <c r="T261" s="51">
        <f t="shared" si="57"/>
        <v>83807.669866666663</v>
      </c>
      <c r="U261" s="49">
        <f t="shared" si="58"/>
        <v>83239.141534141891</v>
      </c>
      <c r="V261" s="51">
        <f t="shared" si="59"/>
        <v>84490</v>
      </c>
      <c r="W261" s="51">
        <f t="shared" si="60"/>
        <v>8622.2198620449599</v>
      </c>
      <c r="X261" s="52">
        <f t="shared" si="61"/>
        <v>0.10288103553961626</v>
      </c>
      <c r="Y261" s="53" t="str">
        <f t="shared" si="62"/>
        <v>MENOR_VALOR</v>
      </c>
      <c r="Z261" s="49">
        <f t="shared" si="63"/>
        <v>71614.009600000005</v>
      </c>
      <c r="AA261" s="80"/>
    </row>
    <row r="262" spans="1:27" ht="27" x14ac:dyDescent="0.2">
      <c r="A262" s="26">
        <f t="shared" si="76"/>
        <v>227</v>
      </c>
      <c r="B262" s="1">
        <v>4912928</v>
      </c>
      <c r="C262" s="24" t="s">
        <v>41</v>
      </c>
      <c r="D262" s="3" t="s">
        <v>36</v>
      </c>
      <c r="E262" s="3">
        <v>0</v>
      </c>
      <c r="F262" s="3">
        <v>1</v>
      </c>
      <c r="G262" s="3">
        <v>1</v>
      </c>
      <c r="H262" s="4">
        <v>40142008</v>
      </c>
      <c r="I262" s="4" t="s">
        <v>37</v>
      </c>
      <c r="J262" s="79">
        <v>4720</v>
      </c>
      <c r="K262" s="48">
        <v>71876</v>
      </c>
      <c r="L262" s="49">
        <f t="shared" si="55"/>
        <v>81306.131200000003</v>
      </c>
      <c r="M262" s="5">
        <v>104030</v>
      </c>
      <c r="N262" s="6">
        <f t="shared" si="72"/>
        <v>19765.7</v>
      </c>
      <c r="O262" s="47">
        <f t="shared" si="74"/>
        <v>123795.7</v>
      </c>
      <c r="P262" s="5">
        <v>81000</v>
      </c>
      <c r="Q262" s="6">
        <f t="shared" si="73"/>
        <v>15390</v>
      </c>
      <c r="R262" s="47">
        <f t="shared" si="75"/>
        <v>96390</v>
      </c>
      <c r="S262" s="51">
        <f t="shared" si="56"/>
        <v>81306.131200000003</v>
      </c>
      <c r="T262" s="51">
        <f t="shared" si="57"/>
        <v>100497.27706666668</v>
      </c>
      <c r="U262" s="49">
        <f t="shared" si="58"/>
        <v>98996.599930537559</v>
      </c>
      <c r="V262" s="51">
        <f t="shared" si="59"/>
        <v>96390</v>
      </c>
      <c r="W262" s="51">
        <f t="shared" si="60"/>
        <v>13570.189381060063</v>
      </c>
      <c r="X262" s="52">
        <f t="shared" si="61"/>
        <v>0.13503041850634454</v>
      </c>
      <c r="Y262" s="53" t="str">
        <f t="shared" si="62"/>
        <v>MENOR_VALOR</v>
      </c>
      <c r="Z262" s="49">
        <f t="shared" si="63"/>
        <v>81306.131200000003</v>
      </c>
      <c r="AA262" s="80"/>
    </row>
    <row r="263" spans="1:27" ht="18" x14ac:dyDescent="0.2">
      <c r="A263" s="26">
        <f t="shared" si="76"/>
        <v>228</v>
      </c>
      <c r="B263" s="1">
        <v>4912996</v>
      </c>
      <c r="C263" s="24" t="s">
        <v>42</v>
      </c>
      <c r="D263" s="3" t="s">
        <v>36</v>
      </c>
      <c r="E263" s="3">
        <v>0</v>
      </c>
      <c r="F263" s="3">
        <v>1</v>
      </c>
      <c r="G263" s="3">
        <v>1</v>
      </c>
      <c r="H263" s="4">
        <v>40151715</v>
      </c>
      <c r="I263" s="4" t="s">
        <v>37</v>
      </c>
      <c r="J263" s="1" t="s">
        <v>37</v>
      </c>
      <c r="K263" s="48">
        <v>47362</v>
      </c>
      <c r="L263" s="49">
        <f t="shared" si="55"/>
        <v>53575.894399999997</v>
      </c>
      <c r="M263" s="5">
        <v>75480</v>
      </c>
      <c r="N263" s="6">
        <f t="shared" si="72"/>
        <v>14341.2</v>
      </c>
      <c r="O263" s="47">
        <f t="shared" si="74"/>
        <v>89821.2</v>
      </c>
      <c r="P263" s="5">
        <v>59000</v>
      </c>
      <c r="Q263" s="6">
        <f t="shared" si="73"/>
        <v>11210</v>
      </c>
      <c r="R263" s="47">
        <f t="shared" si="75"/>
        <v>70210</v>
      </c>
      <c r="S263" s="51">
        <f t="shared" si="56"/>
        <v>53575.894399999997</v>
      </c>
      <c r="T263" s="51">
        <f t="shared" si="57"/>
        <v>71202.364799999996</v>
      </c>
      <c r="U263" s="49">
        <f t="shared" si="58"/>
        <v>69649.138981562966</v>
      </c>
      <c r="V263" s="51">
        <f t="shared" si="59"/>
        <v>70210</v>
      </c>
      <c r="W263" s="51">
        <f t="shared" si="60"/>
        <v>12463.796748223866</v>
      </c>
      <c r="X263" s="52">
        <f t="shared" si="61"/>
        <v>0.17504751117794146</v>
      </c>
      <c r="Y263" s="53" t="str">
        <f t="shared" si="62"/>
        <v>MENOR_VALOR</v>
      </c>
      <c r="Z263" s="49">
        <f t="shared" si="63"/>
        <v>53575.894399999997</v>
      </c>
      <c r="AA263" s="80"/>
    </row>
    <row r="264" spans="1:27" x14ac:dyDescent="0.2">
      <c r="A264" s="26">
        <f t="shared" si="76"/>
        <v>229</v>
      </c>
      <c r="B264" s="1">
        <v>4912928</v>
      </c>
      <c r="C264" s="24" t="s">
        <v>44</v>
      </c>
      <c r="D264" s="3" t="s">
        <v>36</v>
      </c>
      <c r="E264" s="3">
        <v>0</v>
      </c>
      <c r="F264" s="3">
        <v>1</v>
      </c>
      <c r="G264" s="3">
        <v>1</v>
      </c>
      <c r="H264" s="4">
        <v>40101801</v>
      </c>
      <c r="I264" s="4" t="s">
        <v>37</v>
      </c>
      <c r="J264" s="1" t="s">
        <v>37</v>
      </c>
      <c r="K264" s="48">
        <v>44030</v>
      </c>
      <c r="L264" s="49">
        <f t="shared" si="55"/>
        <v>49806.735999999997</v>
      </c>
      <c r="M264" s="5">
        <v>60480</v>
      </c>
      <c r="N264" s="6">
        <f t="shared" si="72"/>
        <v>11491.2</v>
      </c>
      <c r="O264" s="47">
        <f t="shared" si="74"/>
        <v>71971.199999999997</v>
      </c>
      <c r="P264" s="5">
        <v>50000</v>
      </c>
      <c r="Q264" s="6">
        <f t="shared" si="73"/>
        <v>9500</v>
      </c>
      <c r="R264" s="47">
        <f t="shared" si="75"/>
        <v>59500</v>
      </c>
      <c r="S264" s="51">
        <f t="shared" si="56"/>
        <v>49806.735999999997</v>
      </c>
      <c r="T264" s="51">
        <f t="shared" si="57"/>
        <v>60425.978666666662</v>
      </c>
      <c r="U264" s="49">
        <f t="shared" si="58"/>
        <v>59747.70992675313</v>
      </c>
      <c r="V264" s="51">
        <f t="shared" si="59"/>
        <v>59500</v>
      </c>
      <c r="W264" s="51">
        <f t="shared" si="60"/>
        <v>7508.9385006655148</v>
      </c>
      <c r="X264" s="52">
        <f t="shared" si="61"/>
        <v>0.12426672544416296</v>
      </c>
      <c r="Y264" s="53" t="str">
        <f t="shared" si="62"/>
        <v>MENOR_VALOR</v>
      </c>
      <c r="Z264" s="49">
        <f t="shared" si="63"/>
        <v>49806.735999999997</v>
      </c>
      <c r="AA264" s="80"/>
    </row>
    <row r="265" spans="1:27" x14ac:dyDescent="0.2">
      <c r="A265" s="26">
        <f t="shared" si="76"/>
        <v>230</v>
      </c>
      <c r="B265" s="1">
        <v>4912996</v>
      </c>
      <c r="C265" s="24" t="s">
        <v>45</v>
      </c>
      <c r="D265" s="3" t="s">
        <v>36</v>
      </c>
      <c r="E265" s="3">
        <v>0</v>
      </c>
      <c r="F265" s="3">
        <v>1</v>
      </c>
      <c r="G265" s="3">
        <v>1</v>
      </c>
      <c r="H265" s="4">
        <v>41112209</v>
      </c>
      <c r="I265" s="4" t="s">
        <v>37</v>
      </c>
      <c r="J265" s="1">
        <v>6685</v>
      </c>
      <c r="K265" s="48">
        <v>54740</v>
      </c>
      <c r="L265" s="49">
        <f t="shared" ref="L265:L328" si="77">(K265*13.12%)+K265</f>
        <v>61921.887999999999</v>
      </c>
      <c r="M265" s="5">
        <v>70980</v>
      </c>
      <c r="N265" s="6">
        <f t="shared" si="72"/>
        <v>13486.2</v>
      </c>
      <c r="O265" s="47">
        <f t="shared" si="74"/>
        <v>84466.2</v>
      </c>
      <c r="P265" s="5">
        <v>62000</v>
      </c>
      <c r="Q265" s="6">
        <f t="shared" si="73"/>
        <v>11780</v>
      </c>
      <c r="R265" s="47">
        <f t="shared" si="75"/>
        <v>73780</v>
      </c>
      <c r="S265" s="51">
        <f t="shared" ref="S265:S328" si="78">MIN(L265,O265,R265)</f>
        <v>61921.887999999999</v>
      </c>
      <c r="T265" s="51">
        <f t="shared" ref="T265:T328" si="79">AVERAGE(L265,O265,R265)</f>
        <v>73389.362666666668</v>
      </c>
      <c r="U265" s="49">
        <f t="shared" ref="U265:U328" si="80">GEOMEAN(L265,O265,R265)</f>
        <v>72804.004126495376</v>
      </c>
      <c r="V265" s="51">
        <f t="shared" ref="V265:V328" si="81">MEDIAN(L265,O265,R265)</f>
        <v>73780</v>
      </c>
      <c r="W265" s="51">
        <f t="shared" ref="W265:W328" si="82">STDEVA(S265,T265)</f>
        <v>8108.7290998849448</v>
      </c>
      <c r="X265" s="52">
        <f t="shared" ref="X265:X328" si="83">(W265/T265)</f>
        <v>0.1104891608980809</v>
      </c>
      <c r="Y265" s="53" t="str">
        <f t="shared" ref="Y265:Y328" si="84">IF(X265&lt;43%,"MENOR_VALOR","MEDIA_GEOMETRICA")</f>
        <v>MENOR_VALOR</v>
      </c>
      <c r="Z265" s="49">
        <f t="shared" ref="Z265:Z328" si="85">IF(Y265="MENOR_VALOR",S265,U265)</f>
        <v>61921.887999999999</v>
      </c>
      <c r="AA265" s="80"/>
    </row>
    <row r="266" spans="1:27" x14ac:dyDescent="0.2">
      <c r="A266" s="26">
        <f t="shared" si="76"/>
        <v>231</v>
      </c>
      <c r="B266" s="4">
        <v>4912928</v>
      </c>
      <c r="C266" s="24" t="s">
        <v>46</v>
      </c>
      <c r="D266" s="3" t="s">
        <v>36</v>
      </c>
      <c r="E266" s="3">
        <v>0</v>
      </c>
      <c r="F266" s="3">
        <v>1</v>
      </c>
      <c r="G266" s="3">
        <v>1</v>
      </c>
      <c r="H266" s="4">
        <v>42272204</v>
      </c>
      <c r="I266" s="4" t="s">
        <v>37</v>
      </c>
      <c r="J266" s="1" t="s">
        <v>37</v>
      </c>
      <c r="K266" s="48">
        <v>753032</v>
      </c>
      <c r="L266" s="49">
        <f t="shared" si="77"/>
        <v>851829.79839999997</v>
      </c>
      <c r="M266" s="5">
        <v>1108000</v>
      </c>
      <c r="N266" s="6">
        <f t="shared" si="72"/>
        <v>210520</v>
      </c>
      <c r="O266" s="47">
        <f t="shared" si="74"/>
        <v>1318520</v>
      </c>
      <c r="P266" s="5">
        <v>886000</v>
      </c>
      <c r="Q266" s="6">
        <f t="shared" si="73"/>
        <v>168340</v>
      </c>
      <c r="R266" s="47">
        <f t="shared" si="75"/>
        <v>1054340</v>
      </c>
      <c r="S266" s="51">
        <f t="shared" si="78"/>
        <v>851829.79839999997</v>
      </c>
      <c r="T266" s="51">
        <f t="shared" si="79"/>
        <v>1074896.5994666666</v>
      </c>
      <c r="U266" s="49">
        <f t="shared" si="80"/>
        <v>1057970.1417715659</v>
      </c>
      <c r="V266" s="51">
        <f t="shared" si="81"/>
        <v>1054340</v>
      </c>
      <c r="W266" s="51">
        <f t="shared" si="82"/>
        <v>157732.0476918304</v>
      </c>
      <c r="X266" s="52">
        <f t="shared" si="83"/>
        <v>0.14674160079219956</v>
      </c>
      <c r="Y266" s="53" t="str">
        <f t="shared" si="84"/>
        <v>MENOR_VALOR</v>
      </c>
      <c r="Z266" s="49">
        <f t="shared" si="85"/>
        <v>851829.79839999997</v>
      </c>
      <c r="AA266" s="80"/>
    </row>
    <row r="267" spans="1:27" ht="27" x14ac:dyDescent="0.2">
      <c r="A267" s="26">
        <f t="shared" si="76"/>
        <v>232</v>
      </c>
      <c r="B267" s="1">
        <v>4912928</v>
      </c>
      <c r="C267" s="24" t="s">
        <v>47</v>
      </c>
      <c r="D267" s="3" t="s">
        <v>36</v>
      </c>
      <c r="E267" s="3">
        <v>0</v>
      </c>
      <c r="F267" s="3">
        <v>1</v>
      </c>
      <c r="G267" s="3">
        <v>1</v>
      </c>
      <c r="H267" s="4">
        <v>42272222</v>
      </c>
      <c r="I267" s="4" t="s">
        <v>37</v>
      </c>
      <c r="J267" s="1" t="s">
        <v>37</v>
      </c>
      <c r="K267" s="48">
        <v>160769</v>
      </c>
      <c r="L267" s="49">
        <f t="shared" si="77"/>
        <v>181861.8928</v>
      </c>
      <c r="M267" s="5">
        <v>286200</v>
      </c>
      <c r="N267" s="6">
        <f t="shared" si="72"/>
        <v>54378</v>
      </c>
      <c r="O267" s="47">
        <f t="shared" si="74"/>
        <v>340578</v>
      </c>
      <c r="P267" s="5">
        <v>216000</v>
      </c>
      <c r="Q267" s="6">
        <f t="shared" si="73"/>
        <v>41040</v>
      </c>
      <c r="R267" s="47">
        <f t="shared" si="75"/>
        <v>257040</v>
      </c>
      <c r="S267" s="51">
        <f t="shared" si="78"/>
        <v>181861.8928</v>
      </c>
      <c r="T267" s="51">
        <f t="shared" si="79"/>
        <v>259826.63093333333</v>
      </c>
      <c r="U267" s="49">
        <f t="shared" si="80"/>
        <v>251566.61345487292</v>
      </c>
      <c r="V267" s="51">
        <f t="shared" si="81"/>
        <v>257040</v>
      </c>
      <c r="W267" s="51">
        <f t="shared" si="82"/>
        <v>55129.395027513448</v>
      </c>
      <c r="X267" s="52">
        <f t="shared" si="83"/>
        <v>0.21217761562577711</v>
      </c>
      <c r="Y267" s="53" t="str">
        <f t="shared" si="84"/>
        <v>MENOR_VALOR</v>
      </c>
      <c r="Z267" s="49">
        <f t="shared" si="85"/>
        <v>181861.8928</v>
      </c>
      <c r="AA267" s="80"/>
    </row>
    <row r="268" spans="1:27" ht="27" x14ac:dyDescent="0.2">
      <c r="A268" s="26">
        <f t="shared" si="76"/>
        <v>233</v>
      </c>
      <c r="B268" s="4">
        <v>4912996</v>
      </c>
      <c r="C268" s="27" t="s">
        <v>218</v>
      </c>
      <c r="D268" s="3" t="s">
        <v>36</v>
      </c>
      <c r="E268" s="3">
        <v>0</v>
      </c>
      <c r="F268" s="3">
        <v>1</v>
      </c>
      <c r="G268" s="3">
        <v>1</v>
      </c>
      <c r="H268" s="4">
        <v>26111802</v>
      </c>
      <c r="I268" s="4" t="s">
        <v>37</v>
      </c>
      <c r="J268" s="79">
        <v>3030</v>
      </c>
      <c r="K268" s="48">
        <v>156009</v>
      </c>
      <c r="L268" s="49">
        <f t="shared" si="77"/>
        <v>176477.38079999998</v>
      </c>
      <c r="M268" s="5">
        <v>243800</v>
      </c>
      <c r="N268" s="6">
        <f t="shared" si="72"/>
        <v>46322</v>
      </c>
      <c r="O268" s="47">
        <f t="shared" si="74"/>
        <v>290122</v>
      </c>
      <c r="P268" s="5">
        <v>184000</v>
      </c>
      <c r="Q268" s="6">
        <f t="shared" si="73"/>
        <v>34960</v>
      </c>
      <c r="R268" s="47">
        <f t="shared" si="75"/>
        <v>218960</v>
      </c>
      <c r="S268" s="51">
        <f t="shared" si="78"/>
        <v>176477.38079999998</v>
      </c>
      <c r="T268" s="51">
        <f t="shared" si="79"/>
        <v>228519.79359999998</v>
      </c>
      <c r="U268" s="49">
        <f t="shared" si="80"/>
        <v>223809.31887709288</v>
      </c>
      <c r="V268" s="51">
        <f t="shared" si="81"/>
        <v>218960</v>
      </c>
      <c r="W268" s="51">
        <f t="shared" si="82"/>
        <v>36799.543000189507</v>
      </c>
      <c r="X268" s="52">
        <f t="shared" si="83"/>
        <v>0.16103437877509755</v>
      </c>
      <c r="Y268" s="53" t="str">
        <f t="shared" si="84"/>
        <v>MENOR_VALOR</v>
      </c>
      <c r="Z268" s="49">
        <f t="shared" si="85"/>
        <v>176477.38079999998</v>
      </c>
      <c r="AA268" s="80"/>
    </row>
    <row r="269" spans="1:27" ht="18" x14ac:dyDescent="0.2">
      <c r="A269" s="26">
        <f t="shared" si="76"/>
        <v>234</v>
      </c>
      <c r="B269" s="4">
        <v>4912996</v>
      </c>
      <c r="C269" s="24" t="s">
        <v>220</v>
      </c>
      <c r="D269" s="3" t="s">
        <v>36</v>
      </c>
      <c r="E269" s="3">
        <v>0</v>
      </c>
      <c r="F269" s="3">
        <v>1</v>
      </c>
      <c r="G269" s="3">
        <v>1</v>
      </c>
      <c r="H269" s="4">
        <v>40151715</v>
      </c>
      <c r="I269" s="4" t="s">
        <v>37</v>
      </c>
      <c r="J269" s="1" t="s">
        <v>37</v>
      </c>
      <c r="K269" s="48">
        <v>172193</v>
      </c>
      <c r="L269" s="49">
        <f t="shared" si="77"/>
        <v>194784.72159999999</v>
      </c>
      <c r="M269" s="5">
        <v>247500</v>
      </c>
      <c r="N269" s="6">
        <f t="shared" si="72"/>
        <v>47025</v>
      </c>
      <c r="O269" s="47">
        <f t="shared" si="74"/>
        <v>294525</v>
      </c>
      <c r="P269" s="5">
        <v>180000</v>
      </c>
      <c r="Q269" s="6">
        <f t="shared" si="73"/>
        <v>34200</v>
      </c>
      <c r="R269" s="47">
        <f t="shared" si="75"/>
        <v>214200</v>
      </c>
      <c r="S269" s="51">
        <f t="shared" si="78"/>
        <v>194784.72159999999</v>
      </c>
      <c r="T269" s="51">
        <f t="shared" si="79"/>
        <v>234503.24053333336</v>
      </c>
      <c r="U269" s="49">
        <f t="shared" si="80"/>
        <v>230762.64420943998</v>
      </c>
      <c r="V269" s="51">
        <f t="shared" si="81"/>
        <v>214200</v>
      </c>
      <c r="W269" s="51">
        <f t="shared" si="82"/>
        <v>28085.234076446304</v>
      </c>
      <c r="X269" s="52">
        <f t="shared" si="83"/>
        <v>0.11976480159750347</v>
      </c>
      <c r="Y269" s="53" t="str">
        <f t="shared" si="84"/>
        <v>MENOR_VALOR</v>
      </c>
      <c r="Z269" s="49">
        <f t="shared" si="85"/>
        <v>194784.72159999999</v>
      </c>
      <c r="AA269" s="80"/>
    </row>
    <row r="270" spans="1:27" ht="18" x14ac:dyDescent="0.2">
      <c r="A270" s="81" t="s">
        <v>51</v>
      </c>
      <c r="B270" s="4"/>
      <c r="C270" s="82" t="s">
        <v>52</v>
      </c>
      <c r="D270" s="3"/>
      <c r="E270" s="4"/>
      <c r="F270" s="4"/>
      <c r="G270" s="4"/>
      <c r="H270" s="83"/>
      <c r="I270" s="83"/>
      <c r="J270" s="85"/>
      <c r="K270" s="48"/>
      <c r="L270" s="49"/>
      <c r="M270" s="31">
        <v>0</v>
      </c>
      <c r="N270" s="6"/>
      <c r="O270" s="47"/>
      <c r="P270" s="31"/>
      <c r="Q270" s="6"/>
      <c r="R270" s="47"/>
      <c r="S270" s="51"/>
      <c r="T270" s="51"/>
      <c r="U270" s="49"/>
      <c r="V270" s="51"/>
      <c r="W270" s="51"/>
      <c r="X270" s="52"/>
      <c r="Y270" s="53"/>
      <c r="Z270" s="49"/>
      <c r="AA270" s="80"/>
    </row>
    <row r="271" spans="1:27" ht="27" x14ac:dyDescent="0.2">
      <c r="A271" s="26">
        <f>A269+1</f>
        <v>235</v>
      </c>
      <c r="B271" s="4">
        <v>4912996</v>
      </c>
      <c r="C271" s="24" t="s">
        <v>221</v>
      </c>
      <c r="D271" s="3" t="s">
        <v>36</v>
      </c>
      <c r="E271" s="3">
        <v>0</v>
      </c>
      <c r="F271" s="3">
        <v>1</v>
      </c>
      <c r="G271" s="3">
        <v>1</v>
      </c>
      <c r="H271" s="4">
        <v>25173902</v>
      </c>
      <c r="I271" s="4" t="s">
        <v>37</v>
      </c>
      <c r="J271" s="79">
        <v>905</v>
      </c>
      <c r="K271" s="48">
        <v>188972</v>
      </c>
      <c r="L271" s="49">
        <f t="shared" si="77"/>
        <v>213765.12640000001</v>
      </c>
      <c r="M271" s="5">
        <v>280780</v>
      </c>
      <c r="N271" s="6">
        <f t="shared" si="72"/>
        <v>53348.2</v>
      </c>
      <c r="O271" s="47">
        <f t="shared" si="74"/>
        <v>334128.2</v>
      </c>
      <c r="P271" s="5">
        <v>222000</v>
      </c>
      <c r="Q271" s="6">
        <f t="shared" si="73"/>
        <v>42180</v>
      </c>
      <c r="R271" s="47">
        <f t="shared" si="75"/>
        <v>264180</v>
      </c>
      <c r="S271" s="51">
        <f t="shared" si="78"/>
        <v>213765.12640000001</v>
      </c>
      <c r="T271" s="51">
        <f t="shared" si="79"/>
        <v>270691.10879999999</v>
      </c>
      <c r="U271" s="49">
        <f t="shared" si="80"/>
        <v>266225.69795902737</v>
      </c>
      <c r="V271" s="51">
        <f t="shared" si="81"/>
        <v>264180</v>
      </c>
      <c r="W271" s="51">
        <f t="shared" si="82"/>
        <v>40252.74818074605</v>
      </c>
      <c r="X271" s="52">
        <f t="shared" si="83"/>
        <v>0.14870362147907407</v>
      </c>
      <c r="Y271" s="53" t="str">
        <f t="shared" si="84"/>
        <v>MENOR_VALOR</v>
      </c>
      <c r="Z271" s="49">
        <f t="shared" si="85"/>
        <v>213765.12640000001</v>
      </c>
      <c r="AA271" s="80"/>
    </row>
    <row r="272" spans="1:27" ht="18" x14ac:dyDescent="0.2">
      <c r="A272" s="26">
        <f>A271+1</f>
        <v>236</v>
      </c>
      <c r="B272" s="4">
        <v>4912996</v>
      </c>
      <c r="C272" s="24" t="s">
        <v>53</v>
      </c>
      <c r="D272" s="3" t="s">
        <v>36</v>
      </c>
      <c r="E272" s="3">
        <v>0</v>
      </c>
      <c r="F272" s="3">
        <v>1</v>
      </c>
      <c r="G272" s="3">
        <v>1</v>
      </c>
      <c r="H272" s="4">
        <v>39101601</v>
      </c>
      <c r="I272" s="4" t="s">
        <v>37</v>
      </c>
      <c r="J272" s="1">
        <v>727</v>
      </c>
      <c r="K272" s="48">
        <v>54740</v>
      </c>
      <c r="L272" s="49">
        <f t="shared" si="77"/>
        <v>61921.887999999999</v>
      </c>
      <c r="M272" s="5">
        <v>81000</v>
      </c>
      <c r="N272" s="6">
        <f t="shared" si="72"/>
        <v>15390</v>
      </c>
      <c r="O272" s="47">
        <f t="shared" si="74"/>
        <v>96390</v>
      </c>
      <c r="P272" s="5">
        <v>60000</v>
      </c>
      <c r="Q272" s="6">
        <f t="shared" si="73"/>
        <v>11400</v>
      </c>
      <c r="R272" s="47">
        <f t="shared" si="75"/>
        <v>71400</v>
      </c>
      <c r="S272" s="51">
        <f t="shared" si="78"/>
        <v>61921.887999999999</v>
      </c>
      <c r="T272" s="51">
        <f t="shared" si="79"/>
        <v>76570.629333333331</v>
      </c>
      <c r="U272" s="49">
        <f t="shared" si="80"/>
        <v>75253.169095744845</v>
      </c>
      <c r="V272" s="51">
        <f t="shared" si="81"/>
        <v>71400</v>
      </c>
      <c r="W272" s="51">
        <f t="shared" si="82"/>
        <v>10358.224332647691</v>
      </c>
      <c r="X272" s="52">
        <f t="shared" si="83"/>
        <v>0.13527672977004601</v>
      </c>
      <c r="Y272" s="53" t="str">
        <f t="shared" si="84"/>
        <v>MENOR_VALOR</v>
      </c>
      <c r="Z272" s="49">
        <f t="shared" si="85"/>
        <v>61921.887999999999</v>
      </c>
      <c r="AA272" s="80"/>
    </row>
    <row r="273" spans="1:27" ht="18" x14ac:dyDescent="0.2">
      <c r="A273" s="26">
        <f t="shared" ref="A273:A295" si="86">A272+1</f>
        <v>237</v>
      </c>
      <c r="B273" s="4">
        <v>4912996</v>
      </c>
      <c r="C273" s="24" t="s">
        <v>54</v>
      </c>
      <c r="D273" s="3" t="s">
        <v>36</v>
      </c>
      <c r="E273" s="3">
        <v>0</v>
      </c>
      <c r="F273" s="3">
        <v>1</v>
      </c>
      <c r="G273" s="3">
        <v>1</v>
      </c>
      <c r="H273" s="4">
        <v>25173902</v>
      </c>
      <c r="I273" s="4" t="s">
        <v>37</v>
      </c>
      <c r="J273" s="1">
        <v>39325</v>
      </c>
      <c r="K273" s="48">
        <v>33915</v>
      </c>
      <c r="L273" s="49">
        <f t="shared" si="77"/>
        <v>38364.648000000001</v>
      </c>
      <c r="M273" s="5">
        <v>50880</v>
      </c>
      <c r="N273" s="6">
        <f t="shared" si="72"/>
        <v>9667.2000000000007</v>
      </c>
      <c r="O273" s="47">
        <f t="shared" si="74"/>
        <v>60547.199999999997</v>
      </c>
      <c r="P273" s="5">
        <v>38000</v>
      </c>
      <c r="Q273" s="6">
        <f t="shared" si="73"/>
        <v>7220</v>
      </c>
      <c r="R273" s="47">
        <f t="shared" si="75"/>
        <v>45220</v>
      </c>
      <c r="S273" s="51">
        <f t="shared" si="78"/>
        <v>38364.648000000001</v>
      </c>
      <c r="T273" s="51">
        <f t="shared" si="79"/>
        <v>48043.94933333333</v>
      </c>
      <c r="U273" s="49">
        <f t="shared" si="80"/>
        <v>47182.970571865415</v>
      </c>
      <c r="V273" s="51">
        <f t="shared" si="81"/>
        <v>45220</v>
      </c>
      <c r="W273" s="51">
        <f t="shared" si="82"/>
        <v>6844.299609947936</v>
      </c>
      <c r="X273" s="52">
        <f t="shared" si="83"/>
        <v>0.14245913803758214</v>
      </c>
      <c r="Y273" s="53" t="str">
        <f t="shared" si="84"/>
        <v>MENOR_VALOR</v>
      </c>
      <c r="Z273" s="49">
        <f t="shared" si="85"/>
        <v>38364.648000000001</v>
      </c>
      <c r="AA273" s="80"/>
    </row>
    <row r="274" spans="1:27" ht="27" x14ac:dyDescent="0.2">
      <c r="A274" s="26">
        <f t="shared" si="86"/>
        <v>238</v>
      </c>
      <c r="B274" s="4">
        <v>4912996</v>
      </c>
      <c r="C274" s="24" t="s">
        <v>223</v>
      </c>
      <c r="D274" s="3" t="s">
        <v>36</v>
      </c>
      <c r="E274" s="3">
        <v>0</v>
      </c>
      <c r="F274" s="3">
        <v>1</v>
      </c>
      <c r="G274" s="3">
        <v>1</v>
      </c>
      <c r="H274" s="4">
        <v>26121802</v>
      </c>
      <c r="I274" s="4" t="s">
        <v>37</v>
      </c>
      <c r="J274" s="1">
        <v>232</v>
      </c>
      <c r="K274" s="48">
        <v>3332</v>
      </c>
      <c r="L274" s="49">
        <f t="shared" si="77"/>
        <v>3769.1583999999998</v>
      </c>
      <c r="M274" s="5">
        <v>5000</v>
      </c>
      <c r="N274" s="6">
        <f t="shared" si="72"/>
        <v>950</v>
      </c>
      <c r="O274" s="47">
        <f t="shared" si="74"/>
        <v>5950</v>
      </c>
      <c r="P274" s="5">
        <v>4000</v>
      </c>
      <c r="Q274" s="6">
        <f t="shared" si="73"/>
        <v>760</v>
      </c>
      <c r="R274" s="47">
        <f t="shared" si="75"/>
        <v>4760</v>
      </c>
      <c r="S274" s="51">
        <f t="shared" si="78"/>
        <v>3769.1583999999998</v>
      </c>
      <c r="T274" s="51">
        <f t="shared" si="79"/>
        <v>4826.3861333333334</v>
      </c>
      <c r="U274" s="49">
        <f t="shared" si="80"/>
        <v>4743.7606604519597</v>
      </c>
      <c r="V274" s="51">
        <f t="shared" si="81"/>
        <v>4760</v>
      </c>
      <c r="W274" s="51">
        <f t="shared" si="82"/>
        <v>747.57289949848291</v>
      </c>
      <c r="X274" s="52">
        <f t="shared" si="83"/>
        <v>0.15489289063205833</v>
      </c>
      <c r="Y274" s="53" t="str">
        <f t="shared" si="84"/>
        <v>MENOR_VALOR</v>
      </c>
      <c r="Z274" s="49">
        <f t="shared" si="85"/>
        <v>3769.1583999999998</v>
      </c>
      <c r="AA274" s="80"/>
    </row>
    <row r="275" spans="1:27" ht="18" x14ac:dyDescent="0.2">
      <c r="A275" s="26">
        <f t="shared" si="86"/>
        <v>239</v>
      </c>
      <c r="B275" s="4">
        <v>4912996</v>
      </c>
      <c r="C275" s="24" t="s">
        <v>57</v>
      </c>
      <c r="D275" s="3" t="s">
        <v>36</v>
      </c>
      <c r="E275" s="3">
        <v>0</v>
      </c>
      <c r="F275" s="3">
        <v>1</v>
      </c>
      <c r="G275" s="3">
        <v>1</v>
      </c>
      <c r="H275" s="4">
        <v>39101601</v>
      </c>
      <c r="I275" s="4" t="s">
        <v>37</v>
      </c>
      <c r="J275" s="1">
        <v>136</v>
      </c>
      <c r="K275" s="48">
        <v>63308</v>
      </c>
      <c r="L275" s="49">
        <f t="shared" si="77"/>
        <v>71614.009600000005</v>
      </c>
      <c r="M275" s="5">
        <v>96120</v>
      </c>
      <c r="N275" s="6">
        <f t="shared" si="72"/>
        <v>18262.8</v>
      </c>
      <c r="O275" s="47">
        <f t="shared" si="74"/>
        <v>114382.8</v>
      </c>
      <c r="P275" s="5">
        <v>71000</v>
      </c>
      <c r="Q275" s="6">
        <f t="shared" si="73"/>
        <v>13490</v>
      </c>
      <c r="R275" s="47">
        <f t="shared" si="75"/>
        <v>84490</v>
      </c>
      <c r="S275" s="51">
        <f t="shared" si="78"/>
        <v>71614.009600000005</v>
      </c>
      <c r="T275" s="51">
        <f t="shared" si="79"/>
        <v>90162.269866666684</v>
      </c>
      <c r="U275" s="49">
        <f t="shared" si="80"/>
        <v>88454.787042660071</v>
      </c>
      <c r="V275" s="51">
        <f t="shared" si="81"/>
        <v>84490</v>
      </c>
      <c r="W275" s="51">
        <f t="shared" si="82"/>
        <v>13115.600613773007</v>
      </c>
      <c r="X275" s="52">
        <f t="shared" si="83"/>
        <v>0.14546661960894014</v>
      </c>
      <c r="Y275" s="53" t="str">
        <f t="shared" si="84"/>
        <v>MENOR_VALOR</v>
      </c>
      <c r="Z275" s="49">
        <f t="shared" si="85"/>
        <v>71614.009600000005</v>
      </c>
      <c r="AA275" s="80"/>
    </row>
    <row r="276" spans="1:27" x14ac:dyDescent="0.2">
      <c r="A276" s="26">
        <f t="shared" si="86"/>
        <v>240</v>
      </c>
      <c r="B276" s="4">
        <v>4912996</v>
      </c>
      <c r="C276" s="24" t="s">
        <v>58</v>
      </c>
      <c r="D276" s="3" t="s">
        <v>36</v>
      </c>
      <c r="E276" s="3">
        <v>0</v>
      </c>
      <c r="F276" s="3">
        <v>1</v>
      </c>
      <c r="G276" s="3">
        <v>1</v>
      </c>
      <c r="H276" s="4">
        <v>24101604</v>
      </c>
      <c r="I276" s="4" t="s">
        <v>37</v>
      </c>
      <c r="J276" s="1" t="s">
        <v>37</v>
      </c>
      <c r="K276" s="48">
        <v>30821</v>
      </c>
      <c r="L276" s="49">
        <f t="shared" si="77"/>
        <v>34864.715199999999</v>
      </c>
      <c r="M276" s="5">
        <v>58320</v>
      </c>
      <c r="N276" s="6">
        <f t="shared" si="72"/>
        <v>11080.8</v>
      </c>
      <c r="O276" s="47">
        <f t="shared" si="74"/>
        <v>69400.800000000003</v>
      </c>
      <c r="P276" s="5">
        <v>43000</v>
      </c>
      <c r="Q276" s="6">
        <f t="shared" si="73"/>
        <v>8170</v>
      </c>
      <c r="R276" s="47">
        <f t="shared" si="75"/>
        <v>51170</v>
      </c>
      <c r="S276" s="51">
        <f t="shared" si="78"/>
        <v>34864.715199999999</v>
      </c>
      <c r="T276" s="51">
        <f t="shared" si="79"/>
        <v>51811.838400000001</v>
      </c>
      <c r="U276" s="49">
        <f t="shared" si="80"/>
        <v>49841.220865561634</v>
      </c>
      <c r="V276" s="51">
        <f t="shared" si="81"/>
        <v>51170</v>
      </c>
      <c r="W276" s="51">
        <f t="shared" si="82"/>
        <v>11983.42573632385</v>
      </c>
      <c r="X276" s="52">
        <f t="shared" si="83"/>
        <v>0.23128740663106542</v>
      </c>
      <c r="Y276" s="53" t="str">
        <f t="shared" si="84"/>
        <v>MENOR_VALOR</v>
      </c>
      <c r="Z276" s="49">
        <f t="shared" si="85"/>
        <v>34864.715199999999</v>
      </c>
      <c r="AA276" s="80"/>
    </row>
    <row r="277" spans="1:27" ht="27" x14ac:dyDescent="0.2">
      <c r="A277" s="26">
        <f t="shared" si="86"/>
        <v>241</v>
      </c>
      <c r="B277" s="4">
        <v>4912996</v>
      </c>
      <c r="C277" s="24" t="s">
        <v>59</v>
      </c>
      <c r="D277" s="44" t="s">
        <v>60</v>
      </c>
      <c r="E277" s="3">
        <v>0</v>
      </c>
      <c r="F277" s="3">
        <v>1</v>
      </c>
      <c r="G277" s="3">
        <v>1</v>
      </c>
      <c r="H277" s="4">
        <v>26101302</v>
      </c>
      <c r="I277" s="4" t="s">
        <v>37</v>
      </c>
      <c r="J277" s="1">
        <v>5977</v>
      </c>
      <c r="K277" s="48">
        <v>31892</v>
      </c>
      <c r="L277" s="49">
        <f t="shared" si="77"/>
        <v>36076.2304</v>
      </c>
      <c r="M277" s="5">
        <v>51840</v>
      </c>
      <c r="N277" s="6">
        <f t="shared" si="72"/>
        <v>9849.6</v>
      </c>
      <c r="O277" s="47">
        <f t="shared" si="74"/>
        <v>61689.599999999999</v>
      </c>
      <c r="P277" s="5">
        <v>38000</v>
      </c>
      <c r="Q277" s="6">
        <f t="shared" si="73"/>
        <v>7220</v>
      </c>
      <c r="R277" s="47">
        <f t="shared" si="75"/>
        <v>45220</v>
      </c>
      <c r="S277" s="51">
        <f t="shared" si="78"/>
        <v>36076.2304</v>
      </c>
      <c r="T277" s="51">
        <f t="shared" si="79"/>
        <v>47661.943466666671</v>
      </c>
      <c r="U277" s="49">
        <f t="shared" si="80"/>
        <v>46514.449779740149</v>
      </c>
      <c r="V277" s="51">
        <f t="shared" si="81"/>
        <v>45220</v>
      </c>
      <c r="W277" s="51">
        <f t="shared" si="82"/>
        <v>8192.3362743215457</v>
      </c>
      <c r="X277" s="52">
        <f t="shared" si="83"/>
        <v>0.17188422624962868</v>
      </c>
      <c r="Y277" s="53" t="str">
        <f t="shared" si="84"/>
        <v>MENOR_VALOR</v>
      </c>
      <c r="Z277" s="49">
        <f t="shared" si="85"/>
        <v>36076.2304</v>
      </c>
      <c r="AA277" s="80"/>
    </row>
    <row r="278" spans="1:27" ht="18" x14ac:dyDescent="0.2">
      <c r="A278" s="26">
        <f t="shared" si="86"/>
        <v>242</v>
      </c>
      <c r="B278" s="4">
        <v>4912996</v>
      </c>
      <c r="C278" s="24" t="s">
        <v>61</v>
      </c>
      <c r="D278" s="3" t="s">
        <v>60</v>
      </c>
      <c r="E278" s="3">
        <v>0</v>
      </c>
      <c r="F278" s="3">
        <v>1</v>
      </c>
      <c r="G278" s="3">
        <v>1</v>
      </c>
      <c r="H278" s="4">
        <v>26101404</v>
      </c>
      <c r="I278" s="4" t="s">
        <v>37</v>
      </c>
      <c r="J278" s="1">
        <v>5977</v>
      </c>
      <c r="K278" s="48">
        <v>33915</v>
      </c>
      <c r="L278" s="49">
        <f t="shared" si="77"/>
        <v>38364.648000000001</v>
      </c>
      <c r="M278" s="5">
        <v>49440</v>
      </c>
      <c r="N278" s="6">
        <f t="shared" si="72"/>
        <v>9393.6</v>
      </c>
      <c r="O278" s="47">
        <f t="shared" si="74"/>
        <v>58833.599999999999</v>
      </c>
      <c r="P278" s="5">
        <v>38000</v>
      </c>
      <c r="Q278" s="6">
        <f t="shared" si="73"/>
        <v>7220</v>
      </c>
      <c r="R278" s="47">
        <f t="shared" si="75"/>
        <v>45220</v>
      </c>
      <c r="S278" s="51">
        <f t="shared" si="78"/>
        <v>38364.648000000001</v>
      </c>
      <c r="T278" s="51">
        <f t="shared" si="79"/>
        <v>47472.749333333333</v>
      </c>
      <c r="U278" s="49">
        <f t="shared" si="80"/>
        <v>46733.581641960191</v>
      </c>
      <c r="V278" s="51">
        <f t="shared" si="81"/>
        <v>45220</v>
      </c>
      <c r="W278" s="51">
        <f t="shared" si="82"/>
        <v>6440.4002165342818</v>
      </c>
      <c r="X278" s="52">
        <f t="shared" si="83"/>
        <v>0.13566520386911968</v>
      </c>
      <c r="Y278" s="53" t="str">
        <f t="shared" si="84"/>
        <v>MENOR_VALOR</v>
      </c>
      <c r="Z278" s="49">
        <f t="shared" si="85"/>
        <v>38364.648000000001</v>
      </c>
      <c r="AA278" s="80"/>
    </row>
    <row r="279" spans="1:27" ht="18" x14ac:dyDescent="0.2">
      <c r="A279" s="26">
        <f t="shared" si="86"/>
        <v>243</v>
      </c>
      <c r="B279" s="4">
        <v>4912996</v>
      </c>
      <c r="C279" s="24" t="s">
        <v>62</v>
      </c>
      <c r="D279" s="3" t="s">
        <v>36</v>
      </c>
      <c r="E279" s="3">
        <v>0</v>
      </c>
      <c r="F279" s="3">
        <v>1</v>
      </c>
      <c r="G279" s="3">
        <v>1</v>
      </c>
      <c r="H279" s="4">
        <v>39121607</v>
      </c>
      <c r="I279" s="4" t="s">
        <v>37</v>
      </c>
      <c r="J279" s="1" t="s">
        <v>37</v>
      </c>
      <c r="K279" s="48">
        <v>1785</v>
      </c>
      <c r="L279" s="49">
        <f t="shared" si="77"/>
        <v>2019.192</v>
      </c>
      <c r="M279" s="5">
        <v>3180</v>
      </c>
      <c r="N279" s="6">
        <f t="shared" si="72"/>
        <v>604.20000000000005</v>
      </c>
      <c r="O279" s="47">
        <f t="shared" si="74"/>
        <v>3784.2</v>
      </c>
      <c r="P279" s="5">
        <v>2000</v>
      </c>
      <c r="Q279" s="6">
        <f t="shared" si="73"/>
        <v>380</v>
      </c>
      <c r="R279" s="47">
        <f t="shared" si="75"/>
        <v>2380</v>
      </c>
      <c r="S279" s="51">
        <f t="shared" si="78"/>
        <v>2019.192</v>
      </c>
      <c r="T279" s="51">
        <f t="shared" si="79"/>
        <v>2727.7973333333334</v>
      </c>
      <c r="U279" s="49">
        <f t="shared" si="80"/>
        <v>2629.7202568883172</v>
      </c>
      <c r="V279" s="51">
        <f t="shared" si="81"/>
        <v>2380</v>
      </c>
      <c r="W279" s="51">
        <f t="shared" si="82"/>
        <v>501.05963638495598</v>
      </c>
      <c r="X279" s="52">
        <f t="shared" si="83"/>
        <v>0.18368653354927492</v>
      </c>
      <c r="Y279" s="53" t="str">
        <f t="shared" si="84"/>
        <v>MENOR_VALOR</v>
      </c>
      <c r="Z279" s="49">
        <f t="shared" si="85"/>
        <v>2019.192</v>
      </c>
      <c r="AA279" s="80"/>
    </row>
    <row r="280" spans="1:27" ht="27" x14ac:dyDescent="0.2">
      <c r="A280" s="26">
        <f t="shared" si="86"/>
        <v>244</v>
      </c>
      <c r="B280" s="4">
        <v>4912996</v>
      </c>
      <c r="C280" s="24" t="s">
        <v>63</v>
      </c>
      <c r="D280" s="3" t="s">
        <v>36</v>
      </c>
      <c r="E280" s="3">
        <v>0</v>
      </c>
      <c r="F280" s="3">
        <v>1</v>
      </c>
      <c r="G280" s="3">
        <v>1</v>
      </c>
      <c r="H280" s="4">
        <v>26101401</v>
      </c>
      <c r="I280" s="4" t="s">
        <v>37</v>
      </c>
      <c r="J280" s="1">
        <v>6105</v>
      </c>
      <c r="K280" s="48">
        <v>260491</v>
      </c>
      <c r="L280" s="49">
        <f t="shared" si="77"/>
        <v>294667.4192</v>
      </c>
      <c r="M280" s="5">
        <v>379040</v>
      </c>
      <c r="N280" s="6">
        <f t="shared" si="72"/>
        <v>72017.600000000006</v>
      </c>
      <c r="O280" s="47">
        <f t="shared" si="74"/>
        <v>451057.6</v>
      </c>
      <c r="P280" s="5">
        <v>294000</v>
      </c>
      <c r="Q280" s="6">
        <f t="shared" si="73"/>
        <v>55860</v>
      </c>
      <c r="R280" s="47">
        <f t="shared" si="75"/>
        <v>349860</v>
      </c>
      <c r="S280" s="51">
        <f t="shared" si="78"/>
        <v>294667.4192</v>
      </c>
      <c r="T280" s="51">
        <f t="shared" si="79"/>
        <v>365195.00640000001</v>
      </c>
      <c r="U280" s="49">
        <f t="shared" si="80"/>
        <v>359599.82523636799</v>
      </c>
      <c r="V280" s="51">
        <f t="shared" si="81"/>
        <v>349860</v>
      </c>
      <c r="W280" s="51">
        <f t="shared" si="82"/>
        <v>49870.53516984584</v>
      </c>
      <c r="X280" s="52">
        <f t="shared" si="83"/>
        <v>0.13655864482227442</v>
      </c>
      <c r="Y280" s="53" t="str">
        <f t="shared" si="84"/>
        <v>MENOR_VALOR</v>
      </c>
      <c r="Z280" s="49">
        <f t="shared" si="85"/>
        <v>294667.4192</v>
      </c>
      <c r="AA280" s="80"/>
    </row>
    <row r="281" spans="1:27" ht="36" x14ac:dyDescent="0.2">
      <c r="A281" s="26">
        <f t="shared" si="86"/>
        <v>245</v>
      </c>
      <c r="B281" s="4">
        <v>4912996</v>
      </c>
      <c r="C281" s="24" t="s">
        <v>66</v>
      </c>
      <c r="D281" s="3" t="s">
        <v>36</v>
      </c>
      <c r="E281" s="3">
        <v>0</v>
      </c>
      <c r="F281" s="3">
        <v>1</v>
      </c>
      <c r="G281" s="3">
        <v>1</v>
      </c>
      <c r="H281" s="4">
        <v>26101404</v>
      </c>
      <c r="I281" s="4" t="s">
        <v>37</v>
      </c>
      <c r="J281" s="1" t="s">
        <v>37</v>
      </c>
      <c r="K281" s="48">
        <v>136731</v>
      </c>
      <c r="L281" s="49">
        <f t="shared" si="77"/>
        <v>154670.1072</v>
      </c>
      <c r="M281" s="5">
        <v>207000</v>
      </c>
      <c r="N281" s="6">
        <f t="shared" si="72"/>
        <v>39330</v>
      </c>
      <c r="O281" s="47">
        <f t="shared" si="74"/>
        <v>246330</v>
      </c>
      <c r="P281" s="5">
        <v>184000</v>
      </c>
      <c r="Q281" s="6">
        <f t="shared" si="73"/>
        <v>34960</v>
      </c>
      <c r="R281" s="47">
        <f t="shared" si="75"/>
        <v>218960</v>
      </c>
      <c r="S281" s="51">
        <f t="shared" si="78"/>
        <v>154670.1072</v>
      </c>
      <c r="T281" s="51">
        <f t="shared" si="79"/>
        <v>206653.36906666667</v>
      </c>
      <c r="U281" s="49">
        <f t="shared" si="80"/>
        <v>202813.17283593328</v>
      </c>
      <c r="V281" s="51">
        <f t="shared" si="81"/>
        <v>218960</v>
      </c>
      <c r="W281" s="51">
        <f t="shared" si="82"/>
        <v>36757.716974116105</v>
      </c>
      <c r="X281" s="52">
        <f t="shared" si="83"/>
        <v>0.17787136565994244</v>
      </c>
      <c r="Y281" s="53" t="str">
        <f t="shared" si="84"/>
        <v>MENOR_VALOR</v>
      </c>
      <c r="Z281" s="49">
        <f t="shared" si="85"/>
        <v>154670.1072</v>
      </c>
      <c r="AA281" s="80"/>
    </row>
    <row r="282" spans="1:27" ht="27" x14ac:dyDescent="0.2">
      <c r="A282" s="26">
        <f t="shared" si="86"/>
        <v>246</v>
      </c>
      <c r="B282" s="4">
        <v>4912996</v>
      </c>
      <c r="C282" s="24" t="s">
        <v>67</v>
      </c>
      <c r="D282" s="3" t="s">
        <v>36</v>
      </c>
      <c r="E282" s="3">
        <v>0</v>
      </c>
      <c r="F282" s="3">
        <v>1</v>
      </c>
      <c r="G282" s="3">
        <v>1</v>
      </c>
      <c r="H282" s="4">
        <v>26101759</v>
      </c>
      <c r="I282" s="4" t="s">
        <v>37</v>
      </c>
      <c r="J282" s="1" t="s">
        <v>37</v>
      </c>
      <c r="K282" s="48">
        <v>136731</v>
      </c>
      <c r="L282" s="49">
        <f t="shared" si="77"/>
        <v>154670.1072</v>
      </c>
      <c r="M282" s="5">
        <v>216200</v>
      </c>
      <c r="N282" s="6">
        <f t="shared" si="72"/>
        <v>41078</v>
      </c>
      <c r="O282" s="47">
        <f t="shared" si="74"/>
        <v>257278</v>
      </c>
      <c r="P282" s="5">
        <v>184000</v>
      </c>
      <c r="Q282" s="6">
        <f t="shared" si="73"/>
        <v>34960</v>
      </c>
      <c r="R282" s="47">
        <f t="shared" si="75"/>
        <v>218960</v>
      </c>
      <c r="S282" s="51">
        <f t="shared" si="78"/>
        <v>154670.1072</v>
      </c>
      <c r="T282" s="51">
        <f t="shared" si="79"/>
        <v>210302.70239999998</v>
      </c>
      <c r="U282" s="49">
        <f t="shared" si="80"/>
        <v>205774.36680545151</v>
      </c>
      <c r="V282" s="51">
        <f t="shared" si="81"/>
        <v>218960</v>
      </c>
      <c r="W282" s="51">
        <f t="shared" si="82"/>
        <v>39338.185320926139</v>
      </c>
      <c r="X282" s="52">
        <f t="shared" si="83"/>
        <v>0.18705506335388938</v>
      </c>
      <c r="Y282" s="53" t="str">
        <f t="shared" si="84"/>
        <v>MENOR_VALOR</v>
      </c>
      <c r="Z282" s="49">
        <f t="shared" si="85"/>
        <v>154670.1072</v>
      </c>
      <c r="AA282" s="80"/>
    </row>
    <row r="283" spans="1:27" ht="27" x14ac:dyDescent="0.2">
      <c r="A283" s="26">
        <f t="shared" si="86"/>
        <v>247</v>
      </c>
      <c r="B283" s="4">
        <v>4912996</v>
      </c>
      <c r="C283" s="24" t="s">
        <v>68</v>
      </c>
      <c r="D283" s="3" t="s">
        <v>36</v>
      </c>
      <c r="E283" s="3">
        <v>0</v>
      </c>
      <c r="F283" s="3">
        <v>1</v>
      </c>
      <c r="G283" s="3">
        <v>1</v>
      </c>
      <c r="H283" s="4">
        <v>26101766</v>
      </c>
      <c r="I283" s="4" t="s">
        <v>37</v>
      </c>
      <c r="J283" s="1" t="s">
        <v>37</v>
      </c>
      <c r="K283" s="48">
        <v>202776</v>
      </c>
      <c r="L283" s="49">
        <f t="shared" si="77"/>
        <v>229380.21119999999</v>
      </c>
      <c r="M283" s="5">
        <v>348230</v>
      </c>
      <c r="N283" s="6">
        <f t="shared" si="72"/>
        <v>66163.7</v>
      </c>
      <c r="O283" s="47">
        <f t="shared" si="74"/>
        <v>414393.7</v>
      </c>
      <c r="P283" s="5">
        <v>287000</v>
      </c>
      <c r="Q283" s="6">
        <f t="shared" si="73"/>
        <v>54530</v>
      </c>
      <c r="R283" s="47">
        <f t="shared" si="75"/>
        <v>341530</v>
      </c>
      <c r="S283" s="51">
        <f t="shared" si="78"/>
        <v>229380.21119999999</v>
      </c>
      <c r="T283" s="51">
        <f t="shared" si="79"/>
        <v>328434.63706666668</v>
      </c>
      <c r="U283" s="49">
        <f t="shared" si="80"/>
        <v>319006.34181859123</v>
      </c>
      <c r="V283" s="51">
        <f t="shared" si="81"/>
        <v>341530</v>
      </c>
      <c r="W283" s="51">
        <f t="shared" si="82"/>
        <v>70042.056236860168</v>
      </c>
      <c r="X283" s="52">
        <f t="shared" si="83"/>
        <v>0.21326026043545102</v>
      </c>
      <c r="Y283" s="53" t="str">
        <f t="shared" si="84"/>
        <v>MENOR_VALOR</v>
      </c>
      <c r="Z283" s="49">
        <f t="shared" si="85"/>
        <v>229380.21119999999</v>
      </c>
      <c r="AA283" s="80"/>
    </row>
    <row r="284" spans="1:27" ht="27" x14ac:dyDescent="0.2">
      <c r="A284" s="26">
        <f t="shared" si="86"/>
        <v>248</v>
      </c>
      <c r="B284" s="4">
        <v>4912996</v>
      </c>
      <c r="C284" s="24" t="s">
        <v>69</v>
      </c>
      <c r="D284" s="3" t="s">
        <v>36</v>
      </c>
      <c r="E284" s="3">
        <v>0</v>
      </c>
      <c r="F284" s="3">
        <v>1</v>
      </c>
      <c r="G284" s="3">
        <v>1</v>
      </c>
      <c r="H284" s="4">
        <v>31171501</v>
      </c>
      <c r="I284" s="4" t="s">
        <v>37</v>
      </c>
      <c r="J284" s="1" t="s">
        <v>37</v>
      </c>
      <c r="K284" s="48">
        <v>70448</v>
      </c>
      <c r="L284" s="49">
        <f t="shared" si="77"/>
        <v>79690.777600000001</v>
      </c>
      <c r="M284" s="5">
        <v>162450</v>
      </c>
      <c r="N284" s="6">
        <f t="shared" si="72"/>
        <v>30865.5</v>
      </c>
      <c r="O284" s="47">
        <f t="shared" si="74"/>
        <v>193315.5</v>
      </c>
      <c r="P284" s="5">
        <v>137000</v>
      </c>
      <c r="Q284" s="6">
        <f t="shared" si="73"/>
        <v>26030</v>
      </c>
      <c r="R284" s="47">
        <f t="shared" si="75"/>
        <v>163030</v>
      </c>
      <c r="S284" s="51">
        <f t="shared" si="78"/>
        <v>79690.777600000001</v>
      </c>
      <c r="T284" s="51">
        <f t="shared" si="79"/>
        <v>145345.42586666669</v>
      </c>
      <c r="U284" s="49">
        <f t="shared" si="80"/>
        <v>135929.6160128917</v>
      </c>
      <c r="V284" s="51">
        <f t="shared" si="81"/>
        <v>163030</v>
      </c>
      <c r="W284" s="51">
        <f t="shared" si="82"/>
        <v>46424.847005777599</v>
      </c>
      <c r="X284" s="52">
        <f t="shared" si="83"/>
        <v>0.31941044397479457</v>
      </c>
      <c r="Y284" s="53" t="str">
        <f t="shared" si="84"/>
        <v>MENOR_VALOR</v>
      </c>
      <c r="Z284" s="49">
        <f t="shared" si="85"/>
        <v>79690.777600000001</v>
      </c>
      <c r="AA284" s="80"/>
    </row>
    <row r="285" spans="1:27" ht="18" x14ac:dyDescent="0.2">
      <c r="A285" s="26">
        <f t="shared" si="86"/>
        <v>249</v>
      </c>
      <c r="B285" s="4">
        <v>4912996</v>
      </c>
      <c r="C285" s="24" t="s">
        <v>70</v>
      </c>
      <c r="D285" s="3" t="s">
        <v>36</v>
      </c>
      <c r="E285" s="3">
        <v>0</v>
      </c>
      <c r="F285" s="3">
        <v>1</v>
      </c>
      <c r="G285" s="3">
        <v>1</v>
      </c>
      <c r="H285" s="4">
        <v>26101409</v>
      </c>
      <c r="I285" s="4" t="s">
        <v>37</v>
      </c>
      <c r="J285" s="1">
        <v>6105</v>
      </c>
      <c r="K285" s="48">
        <v>171717</v>
      </c>
      <c r="L285" s="49">
        <f t="shared" si="77"/>
        <v>194246.27040000001</v>
      </c>
      <c r="M285" s="5">
        <v>267300</v>
      </c>
      <c r="N285" s="6">
        <f t="shared" si="72"/>
        <v>50787</v>
      </c>
      <c r="O285" s="47">
        <f t="shared" si="74"/>
        <v>318087</v>
      </c>
      <c r="P285" s="5">
        <v>194000</v>
      </c>
      <c r="Q285" s="6">
        <f t="shared" si="73"/>
        <v>36860</v>
      </c>
      <c r="R285" s="47">
        <f t="shared" si="75"/>
        <v>230860</v>
      </c>
      <c r="S285" s="51">
        <f t="shared" si="78"/>
        <v>194246.27040000001</v>
      </c>
      <c r="T285" s="51">
        <f t="shared" si="79"/>
        <v>247731.09013333335</v>
      </c>
      <c r="U285" s="49">
        <f t="shared" si="80"/>
        <v>242520.86029336226</v>
      </c>
      <c r="V285" s="51">
        <f t="shared" si="81"/>
        <v>230860</v>
      </c>
      <c r="W285" s="51">
        <f t="shared" si="82"/>
        <v>37819.47872397989</v>
      </c>
      <c r="X285" s="52">
        <f t="shared" si="83"/>
        <v>0.15266343317516087</v>
      </c>
      <c r="Y285" s="53" t="str">
        <f t="shared" si="84"/>
        <v>MENOR_VALOR</v>
      </c>
      <c r="Z285" s="49">
        <f t="shared" si="85"/>
        <v>194246.27040000001</v>
      </c>
      <c r="AA285" s="80"/>
    </row>
    <row r="286" spans="1:27" ht="36" x14ac:dyDescent="0.2">
      <c r="A286" s="26">
        <f t="shared" si="86"/>
        <v>250</v>
      </c>
      <c r="B286" s="4">
        <v>4912996</v>
      </c>
      <c r="C286" s="24" t="s">
        <v>73</v>
      </c>
      <c r="D286" s="3" t="s">
        <v>36</v>
      </c>
      <c r="E286" s="3">
        <v>0</v>
      </c>
      <c r="F286" s="3">
        <v>1</v>
      </c>
      <c r="G286" s="3">
        <v>1</v>
      </c>
      <c r="H286" s="4">
        <v>26101101</v>
      </c>
      <c r="I286" s="4" t="s">
        <v>37</v>
      </c>
      <c r="J286" s="1" t="s">
        <v>37</v>
      </c>
      <c r="K286" s="48">
        <v>2033829</v>
      </c>
      <c r="L286" s="49">
        <f t="shared" si="77"/>
        <v>2300667.3648000001</v>
      </c>
      <c r="M286" s="5">
        <v>2104000</v>
      </c>
      <c r="N286" s="6">
        <f t="shared" si="72"/>
        <v>399760</v>
      </c>
      <c r="O286" s="47">
        <f t="shared" si="74"/>
        <v>2503760</v>
      </c>
      <c r="P286" s="5">
        <v>1683000</v>
      </c>
      <c r="Q286" s="6">
        <f t="shared" si="73"/>
        <v>319770</v>
      </c>
      <c r="R286" s="47">
        <f t="shared" si="75"/>
        <v>2002770</v>
      </c>
      <c r="S286" s="51">
        <f t="shared" si="78"/>
        <v>2002770</v>
      </c>
      <c r="T286" s="51">
        <f t="shared" si="79"/>
        <v>2269065.7882666667</v>
      </c>
      <c r="U286" s="49">
        <f t="shared" si="80"/>
        <v>2259570.3575414722</v>
      </c>
      <c r="V286" s="51">
        <f t="shared" si="81"/>
        <v>2300667.3648000001</v>
      </c>
      <c r="W286" s="51">
        <f t="shared" si="82"/>
        <v>188299.55768477707</v>
      </c>
      <c r="X286" s="52">
        <f t="shared" si="83"/>
        <v>8.2985499432618307E-2</v>
      </c>
      <c r="Y286" s="53" t="str">
        <f t="shared" si="84"/>
        <v>MENOR_VALOR</v>
      </c>
      <c r="Z286" s="49">
        <f t="shared" si="85"/>
        <v>2002770</v>
      </c>
      <c r="AA286" s="80"/>
    </row>
    <row r="287" spans="1:27" ht="18" x14ac:dyDescent="0.2">
      <c r="A287" s="26">
        <f t="shared" si="86"/>
        <v>251</v>
      </c>
      <c r="B287" s="4">
        <v>4912996</v>
      </c>
      <c r="C287" s="24" t="s">
        <v>319</v>
      </c>
      <c r="D287" s="3" t="s">
        <v>36</v>
      </c>
      <c r="E287" s="3">
        <v>0</v>
      </c>
      <c r="F287" s="3">
        <v>1</v>
      </c>
      <c r="G287" s="3">
        <v>1</v>
      </c>
      <c r="H287" s="4">
        <v>41111921</v>
      </c>
      <c r="I287" s="4" t="s">
        <v>37</v>
      </c>
      <c r="J287" s="1" t="s">
        <v>37</v>
      </c>
      <c r="K287" s="48">
        <v>593453</v>
      </c>
      <c r="L287" s="49">
        <f t="shared" si="77"/>
        <v>671314.03359999997</v>
      </c>
      <c r="M287" s="5">
        <v>873000</v>
      </c>
      <c r="N287" s="6">
        <f t="shared" si="72"/>
        <v>165870</v>
      </c>
      <c r="O287" s="47">
        <f t="shared" si="74"/>
        <v>1038870</v>
      </c>
      <c r="P287" s="5">
        <v>698000</v>
      </c>
      <c r="Q287" s="6">
        <f t="shared" si="73"/>
        <v>132620</v>
      </c>
      <c r="R287" s="47">
        <f t="shared" si="75"/>
        <v>830620</v>
      </c>
      <c r="S287" s="51">
        <f t="shared" si="78"/>
        <v>671314.03359999997</v>
      </c>
      <c r="T287" s="51">
        <f t="shared" si="79"/>
        <v>846934.67786666658</v>
      </c>
      <c r="U287" s="49">
        <f t="shared" si="80"/>
        <v>833610.36329270899</v>
      </c>
      <c r="V287" s="51">
        <f t="shared" si="81"/>
        <v>830620</v>
      </c>
      <c r="W287" s="51">
        <f t="shared" si="82"/>
        <v>124182.54847730955</v>
      </c>
      <c r="X287" s="52">
        <f t="shared" si="83"/>
        <v>0.14662588712285515</v>
      </c>
      <c r="Y287" s="53" t="str">
        <f t="shared" si="84"/>
        <v>MENOR_VALOR</v>
      </c>
      <c r="Z287" s="49">
        <f t="shared" si="85"/>
        <v>671314.03359999997</v>
      </c>
      <c r="AA287" s="80"/>
    </row>
    <row r="288" spans="1:27" ht="18" x14ac:dyDescent="0.2">
      <c r="A288" s="26">
        <f t="shared" si="86"/>
        <v>252</v>
      </c>
      <c r="B288" s="4">
        <v>4912996</v>
      </c>
      <c r="C288" s="24" t="s">
        <v>320</v>
      </c>
      <c r="D288" s="3" t="s">
        <v>36</v>
      </c>
      <c r="E288" s="3">
        <v>0</v>
      </c>
      <c r="F288" s="3">
        <v>1</v>
      </c>
      <c r="G288" s="3">
        <v>1</v>
      </c>
      <c r="H288" s="4">
        <v>41111921</v>
      </c>
      <c r="I288" s="4" t="s">
        <v>37</v>
      </c>
      <c r="J288" s="1" t="s">
        <v>37</v>
      </c>
      <c r="K288" s="48">
        <v>432922</v>
      </c>
      <c r="L288" s="49">
        <f t="shared" si="77"/>
        <v>489721.3664</v>
      </c>
      <c r="M288" s="5">
        <v>629640</v>
      </c>
      <c r="N288" s="6">
        <f t="shared" si="72"/>
        <v>119631.6</v>
      </c>
      <c r="O288" s="47">
        <f t="shared" si="74"/>
        <v>749271.6</v>
      </c>
      <c r="P288" s="5">
        <v>509000</v>
      </c>
      <c r="Q288" s="6">
        <f t="shared" si="73"/>
        <v>96710</v>
      </c>
      <c r="R288" s="47">
        <f t="shared" si="75"/>
        <v>605710</v>
      </c>
      <c r="S288" s="51">
        <f t="shared" si="78"/>
        <v>489721.3664</v>
      </c>
      <c r="T288" s="51">
        <f t="shared" si="79"/>
        <v>614900.98880000005</v>
      </c>
      <c r="U288" s="49">
        <f t="shared" si="80"/>
        <v>605737.3538007678</v>
      </c>
      <c r="V288" s="51">
        <f t="shared" si="81"/>
        <v>605710</v>
      </c>
      <c r="W288" s="51">
        <f t="shared" si="82"/>
        <v>88515.35986541133</v>
      </c>
      <c r="X288" s="52">
        <f t="shared" si="83"/>
        <v>0.14395058957077306</v>
      </c>
      <c r="Y288" s="53" t="str">
        <f t="shared" si="84"/>
        <v>MENOR_VALOR</v>
      </c>
      <c r="Z288" s="49">
        <f t="shared" si="85"/>
        <v>489721.3664</v>
      </c>
      <c r="AA288" s="80"/>
    </row>
    <row r="289" spans="1:27" ht="27" x14ac:dyDescent="0.2">
      <c r="A289" s="26">
        <f t="shared" si="86"/>
        <v>253</v>
      </c>
      <c r="B289" s="4">
        <v>4912996</v>
      </c>
      <c r="C289" s="24" t="s">
        <v>74</v>
      </c>
      <c r="D289" s="3" t="s">
        <v>36</v>
      </c>
      <c r="E289" s="3">
        <v>0</v>
      </c>
      <c r="F289" s="3">
        <v>1</v>
      </c>
      <c r="G289" s="3">
        <v>1</v>
      </c>
      <c r="H289" s="4">
        <v>26101732</v>
      </c>
      <c r="I289" s="4" t="s">
        <v>37</v>
      </c>
      <c r="J289" s="1">
        <v>294</v>
      </c>
      <c r="K289" s="48">
        <v>136731</v>
      </c>
      <c r="L289" s="49">
        <f t="shared" si="77"/>
        <v>154670.1072</v>
      </c>
      <c r="M289" s="5">
        <v>2997500</v>
      </c>
      <c r="N289" s="6">
        <f t="shared" si="72"/>
        <v>569525</v>
      </c>
      <c r="O289" s="47">
        <f t="shared" si="74"/>
        <v>3567025</v>
      </c>
      <c r="P289" s="5">
        <v>2200000</v>
      </c>
      <c r="Q289" s="6">
        <f t="shared" si="73"/>
        <v>418000</v>
      </c>
      <c r="R289" s="47">
        <f t="shared" si="75"/>
        <v>2618000</v>
      </c>
      <c r="S289" s="51">
        <f t="shared" si="78"/>
        <v>154670.1072</v>
      </c>
      <c r="T289" s="51">
        <f t="shared" si="79"/>
        <v>2113231.7024000003</v>
      </c>
      <c r="U289" s="49">
        <f t="shared" si="80"/>
        <v>1130387.6238917597</v>
      </c>
      <c r="V289" s="51">
        <f t="shared" si="81"/>
        <v>2618000</v>
      </c>
      <c r="W289" s="51">
        <f t="shared" si="82"/>
        <v>1384912.1853374622</v>
      </c>
      <c r="X289" s="52">
        <f t="shared" si="83"/>
        <v>0.65535273948645356</v>
      </c>
      <c r="Y289" s="53" t="str">
        <f t="shared" si="84"/>
        <v>MEDIA_GEOMETRICA</v>
      </c>
      <c r="Z289" s="49">
        <f t="shared" si="85"/>
        <v>1130387.6238917597</v>
      </c>
      <c r="AA289" s="80"/>
    </row>
    <row r="290" spans="1:27" ht="18" x14ac:dyDescent="0.2">
      <c r="A290" s="26">
        <f t="shared" si="86"/>
        <v>254</v>
      </c>
      <c r="B290" s="4">
        <v>4912996</v>
      </c>
      <c r="C290" s="24" t="s">
        <v>75</v>
      </c>
      <c r="D290" s="3" t="s">
        <v>36</v>
      </c>
      <c r="E290" s="3">
        <v>0</v>
      </c>
      <c r="F290" s="3">
        <v>1</v>
      </c>
      <c r="G290" s="3">
        <v>1</v>
      </c>
      <c r="H290" s="4">
        <v>39111706</v>
      </c>
      <c r="I290" s="4" t="s">
        <v>37</v>
      </c>
      <c r="J290" s="1" t="s">
        <v>37</v>
      </c>
      <c r="K290" s="48">
        <v>229551</v>
      </c>
      <c r="L290" s="49">
        <f t="shared" si="77"/>
        <v>259668.0912</v>
      </c>
      <c r="M290" s="5">
        <v>464000</v>
      </c>
      <c r="N290" s="6">
        <f t="shared" si="72"/>
        <v>88160</v>
      </c>
      <c r="O290" s="47">
        <f t="shared" si="74"/>
        <v>552160</v>
      </c>
      <c r="P290" s="5">
        <v>371000</v>
      </c>
      <c r="Q290" s="6">
        <f t="shared" si="73"/>
        <v>70490</v>
      </c>
      <c r="R290" s="47">
        <f t="shared" si="75"/>
        <v>441490</v>
      </c>
      <c r="S290" s="51">
        <f t="shared" si="78"/>
        <v>259668.0912</v>
      </c>
      <c r="T290" s="51">
        <f t="shared" si="79"/>
        <v>417772.69706666673</v>
      </c>
      <c r="U290" s="49">
        <f t="shared" si="80"/>
        <v>398536.52786324586</v>
      </c>
      <c r="V290" s="51">
        <f t="shared" si="81"/>
        <v>441490</v>
      </c>
      <c r="W290" s="51">
        <f t="shared" si="82"/>
        <v>111796.83894514659</v>
      </c>
      <c r="X290" s="52">
        <f t="shared" si="83"/>
        <v>0.26760207100682415</v>
      </c>
      <c r="Y290" s="53" t="str">
        <f t="shared" si="84"/>
        <v>MENOR_VALOR</v>
      </c>
      <c r="Z290" s="49">
        <f t="shared" si="85"/>
        <v>259668.0912</v>
      </c>
      <c r="AA290" s="80"/>
    </row>
    <row r="291" spans="1:27" ht="18" x14ac:dyDescent="0.2">
      <c r="A291" s="26">
        <f t="shared" si="86"/>
        <v>255</v>
      </c>
      <c r="B291" s="4">
        <v>4912996</v>
      </c>
      <c r="C291" s="24" t="s">
        <v>76</v>
      </c>
      <c r="D291" s="3" t="s">
        <v>36</v>
      </c>
      <c r="E291" s="3">
        <v>0</v>
      </c>
      <c r="F291" s="3">
        <v>1</v>
      </c>
      <c r="G291" s="3">
        <v>1</v>
      </c>
      <c r="H291" s="4">
        <v>39111706</v>
      </c>
      <c r="I291" s="4" t="s">
        <v>37</v>
      </c>
      <c r="J291" s="1" t="s">
        <v>37</v>
      </c>
      <c r="K291" s="48">
        <v>565250</v>
      </c>
      <c r="L291" s="49">
        <f t="shared" si="77"/>
        <v>639410.80000000005</v>
      </c>
      <c r="M291" s="5">
        <v>914100</v>
      </c>
      <c r="N291" s="6">
        <f t="shared" si="72"/>
        <v>173679</v>
      </c>
      <c r="O291" s="47">
        <f t="shared" si="74"/>
        <v>1087779</v>
      </c>
      <c r="P291" s="5">
        <v>665000</v>
      </c>
      <c r="Q291" s="6">
        <f t="shared" si="73"/>
        <v>126350</v>
      </c>
      <c r="R291" s="47">
        <f t="shared" si="75"/>
        <v>791350</v>
      </c>
      <c r="S291" s="51">
        <f t="shared" si="78"/>
        <v>639410.80000000005</v>
      </c>
      <c r="T291" s="51">
        <f t="shared" si="79"/>
        <v>839513.2666666666</v>
      </c>
      <c r="U291" s="49">
        <f t="shared" si="80"/>
        <v>819526.65120958933</v>
      </c>
      <c r="V291" s="51">
        <f t="shared" si="81"/>
        <v>791350</v>
      </c>
      <c r="W291" s="51">
        <f t="shared" si="82"/>
        <v>141493.81111215515</v>
      </c>
      <c r="X291" s="52">
        <f t="shared" si="83"/>
        <v>0.16854267434505718</v>
      </c>
      <c r="Y291" s="53" t="str">
        <f t="shared" si="84"/>
        <v>MENOR_VALOR</v>
      </c>
      <c r="Z291" s="49">
        <f t="shared" si="85"/>
        <v>639410.80000000005</v>
      </c>
      <c r="AA291" s="80"/>
    </row>
    <row r="292" spans="1:27" x14ac:dyDescent="0.2">
      <c r="A292" s="26">
        <f t="shared" si="86"/>
        <v>256</v>
      </c>
      <c r="B292" s="4">
        <v>4912996</v>
      </c>
      <c r="C292" s="24" t="s">
        <v>321</v>
      </c>
      <c r="D292" s="3" t="s">
        <v>36</v>
      </c>
      <c r="E292" s="3">
        <v>0</v>
      </c>
      <c r="F292" s="3">
        <v>1</v>
      </c>
      <c r="G292" s="3">
        <v>1</v>
      </c>
      <c r="H292" s="4">
        <v>40151502</v>
      </c>
      <c r="I292" s="4" t="s">
        <v>37</v>
      </c>
      <c r="J292" s="1" t="s">
        <v>37</v>
      </c>
      <c r="K292" s="48">
        <v>664853</v>
      </c>
      <c r="L292" s="49">
        <f t="shared" si="77"/>
        <v>752081.71360000002</v>
      </c>
      <c r="M292" s="5">
        <v>1026900</v>
      </c>
      <c r="N292" s="6">
        <f t="shared" si="72"/>
        <v>195111</v>
      </c>
      <c r="O292" s="47">
        <f t="shared" si="74"/>
        <v>1222011</v>
      </c>
      <c r="P292" s="5">
        <v>782000</v>
      </c>
      <c r="Q292" s="6">
        <f t="shared" si="73"/>
        <v>148580</v>
      </c>
      <c r="R292" s="47">
        <f t="shared" si="75"/>
        <v>930580</v>
      </c>
      <c r="S292" s="51">
        <f t="shared" si="78"/>
        <v>752081.71360000002</v>
      </c>
      <c r="T292" s="51">
        <f t="shared" si="79"/>
        <v>968224.23786666663</v>
      </c>
      <c r="U292" s="49">
        <f t="shared" si="80"/>
        <v>949215.05919654318</v>
      </c>
      <c r="V292" s="51">
        <f t="shared" si="81"/>
        <v>930580</v>
      </c>
      <c r="W292" s="51">
        <f t="shared" si="82"/>
        <v>152835.8446117389</v>
      </c>
      <c r="X292" s="52">
        <f t="shared" si="83"/>
        <v>0.15785170277134272</v>
      </c>
      <c r="Y292" s="53" t="str">
        <f t="shared" si="84"/>
        <v>MENOR_VALOR</v>
      </c>
      <c r="Z292" s="49">
        <f t="shared" si="85"/>
        <v>752081.71360000002</v>
      </c>
      <c r="AA292" s="80"/>
    </row>
    <row r="293" spans="1:27" ht="18" x14ac:dyDescent="0.2">
      <c r="A293" s="26">
        <f t="shared" si="86"/>
        <v>257</v>
      </c>
      <c r="B293" s="4">
        <v>4912996</v>
      </c>
      <c r="C293" s="24" t="s">
        <v>322</v>
      </c>
      <c r="D293" s="3" t="s">
        <v>36</v>
      </c>
      <c r="E293" s="3">
        <v>0</v>
      </c>
      <c r="F293" s="3">
        <v>1</v>
      </c>
      <c r="G293" s="3">
        <v>1</v>
      </c>
      <c r="H293" s="4">
        <v>26101404</v>
      </c>
      <c r="I293" s="4" t="s">
        <v>37</v>
      </c>
      <c r="J293" s="1" t="s">
        <v>37</v>
      </c>
      <c r="K293" s="48">
        <v>1192975</v>
      </c>
      <c r="L293" s="49">
        <f t="shared" si="77"/>
        <v>1349493.32</v>
      </c>
      <c r="M293" s="5">
        <v>1912950</v>
      </c>
      <c r="N293" s="6">
        <f t="shared" si="72"/>
        <v>363460.5</v>
      </c>
      <c r="O293" s="47">
        <f t="shared" si="74"/>
        <v>2276410.5</v>
      </c>
      <c r="P293" s="5">
        <v>1404000</v>
      </c>
      <c r="Q293" s="6">
        <f t="shared" si="73"/>
        <v>266760</v>
      </c>
      <c r="R293" s="47">
        <f t="shared" si="75"/>
        <v>1670760</v>
      </c>
      <c r="S293" s="51">
        <f t="shared" si="78"/>
        <v>1349493.32</v>
      </c>
      <c r="T293" s="51">
        <f t="shared" si="79"/>
        <v>1765554.6066666667</v>
      </c>
      <c r="U293" s="49">
        <f t="shared" si="80"/>
        <v>1724957.752416281</v>
      </c>
      <c r="V293" s="51">
        <f t="shared" si="81"/>
        <v>1670760</v>
      </c>
      <c r="W293" s="51">
        <f t="shared" si="82"/>
        <v>294199.75719120051</v>
      </c>
      <c r="X293" s="52">
        <f t="shared" si="83"/>
        <v>0.16663305461089306</v>
      </c>
      <c r="Y293" s="53" t="str">
        <f t="shared" si="84"/>
        <v>MENOR_VALOR</v>
      </c>
      <c r="Z293" s="49">
        <f t="shared" si="85"/>
        <v>1349493.32</v>
      </c>
      <c r="AA293" s="80"/>
    </row>
    <row r="294" spans="1:27" ht="18" x14ac:dyDescent="0.2">
      <c r="A294" s="26">
        <f t="shared" si="86"/>
        <v>258</v>
      </c>
      <c r="B294" s="4">
        <v>4912996</v>
      </c>
      <c r="C294" s="24" t="s">
        <v>234</v>
      </c>
      <c r="D294" s="3" t="s">
        <v>36</v>
      </c>
      <c r="E294" s="3">
        <v>0</v>
      </c>
      <c r="F294" s="3">
        <v>1</v>
      </c>
      <c r="G294" s="3">
        <v>1</v>
      </c>
      <c r="H294" s="4">
        <v>39111707</v>
      </c>
      <c r="I294" s="4" t="s">
        <v>37</v>
      </c>
      <c r="J294" s="1" t="s">
        <v>37</v>
      </c>
      <c r="K294" s="48">
        <v>91035</v>
      </c>
      <c r="L294" s="49">
        <f t="shared" si="77"/>
        <v>102978.792</v>
      </c>
      <c r="M294" s="5">
        <v>132660</v>
      </c>
      <c r="N294" s="6">
        <f t="shared" si="72"/>
        <v>25205.4</v>
      </c>
      <c r="O294" s="47">
        <f t="shared" si="74"/>
        <v>157865.4</v>
      </c>
      <c r="P294" s="5">
        <v>107000</v>
      </c>
      <c r="Q294" s="6">
        <f t="shared" si="73"/>
        <v>20330</v>
      </c>
      <c r="R294" s="47">
        <f t="shared" si="75"/>
        <v>127330</v>
      </c>
      <c r="S294" s="51">
        <f t="shared" si="78"/>
        <v>102978.792</v>
      </c>
      <c r="T294" s="51">
        <f t="shared" si="79"/>
        <v>129391.39733333333</v>
      </c>
      <c r="U294" s="49">
        <f t="shared" si="80"/>
        <v>127444.71452256893</v>
      </c>
      <c r="V294" s="51">
        <f t="shared" si="81"/>
        <v>127330</v>
      </c>
      <c r="W294" s="51">
        <f t="shared" si="82"/>
        <v>18676.532340003898</v>
      </c>
      <c r="X294" s="52">
        <f t="shared" si="83"/>
        <v>0.14434137604905917</v>
      </c>
      <c r="Y294" s="53" t="str">
        <f t="shared" si="84"/>
        <v>MENOR_VALOR</v>
      </c>
      <c r="Z294" s="49">
        <f t="shared" si="85"/>
        <v>102978.792</v>
      </c>
      <c r="AA294" s="80"/>
    </row>
    <row r="295" spans="1:27" ht="18" x14ac:dyDescent="0.2">
      <c r="A295" s="26">
        <f t="shared" si="86"/>
        <v>259</v>
      </c>
      <c r="B295" s="4">
        <v>4912996</v>
      </c>
      <c r="C295" s="24" t="s">
        <v>323</v>
      </c>
      <c r="D295" s="3" t="s">
        <v>36</v>
      </c>
      <c r="E295" s="3">
        <v>0</v>
      </c>
      <c r="F295" s="3">
        <v>1</v>
      </c>
      <c r="G295" s="3">
        <v>1</v>
      </c>
      <c r="H295" s="4">
        <v>40151502</v>
      </c>
      <c r="I295" s="4" t="s">
        <v>37</v>
      </c>
      <c r="J295" s="1" t="s">
        <v>37</v>
      </c>
      <c r="K295" s="48">
        <v>420546</v>
      </c>
      <c r="L295" s="49">
        <f t="shared" si="77"/>
        <v>475721.63520000002</v>
      </c>
      <c r="M295" s="5">
        <v>606620</v>
      </c>
      <c r="N295" s="6">
        <f t="shared" si="72"/>
        <v>115257.8</v>
      </c>
      <c r="O295" s="47">
        <f t="shared" si="74"/>
        <v>721877.8</v>
      </c>
      <c r="P295" s="5">
        <v>495000</v>
      </c>
      <c r="Q295" s="6">
        <f t="shared" si="73"/>
        <v>94050</v>
      </c>
      <c r="R295" s="47">
        <f t="shared" si="75"/>
        <v>589050</v>
      </c>
      <c r="S295" s="51">
        <f t="shared" si="78"/>
        <v>475721.63520000002</v>
      </c>
      <c r="T295" s="51">
        <f t="shared" si="79"/>
        <v>595549.81173333339</v>
      </c>
      <c r="U295" s="49">
        <f t="shared" si="80"/>
        <v>587024.53043396201</v>
      </c>
      <c r="V295" s="51">
        <f t="shared" si="81"/>
        <v>589050</v>
      </c>
      <c r="W295" s="51">
        <f t="shared" si="82"/>
        <v>84731.316203939481</v>
      </c>
      <c r="X295" s="52">
        <f t="shared" si="83"/>
        <v>0.14227410459140441</v>
      </c>
      <c r="Y295" s="53" t="str">
        <f t="shared" si="84"/>
        <v>MENOR_VALOR</v>
      </c>
      <c r="Z295" s="49">
        <f t="shared" si="85"/>
        <v>475721.63520000002</v>
      </c>
      <c r="AA295" s="80"/>
    </row>
    <row r="296" spans="1:27" ht="18" x14ac:dyDescent="0.2">
      <c r="A296" s="81" t="s">
        <v>81</v>
      </c>
      <c r="B296" s="4"/>
      <c r="C296" s="82" t="s">
        <v>82</v>
      </c>
      <c r="D296" s="3"/>
      <c r="E296" s="4"/>
      <c r="F296" s="4"/>
      <c r="G296" s="4"/>
      <c r="H296" s="83"/>
      <c r="I296" s="83"/>
      <c r="J296" s="85"/>
      <c r="K296" s="48"/>
      <c r="L296" s="49"/>
      <c r="M296" s="31">
        <v>0</v>
      </c>
      <c r="N296" s="6"/>
      <c r="O296" s="47"/>
      <c r="P296" s="31"/>
      <c r="Q296" s="6"/>
      <c r="R296" s="47"/>
      <c r="S296" s="51"/>
      <c r="T296" s="51"/>
      <c r="U296" s="49"/>
      <c r="V296" s="51"/>
      <c r="W296" s="51"/>
      <c r="X296" s="52"/>
      <c r="Y296" s="53"/>
      <c r="Z296" s="49"/>
      <c r="AA296" s="80"/>
    </row>
    <row r="297" spans="1:27" ht="36" x14ac:dyDescent="0.2">
      <c r="A297" s="4">
        <f>A295+1</f>
        <v>260</v>
      </c>
      <c r="B297" s="1">
        <v>4912996</v>
      </c>
      <c r="C297" s="28" t="s">
        <v>83</v>
      </c>
      <c r="D297" s="3" t="s">
        <v>36</v>
      </c>
      <c r="E297" s="4">
        <v>0</v>
      </c>
      <c r="F297" s="4">
        <v>1</v>
      </c>
      <c r="G297" s="4">
        <v>1</v>
      </c>
      <c r="H297" s="4">
        <v>25174209</v>
      </c>
      <c r="I297" s="4" t="s">
        <v>37</v>
      </c>
      <c r="J297" s="1" t="s">
        <v>37</v>
      </c>
      <c r="K297" s="101">
        <v>939267</v>
      </c>
      <c r="L297" s="49">
        <f>(K297*13.12%)+K297</f>
        <v>1062498.8303999999</v>
      </c>
      <c r="M297" s="31">
        <v>1529000</v>
      </c>
      <c r="N297" s="6">
        <f t="shared" si="72"/>
        <v>290510</v>
      </c>
      <c r="O297" s="47">
        <f t="shared" si="74"/>
        <v>1819510</v>
      </c>
      <c r="P297" s="31">
        <v>1112000</v>
      </c>
      <c r="Q297" s="6">
        <f t="shared" si="73"/>
        <v>211280</v>
      </c>
      <c r="R297" s="47">
        <f t="shared" si="75"/>
        <v>1323280</v>
      </c>
      <c r="S297" s="51">
        <f>MIN(L297,O297,R297)</f>
        <v>1062498.8303999999</v>
      </c>
      <c r="T297" s="51">
        <f t="shared" si="79"/>
        <v>1401762.9434666664</v>
      </c>
      <c r="U297" s="49">
        <f t="shared" si="80"/>
        <v>1367660.2312002538</v>
      </c>
      <c r="V297" s="51">
        <f t="shared" si="81"/>
        <v>1323280</v>
      </c>
      <c r="W297" s="51">
        <f t="shared" si="82"/>
        <v>239895.95496267869</v>
      </c>
      <c r="X297" s="52">
        <f t="shared" si="83"/>
        <v>0.17113874787515623</v>
      </c>
      <c r="Y297" s="53" t="str">
        <f t="shared" si="84"/>
        <v>MENOR_VALOR</v>
      </c>
      <c r="Z297" s="49">
        <f>IF(Y297="MENOR_VALOR",S297,U297)</f>
        <v>1062498.8303999999</v>
      </c>
      <c r="AA297" s="80"/>
    </row>
    <row r="298" spans="1:27" ht="18" x14ac:dyDescent="0.2">
      <c r="A298" s="26">
        <f>A297+1</f>
        <v>261</v>
      </c>
      <c r="B298" s="1">
        <v>4912906</v>
      </c>
      <c r="C298" s="29" t="s">
        <v>84</v>
      </c>
      <c r="D298" s="3" t="s">
        <v>36</v>
      </c>
      <c r="E298" s="3">
        <v>0</v>
      </c>
      <c r="F298" s="3">
        <v>1</v>
      </c>
      <c r="G298" s="3">
        <v>1</v>
      </c>
      <c r="H298" s="4">
        <v>31171539</v>
      </c>
      <c r="I298" s="4" t="s">
        <v>37</v>
      </c>
      <c r="J298" s="1" t="s">
        <v>37</v>
      </c>
      <c r="K298" s="48">
        <v>231574</v>
      </c>
      <c r="L298" s="49">
        <f t="shared" si="77"/>
        <v>261956.50880000001</v>
      </c>
      <c r="M298" s="5">
        <v>390080</v>
      </c>
      <c r="N298" s="6">
        <f t="shared" si="72"/>
        <v>74115.199999999997</v>
      </c>
      <c r="O298" s="47">
        <f t="shared" si="74"/>
        <v>464195.2</v>
      </c>
      <c r="P298" s="5">
        <v>294000</v>
      </c>
      <c r="Q298" s="6">
        <f t="shared" si="73"/>
        <v>55860</v>
      </c>
      <c r="R298" s="47">
        <f t="shared" si="75"/>
        <v>349860</v>
      </c>
      <c r="S298" s="51">
        <f t="shared" si="78"/>
        <v>261956.50880000001</v>
      </c>
      <c r="T298" s="51">
        <f t="shared" si="79"/>
        <v>358670.56960000005</v>
      </c>
      <c r="U298" s="49">
        <f t="shared" si="80"/>
        <v>349093.19012396404</v>
      </c>
      <c r="V298" s="51">
        <f t="shared" si="81"/>
        <v>349860</v>
      </c>
      <c r="W298" s="51">
        <f t="shared" si="82"/>
        <v>68387.168227768241</v>
      </c>
      <c r="X298" s="52">
        <f t="shared" si="83"/>
        <v>0.19066846857280656</v>
      </c>
      <c r="Y298" s="53" t="str">
        <f t="shared" si="84"/>
        <v>MENOR_VALOR</v>
      </c>
      <c r="Z298" s="49">
        <f t="shared" si="85"/>
        <v>261956.50880000001</v>
      </c>
      <c r="AA298" s="80"/>
    </row>
    <row r="299" spans="1:27" ht="18" x14ac:dyDescent="0.2">
      <c r="A299" s="26">
        <f t="shared" ref="A299:A312" si="87">A298+1</f>
        <v>262</v>
      </c>
      <c r="B299" s="1">
        <v>4912942</v>
      </c>
      <c r="C299" s="29" t="s">
        <v>85</v>
      </c>
      <c r="D299" s="3" t="s">
        <v>36</v>
      </c>
      <c r="E299" s="3">
        <v>0</v>
      </c>
      <c r="F299" s="3">
        <v>1</v>
      </c>
      <c r="G299" s="3">
        <v>1</v>
      </c>
      <c r="H299" s="4">
        <v>40151551</v>
      </c>
      <c r="I299" s="4" t="s">
        <v>37</v>
      </c>
      <c r="J299" s="1" t="s">
        <v>37</v>
      </c>
      <c r="K299" s="48">
        <v>544663</v>
      </c>
      <c r="L299" s="49">
        <f t="shared" si="77"/>
        <v>616122.78559999994</v>
      </c>
      <c r="M299" s="5">
        <v>724740</v>
      </c>
      <c r="N299" s="6">
        <f t="shared" si="72"/>
        <v>137700.6</v>
      </c>
      <c r="O299" s="47">
        <f t="shared" si="74"/>
        <v>862440.6</v>
      </c>
      <c r="P299" s="5">
        <v>617000</v>
      </c>
      <c r="Q299" s="6">
        <f t="shared" si="73"/>
        <v>117230</v>
      </c>
      <c r="R299" s="47">
        <f t="shared" si="75"/>
        <v>734230</v>
      </c>
      <c r="S299" s="51">
        <f t="shared" si="78"/>
        <v>616122.78559999994</v>
      </c>
      <c r="T299" s="51">
        <f t="shared" si="79"/>
        <v>737597.79519999993</v>
      </c>
      <c r="U299" s="49">
        <f t="shared" si="80"/>
        <v>730706.31876755296</v>
      </c>
      <c r="V299" s="51">
        <f t="shared" si="81"/>
        <v>734230</v>
      </c>
      <c r="W299" s="51">
        <f t="shared" si="82"/>
        <v>85895.803032860946</v>
      </c>
      <c r="X299" s="52">
        <f t="shared" si="83"/>
        <v>0.11645344331536439</v>
      </c>
      <c r="Y299" s="53" t="str">
        <f t="shared" si="84"/>
        <v>MENOR_VALOR</v>
      </c>
      <c r="Z299" s="49">
        <f t="shared" si="85"/>
        <v>616122.78559999994</v>
      </c>
      <c r="AA299" s="80"/>
    </row>
    <row r="300" spans="1:27" ht="27" x14ac:dyDescent="0.2">
      <c r="A300" s="26">
        <f t="shared" si="87"/>
        <v>263</v>
      </c>
      <c r="B300" s="1">
        <v>4912996</v>
      </c>
      <c r="C300" s="28" t="s">
        <v>86</v>
      </c>
      <c r="D300" s="3" t="s">
        <v>36</v>
      </c>
      <c r="E300" s="4">
        <v>0</v>
      </c>
      <c r="F300" s="4">
        <v>1</v>
      </c>
      <c r="G300" s="4">
        <v>1</v>
      </c>
      <c r="H300" s="4">
        <v>40151551</v>
      </c>
      <c r="I300" s="4" t="s">
        <v>37</v>
      </c>
      <c r="J300" s="1" t="s">
        <v>37</v>
      </c>
      <c r="K300" s="48">
        <v>286671</v>
      </c>
      <c r="L300" s="49">
        <f t="shared" si="77"/>
        <v>324282.2352</v>
      </c>
      <c r="M300" s="31">
        <v>523200</v>
      </c>
      <c r="N300" s="6">
        <f t="shared" si="72"/>
        <v>99408</v>
      </c>
      <c r="O300" s="47">
        <f t="shared" si="74"/>
        <v>622608</v>
      </c>
      <c r="P300" s="31">
        <v>384000</v>
      </c>
      <c r="Q300" s="6">
        <f t="shared" si="73"/>
        <v>72960</v>
      </c>
      <c r="R300" s="47">
        <f t="shared" si="75"/>
        <v>456960</v>
      </c>
      <c r="S300" s="51">
        <f t="shared" si="78"/>
        <v>324282.2352</v>
      </c>
      <c r="T300" s="51">
        <f t="shared" si="79"/>
        <v>467950.0784</v>
      </c>
      <c r="U300" s="49">
        <f t="shared" si="80"/>
        <v>451861.50738609838</v>
      </c>
      <c r="V300" s="51">
        <f t="shared" si="81"/>
        <v>456960</v>
      </c>
      <c r="W300" s="51">
        <f t="shared" si="82"/>
        <v>101588.50616516553</v>
      </c>
      <c r="X300" s="52">
        <f t="shared" si="83"/>
        <v>0.21709261490566198</v>
      </c>
      <c r="Y300" s="53" t="str">
        <f t="shared" si="84"/>
        <v>MENOR_VALOR</v>
      </c>
      <c r="Z300" s="49">
        <f t="shared" si="85"/>
        <v>324282.2352</v>
      </c>
      <c r="AA300" s="80"/>
    </row>
    <row r="301" spans="1:27" ht="18" x14ac:dyDescent="0.2">
      <c r="A301" s="26">
        <f t="shared" si="87"/>
        <v>264</v>
      </c>
      <c r="B301" s="1">
        <v>4912996</v>
      </c>
      <c r="C301" s="29" t="s">
        <v>87</v>
      </c>
      <c r="D301" s="3" t="s">
        <v>36</v>
      </c>
      <c r="E301" s="3">
        <v>0</v>
      </c>
      <c r="F301" s="3">
        <v>1</v>
      </c>
      <c r="G301" s="3">
        <v>1</v>
      </c>
      <c r="H301" s="4">
        <v>25173807</v>
      </c>
      <c r="I301" s="4" t="s">
        <v>37</v>
      </c>
      <c r="J301" s="1">
        <v>2520</v>
      </c>
      <c r="K301" s="48">
        <v>207893</v>
      </c>
      <c r="L301" s="49">
        <f t="shared" si="77"/>
        <v>235168.56159999999</v>
      </c>
      <c r="M301" s="5">
        <v>282240</v>
      </c>
      <c r="N301" s="6">
        <f t="shared" si="72"/>
        <v>53625.599999999999</v>
      </c>
      <c r="O301" s="47">
        <f t="shared" si="74"/>
        <v>335865.59999999998</v>
      </c>
      <c r="P301" s="5">
        <v>235000</v>
      </c>
      <c r="Q301" s="6">
        <f t="shared" si="73"/>
        <v>44650</v>
      </c>
      <c r="R301" s="47">
        <f t="shared" si="75"/>
        <v>279650</v>
      </c>
      <c r="S301" s="51">
        <f t="shared" si="78"/>
        <v>235168.56159999999</v>
      </c>
      <c r="T301" s="51">
        <f t="shared" si="79"/>
        <v>283561.3872</v>
      </c>
      <c r="U301" s="49">
        <f t="shared" si="80"/>
        <v>280577.73420978803</v>
      </c>
      <c r="V301" s="51">
        <f t="shared" si="81"/>
        <v>279650</v>
      </c>
      <c r="W301" s="51">
        <f t="shared" si="82"/>
        <v>34218.895142537964</v>
      </c>
      <c r="X301" s="52">
        <f t="shared" si="83"/>
        <v>0.12067543991242671</v>
      </c>
      <c r="Y301" s="53" t="str">
        <f t="shared" si="84"/>
        <v>MENOR_VALOR</v>
      </c>
      <c r="Z301" s="49">
        <f t="shared" si="85"/>
        <v>235168.56159999999</v>
      </c>
      <c r="AA301" s="80"/>
    </row>
    <row r="302" spans="1:27" ht="27" x14ac:dyDescent="0.2">
      <c r="A302" s="26">
        <f t="shared" si="87"/>
        <v>265</v>
      </c>
      <c r="B302" s="1">
        <v>4912931</v>
      </c>
      <c r="C302" s="29" t="s">
        <v>239</v>
      </c>
      <c r="D302" s="3" t="s">
        <v>36</v>
      </c>
      <c r="E302" s="3">
        <v>0</v>
      </c>
      <c r="F302" s="3">
        <v>1</v>
      </c>
      <c r="G302" s="3">
        <v>1</v>
      </c>
      <c r="H302" s="4">
        <v>31171503</v>
      </c>
      <c r="I302" s="4" t="s">
        <v>37</v>
      </c>
      <c r="J302" s="1" t="s">
        <v>37</v>
      </c>
      <c r="K302" s="48">
        <v>401863</v>
      </c>
      <c r="L302" s="49">
        <f t="shared" si="77"/>
        <v>454587.42560000002</v>
      </c>
      <c r="M302" s="5">
        <v>762200</v>
      </c>
      <c r="N302" s="6">
        <f t="shared" si="72"/>
        <v>144818</v>
      </c>
      <c r="O302" s="47">
        <f t="shared" si="74"/>
        <v>907018</v>
      </c>
      <c r="P302" s="5">
        <v>592000</v>
      </c>
      <c r="Q302" s="6">
        <f t="shared" si="73"/>
        <v>112480</v>
      </c>
      <c r="R302" s="47">
        <f t="shared" si="75"/>
        <v>704480</v>
      </c>
      <c r="S302" s="51">
        <f t="shared" si="78"/>
        <v>454587.42560000002</v>
      </c>
      <c r="T302" s="51">
        <f t="shared" si="79"/>
        <v>688695.14186666661</v>
      </c>
      <c r="U302" s="49">
        <f t="shared" si="80"/>
        <v>662268.34541556821</v>
      </c>
      <c r="V302" s="51">
        <f t="shared" si="81"/>
        <v>704480</v>
      </c>
      <c r="W302" s="51">
        <f t="shared" si="82"/>
        <v>165539.15370025567</v>
      </c>
      <c r="X302" s="52">
        <f t="shared" si="83"/>
        <v>0.2403663735039161</v>
      </c>
      <c r="Y302" s="53" t="str">
        <f t="shared" si="84"/>
        <v>MENOR_VALOR</v>
      </c>
      <c r="Z302" s="49">
        <f t="shared" si="85"/>
        <v>454587.42560000002</v>
      </c>
      <c r="AA302" s="80"/>
    </row>
    <row r="303" spans="1:27" ht="27" x14ac:dyDescent="0.2">
      <c r="A303" s="26">
        <f t="shared" si="87"/>
        <v>266</v>
      </c>
      <c r="B303" s="1">
        <v>4912931</v>
      </c>
      <c r="C303" s="29" t="s">
        <v>240</v>
      </c>
      <c r="D303" s="3" t="s">
        <v>36</v>
      </c>
      <c r="E303" s="3">
        <v>0</v>
      </c>
      <c r="F303" s="3">
        <v>1</v>
      </c>
      <c r="G303" s="3">
        <v>1</v>
      </c>
      <c r="H303" s="4">
        <v>31171503</v>
      </c>
      <c r="I303" s="4" t="s">
        <v>37</v>
      </c>
      <c r="J303" s="1" t="s">
        <v>37</v>
      </c>
      <c r="K303" s="48">
        <v>180999</v>
      </c>
      <c r="L303" s="49">
        <f t="shared" si="77"/>
        <v>204746.06880000001</v>
      </c>
      <c r="M303" s="5">
        <v>245000</v>
      </c>
      <c r="N303" s="6">
        <f t="shared" si="72"/>
        <v>46550</v>
      </c>
      <c r="O303" s="47">
        <f t="shared" si="74"/>
        <v>291550</v>
      </c>
      <c r="P303" s="5">
        <v>196000</v>
      </c>
      <c r="Q303" s="6">
        <f t="shared" si="73"/>
        <v>37240</v>
      </c>
      <c r="R303" s="47">
        <f t="shared" si="75"/>
        <v>233240</v>
      </c>
      <c r="S303" s="51">
        <f t="shared" si="78"/>
        <v>204746.06880000001</v>
      </c>
      <c r="T303" s="51">
        <f t="shared" si="79"/>
        <v>243178.68960000001</v>
      </c>
      <c r="U303" s="49">
        <f t="shared" si="80"/>
        <v>240571.33790248798</v>
      </c>
      <c r="V303" s="51">
        <f t="shared" si="81"/>
        <v>233240</v>
      </c>
      <c r="W303" s="51">
        <f t="shared" si="82"/>
        <v>27175.966786451158</v>
      </c>
      <c r="X303" s="52">
        <f t="shared" si="83"/>
        <v>0.11175307684712171</v>
      </c>
      <c r="Y303" s="53" t="str">
        <f t="shared" si="84"/>
        <v>MENOR_VALOR</v>
      </c>
      <c r="Z303" s="49">
        <f t="shared" si="85"/>
        <v>204746.06880000001</v>
      </c>
      <c r="AA303" s="80"/>
    </row>
    <row r="304" spans="1:27" ht="27" x14ac:dyDescent="0.2">
      <c r="A304" s="26">
        <f t="shared" si="87"/>
        <v>267</v>
      </c>
      <c r="B304" s="1">
        <v>4912931</v>
      </c>
      <c r="C304" s="24" t="s">
        <v>324</v>
      </c>
      <c r="D304" s="3" t="s">
        <v>36</v>
      </c>
      <c r="E304" s="3">
        <v>0</v>
      </c>
      <c r="F304" s="3">
        <v>1</v>
      </c>
      <c r="G304" s="3">
        <v>1</v>
      </c>
      <c r="H304" s="4">
        <v>31171503</v>
      </c>
      <c r="I304" s="4" t="s">
        <v>37</v>
      </c>
      <c r="J304" s="1" t="s">
        <v>37</v>
      </c>
      <c r="K304" s="48">
        <v>422926</v>
      </c>
      <c r="L304" s="49">
        <f t="shared" si="77"/>
        <v>478413.89120000001</v>
      </c>
      <c r="M304" s="5">
        <v>635460</v>
      </c>
      <c r="N304" s="6">
        <f t="shared" si="72"/>
        <v>120737.4</v>
      </c>
      <c r="O304" s="47">
        <f t="shared" si="74"/>
        <v>756197.4</v>
      </c>
      <c r="P304" s="5">
        <v>498000</v>
      </c>
      <c r="Q304" s="6">
        <f t="shared" si="73"/>
        <v>94620</v>
      </c>
      <c r="R304" s="47">
        <f t="shared" si="75"/>
        <v>592620</v>
      </c>
      <c r="S304" s="51">
        <f t="shared" si="78"/>
        <v>478413.89120000001</v>
      </c>
      <c r="T304" s="51">
        <f t="shared" si="79"/>
        <v>609077.0970666667</v>
      </c>
      <c r="U304" s="49">
        <f t="shared" si="80"/>
        <v>598510.4741140157</v>
      </c>
      <c r="V304" s="51">
        <f t="shared" si="81"/>
        <v>592620</v>
      </c>
      <c r="W304" s="51">
        <f t="shared" si="82"/>
        <v>92392.838919894057</v>
      </c>
      <c r="X304" s="52">
        <f t="shared" si="83"/>
        <v>0.15169317540400173</v>
      </c>
      <c r="Y304" s="53" t="str">
        <f t="shared" si="84"/>
        <v>MENOR_VALOR</v>
      </c>
      <c r="Z304" s="49">
        <f t="shared" si="85"/>
        <v>478413.89120000001</v>
      </c>
      <c r="AA304" s="80"/>
    </row>
    <row r="305" spans="1:27" ht="18" x14ac:dyDescent="0.2">
      <c r="A305" s="26">
        <f t="shared" si="87"/>
        <v>268</v>
      </c>
      <c r="B305" s="1">
        <v>4912996</v>
      </c>
      <c r="C305" s="28" t="s">
        <v>93</v>
      </c>
      <c r="D305" s="3" t="s">
        <v>36</v>
      </c>
      <c r="E305" s="4">
        <v>0</v>
      </c>
      <c r="F305" s="4">
        <v>1</v>
      </c>
      <c r="G305" s="4">
        <v>1</v>
      </c>
      <c r="H305" s="4">
        <v>31171537</v>
      </c>
      <c r="I305" s="4" t="s">
        <v>37</v>
      </c>
      <c r="J305" s="1" t="s">
        <v>37</v>
      </c>
      <c r="K305" s="48">
        <v>186830</v>
      </c>
      <c r="L305" s="49">
        <f t="shared" si="77"/>
        <v>211342.09599999999</v>
      </c>
      <c r="M305" s="5">
        <v>250800</v>
      </c>
      <c r="N305" s="6">
        <f t="shared" si="72"/>
        <v>47652</v>
      </c>
      <c r="O305" s="47">
        <f t="shared" si="74"/>
        <v>298452</v>
      </c>
      <c r="P305" s="5">
        <v>211000</v>
      </c>
      <c r="Q305" s="6">
        <f t="shared" si="73"/>
        <v>40090</v>
      </c>
      <c r="R305" s="47">
        <f t="shared" si="75"/>
        <v>251090</v>
      </c>
      <c r="S305" s="51">
        <f t="shared" si="78"/>
        <v>211342.09599999999</v>
      </c>
      <c r="T305" s="51">
        <f t="shared" si="79"/>
        <v>253628.03200000001</v>
      </c>
      <c r="U305" s="49">
        <f t="shared" si="80"/>
        <v>251128.8686697169</v>
      </c>
      <c r="V305" s="51">
        <f t="shared" si="81"/>
        <v>251090</v>
      </c>
      <c r="W305" s="51">
        <f t="shared" si="82"/>
        <v>29900.672094420363</v>
      </c>
      <c r="X305" s="52">
        <f t="shared" si="83"/>
        <v>0.11789182709275749</v>
      </c>
      <c r="Y305" s="53" t="str">
        <f t="shared" si="84"/>
        <v>MENOR_VALOR</v>
      </c>
      <c r="Z305" s="49">
        <f t="shared" si="85"/>
        <v>211342.09599999999</v>
      </c>
      <c r="AA305" s="80"/>
    </row>
    <row r="306" spans="1:27" ht="27" x14ac:dyDescent="0.2">
      <c r="A306" s="26">
        <f t="shared" si="87"/>
        <v>269</v>
      </c>
      <c r="B306" s="4">
        <v>4912996</v>
      </c>
      <c r="C306" s="28" t="s">
        <v>191</v>
      </c>
      <c r="D306" s="3" t="s">
        <v>36</v>
      </c>
      <c r="E306" s="4">
        <v>0</v>
      </c>
      <c r="F306" s="4">
        <v>1</v>
      </c>
      <c r="G306" s="4">
        <v>1</v>
      </c>
      <c r="H306" s="4">
        <v>41112801</v>
      </c>
      <c r="I306" s="4" t="s">
        <v>37</v>
      </c>
      <c r="J306" s="1" t="s">
        <v>37</v>
      </c>
      <c r="K306" s="48">
        <v>46172</v>
      </c>
      <c r="L306" s="49">
        <f t="shared" si="77"/>
        <v>52229.7664</v>
      </c>
      <c r="M306" s="5">
        <v>75050</v>
      </c>
      <c r="N306" s="6">
        <f t="shared" si="72"/>
        <v>14259.5</v>
      </c>
      <c r="O306" s="47">
        <f t="shared" si="74"/>
        <v>89309.5</v>
      </c>
      <c r="P306" s="5">
        <v>63000</v>
      </c>
      <c r="Q306" s="6">
        <f t="shared" si="73"/>
        <v>11970</v>
      </c>
      <c r="R306" s="47">
        <f t="shared" si="75"/>
        <v>74970</v>
      </c>
      <c r="S306" s="51">
        <f t="shared" si="78"/>
        <v>52229.7664</v>
      </c>
      <c r="T306" s="51">
        <f t="shared" si="79"/>
        <v>72169.755466666669</v>
      </c>
      <c r="U306" s="49">
        <f t="shared" si="80"/>
        <v>70453.258472314861</v>
      </c>
      <c r="V306" s="51">
        <f t="shared" si="81"/>
        <v>74970</v>
      </c>
      <c r="W306" s="51">
        <f t="shared" si="82"/>
        <v>14099.701485825553</v>
      </c>
      <c r="X306" s="52">
        <f t="shared" si="83"/>
        <v>0.19536856394556912</v>
      </c>
      <c r="Y306" s="53" t="str">
        <f t="shared" si="84"/>
        <v>MENOR_VALOR</v>
      </c>
      <c r="Z306" s="49">
        <f t="shared" si="85"/>
        <v>52229.7664</v>
      </c>
      <c r="AA306" s="80"/>
    </row>
    <row r="307" spans="1:27" ht="36" x14ac:dyDescent="0.2">
      <c r="A307" s="26">
        <f t="shared" si="87"/>
        <v>270</v>
      </c>
      <c r="B307" s="1">
        <v>4912996</v>
      </c>
      <c r="C307" s="24" t="s">
        <v>97</v>
      </c>
      <c r="D307" s="3" t="s">
        <v>36</v>
      </c>
      <c r="E307" s="4">
        <v>0</v>
      </c>
      <c r="F307" s="4">
        <v>1</v>
      </c>
      <c r="G307" s="4">
        <v>1</v>
      </c>
      <c r="H307" s="4">
        <v>40142020</v>
      </c>
      <c r="I307" s="4" t="s">
        <v>37</v>
      </c>
      <c r="J307" s="1" t="s">
        <v>37</v>
      </c>
      <c r="K307" s="48">
        <v>97104</v>
      </c>
      <c r="L307" s="49">
        <f t="shared" si="77"/>
        <v>109844.0448</v>
      </c>
      <c r="M307" s="31">
        <v>144760</v>
      </c>
      <c r="N307" s="6">
        <f t="shared" si="72"/>
        <v>27504.400000000001</v>
      </c>
      <c r="O307" s="47">
        <f t="shared" si="74"/>
        <v>172264.4</v>
      </c>
      <c r="P307" s="31">
        <v>123000</v>
      </c>
      <c r="Q307" s="6">
        <f t="shared" si="73"/>
        <v>23370</v>
      </c>
      <c r="R307" s="47">
        <f t="shared" si="75"/>
        <v>146370</v>
      </c>
      <c r="S307" s="51">
        <f t="shared" si="78"/>
        <v>109844.0448</v>
      </c>
      <c r="T307" s="51">
        <f t="shared" si="79"/>
        <v>142826.14826666666</v>
      </c>
      <c r="U307" s="49">
        <f t="shared" si="80"/>
        <v>140434.78975710002</v>
      </c>
      <c r="V307" s="51">
        <f t="shared" si="81"/>
        <v>146370</v>
      </c>
      <c r="W307" s="51">
        <f t="shared" si="82"/>
        <v>23321.869019076355</v>
      </c>
      <c r="X307" s="52">
        <f t="shared" si="83"/>
        <v>0.16328851055713381</v>
      </c>
      <c r="Y307" s="53" t="str">
        <f t="shared" si="84"/>
        <v>MENOR_VALOR</v>
      </c>
      <c r="Z307" s="49">
        <f t="shared" si="85"/>
        <v>109844.0448</v>
      </c>
      <c r="AA307" s="80"/>
    </row>
    <row r="308" spans="1:27" ht="18" x14ac:dyDescent="0.2">
      <c r="A308" s="26">
        <f t="shared" si="87"/>
        <v>271</v>
      </c>
      <c r="B308" s="1">
        <v>4912996</v>
      </c>
      <c r="C308" s="24" t="s">
        <v>98</v>
      </c>
      <c r="D308" s="3" t="s">
        <v>36</v>
      </c>
      <c r="E308" s="4">
        <v>0</v>
      </c>
      <c r="F308" s="4">
        <v>1</v>
      </c>
      <c r="G308" s="4">
        <v>1</v>
      </c>
      <c r="H308" s="4">
        <v>26111540</v>
      </c>
      <c r="I308" s="4" t="s">
        <v>37</v>
      </c>
      <c r="J308" s="1" t="s">
        <v>37</v>
      </c>
      <c r="K308" s="48">
        <v>610827</v>
      </c>
      <c r="L308" s="49">
        <f t="shared" si="77"/>
        <v>690967.5024</v>
      </c>
      <c r="M308" s="31">
        <v>871220</v>
      </c>
      <c r="N308" s="6">
        <f t="shared" si="72"/>
        <v>165531.79999999999</v>
      </c>
      <c r="O308" s="47">
        <f t="shared" si="74"/>
        <v>1036751.8</v>
      </c>
      <c r="P308" s="31">
        <v>711000</v>
      </c>
      <c r="Q308" s="6">
        <f t="shared" si="73"/>
        <v>135090</v>
      </c>
      <c r="R308" s="47">
        <f t="shared" si="75"/>
        <v>846090</v>
      </c>
      <c r="S308" s="51">
        <f t="shared" si="78"/>
        <v>690967.5024</v>
      </c>
      <c r="T308" s="51">
        <f t="shared" si="79"/>
        <v>857936.43413333327</v>
      </c>
      <c r="U308" s="49">
        <f t="shared" si="80"/>
        <v>846284.38451780193</v>
      </c>
      <c r="V308" s="51">
        <f t="shared" si="81"/>
        <v>846090</v>
      </c>
      <c r="W308" s="51">
        <f t="shared" si="82"/>
        <v>118064.86387611348</v>
      </c>
      <c r="X308" s="52">
        <f t="shared" si="83"/>
        <v>0.13761493180480178</v>
      </c>
      <c r="Y308" s="53" t="str">
        <f t="shared" si="84"/>
        <v>MENOR_VALOR</v>
      </c>
      <c r="Z308" s="49">
        <f t="shared" si="85"/>
        <v>690967.5024</v>
      </c>
      <c r="AA308" s="80"/>
    </row>
    <row r="309" spans="1:27" x14ac:dyDescent="0.2">
      <c r="A309" s="26">
        <f t="shared" si="87"/>
        <v>272</v>
      </c>
      <c r="B309" s="1">
        <v>4912996</v>
      </c>
      <c r="C309" s="24" t="s">
        <v>99</v>
      </c>
      <c r="D309" s="44" t="s">
        <v>60</v>
      </c>
      <c r="E309" s="4">
        <v>0</v>
      </c>
      <c r="F309" s="4">
        <v>1</v>
      </c>
      <c r="G309" s="4">
        <v>1</v>
      </c>
      <c r="H309" s="4">
        <v>31161801</v>
      </c>
      <c r="I309" s="4" t="s">
        <v>37</v>
      </c>
      <c r="J309" s="30">
        <v>13393</v>
      </c>
      <c r="K309" s="102">
        <v>155771</v>
      </c>
      <c r="L309" s="49">
        <f t="shared" si="77"/>
        <v>176208.15520000001</v>
      </c>
      <c r="M309" s="31">
        <v>267840</v>
      </c>
      <c r="N309" s="6">
        <f t="shared" si="72"/>
        <v>50889.599999999999</v>
      </c>
      <c r="O309" s="47">
        <f t="shared" si="74"/>
        <v>318729.59999999998</v>
      </c>
      <c r="P309" s="31">
        <v>223000</v>
      </c>
      <c r="Q309" s="6">
        <f t="shared" si="73"/>
        <v>42370</v>
      </c>
      <c r="R309" s="47">
        <f t="shared" si="75"/>
        <v>265370</v>
      </c>
      <c r="S309" s="51">
        <f t="shared" si="78"/>
        <v>176208.15520000001</v>
      </c>
      <c r="T309" s="51">
        <f t="shared" si="79"/>
        <v>253435.9184</v>
      </c>
      <c r="U309" s="49">
        <f t="shared" si="80"/>
        <v>246093.46178544295</v>
      </c>
      <c r="V309" s="51">
        <f t="shared" si="81"/>
        <v>265370</v>
      </c>
      <c r="W309" s="51">
        <f t="shared" si="82"/>
        <v>54608.275054588768</v>
      </c>
      <c r="X309" s="52">
        <f t="shared" si="83"/>
        <v>0.21547172713064325</v>
      </c>
      <c r="Y309" s="53" t="str">
        <f t="shared" si="84"/>
        <v>MENOR_VALOR</v>
      </c>
      <c r="Z309" s="49">
        <f t="shared" si="85"/>
        <v>176208.15520000001</v>
      </c>
      <c r="AA309" s="80"/>
    </row>
    <row r="310" spans="1:27" ht="18" x14ac:dyDescent="0.2">
      <c r="A310" s="26">
        <f t="shared" si="87"/>
        <v>273</v>
      </c>
      <c r="B310" s="1">
        <v>4912996</v>
      </c>
      <c r="C310" s="24" t="s">
        <v>100</v>
      </c>
      <c r="D310" s="3" t="s">
        <v>36</v>
      </c>
      <c r="E310" s="4">
        <v>0</v>
      </c>
      <c r="F310" s="4">
        <v>1</v>
      </c>
      <c r="G310" s="4">
        <v>1</v>
      </c>
      <c r="H310" s="4">
        <v>39122109</v>
      </c>
      <c r="I310" s="4" t="s">
        <v>37</v>
      </c>
      <c r="J310" s="1" t="s">
        <v>37</v>
      </c>
      <c r="K310" s="48">
        <v>379848</v>
      </c>
      <c r="L310" s="49">
        <f t="shared" si="77"/>
        <v>429684.0576</v>
      </c>
      <c r="M310" s="31">
        <v>872550</v>
      </c>
      <c r="N310" s="6">
        <f t="shared" si="72"/>
        <v>165784.5</v>
      </c>
      <c r="O310" s="47">
        <f t="shared" si="74"/>
        <v>1038334.5</v>
      </c>
      <c r="P310" s="31">
        <v>665000</v>
      </c>
      <c r="Q310" s="6">
        <f t="shared" si="73"/>
        <v>126350</v>
      </c>
      <c r="R310" s="47">
        <f t="shared" si="75"/>
        <v>791350</v>
      </c>
      <c r="S310" s="51">
        <f t="shared" si="78"/>
        <v>429684.0576</v>
      </c>
      <c r="T310" s="51">
        <f t="shared" si="79"/>
        <v>753122.85253333335</v>
      </c>
      <c r="U310" s="49">
        <f t="shared" si="80"/>
        <v>706781.28923734347</v>
      </c>
      <c r="V310" s="51">
        <f t="shared" si="81"/>
        <v>791350</v>
      </c>
      <c r="W310" s="51">
        <f t="shared" si="82"/>
        <v>228705.76519616478</v>
      </c>
      <c r="X310" s="52">
        <f t="shared" si="83"/>
        <v>0.30367657073059301</v>
      </c>
      <c r="Y310" s="53" t="str">
        <f t="shared" si="84"/>
        <v>MENOR_VALOR</v>
      </c>
      <c r="Z310" s="49">
        <f t="shared" si="85"/>
        <v>429684.0576</v>
      </c>
      <c r="AA310" s="80"/>
    </row>
    <row r="311" spans="1:27" ht="18" x14ac:dyDescent="0.2">
      <c r="A311" s="26">
        <f t="shared" si="87"/>
        <v>274</v>
      </c>
      <c r="B311" s="1">
        <v>4912996</v>
      </c>
      <c r="C311" s="14" t="s">
        <v>105</v>
      </c>
      <c r="D311" s="3" t="s">
        <v>36</v>
      </c>
      <c r="E311" s="4">
        <v>0</v>
      </c>
      <c r="F311" s="4">
        <v>1</v>
      </c>
      <c r="G311" s="4">
        <v>1</v>
      </c>
      <c r="H311" s="4">
        <v>41112801</v>
      </c>
      <c r="I311" s="4" t="s">
        <v>37</v>
      </c>
      <c r="J311" s="1" t="s">
        <v>37</v>
      </c>
      <c r="K311" s="48">
        <v>169456</v>
      </c>
      <c r="L311" s="49">
        <f t="shared" si="77"/>
        <v>191688.62719999999</v>
      </c>
      <c r="M311" s="31">
        <v>253000</v>
      </c>
      <c r="N311" s="6">
        <f t="shared" si="72"/>
        <v>48070</v>
      </c>
      <c r="O311" s="47">
        <f t="shared" si="74"/>
        <v>301070</v>
      </c>
      <c r="P311" s="31">
        <v>184000</v>
      </c>
      <c r="Q311" s="6">
        <f t="shared" si="73"/>
        <v>34960</v>
      </c>
      <c r="R311" s="47">
        <f t="shared" si="75"/>
        <v>218960</v>
      </c>
      <c r="S311" s="51">
        <f t="shared" si="78"/>
        <v>191688.62719999999</v>
      </c>
      <c r="T311" s="51">
        <f t="shared" si="79"/>
        <v>237239.54240000001</v>
      </c>
      <c r="U311" s="49">
        <f t="shared" si="80"/>
        <v>232921.47842076674</v>
      </c>
      <c r="V311" s="51">
        <f t="shared" si="81"/>
        <v>218960</v>
      </c>
      <c r="W311" s="51">
        <f t="shared" si="82"/>
        <v>32209.361027173112</v>
      </c>
      <c r="X311" s="52">
        <f t="shared" si="83"/>
        <v>0.13576725322149799</v>
      </c>
      <c r="Y311" s="53" t="str">
        <f t="shared" si="84"/>
        <v>MENOR_VALOR</v>
      </c>
      <c r="Z311" s="49">
        <f t="shared" si="85"/>
        <v>191688.62719999999</v>
      </c>
      <c r="AA311" s="80"/>
    </row>
    <row r="312" spans="1:27" ht="18" x14ac:dyDescent="0.2">
      <c r="A312" s="26">
        <f t="shared" si="87"/>
        <v>275</v>
      </c>
      <c r="B312" s="4">
        <v>4912996</v>
      </c>
      <c r="C312" s="28" t="s">
        <v>186</v>
      </c>
      <c r="D312" s="3" t="s">
        <v>36</v>
      </c>
      <c r="E312" s="4">
        <v>0</v>
      </c>
      <c r="F312" s="4">
        <v>1</v>
      </c>
      <c r="G312" s="4">
        <v>1</v>
      </c>
      <c r="H312" s="4">
        <v>40151532</v>
      </c>
      <c r="I312" s="4" t="s">
        <v>37</v>
      </c>
      <c r="J312" s="1">
        <v>5330</v>
      </c>
      <c r="K312" s="48">
        <v>17731</v>
      </c>
      <c r="L312" s="49">
        <f t="shared" si="77"/>
        <v>20057.307199999999</v>
      </c>
      <c r="M312" s="31">
        <v>27500</v>
      </c>
      <c r="N312" s="6">
        <f t="shared" si="72"/>
        <v>5225</v>
      </c>
      <c r="O312" s="47">
        <f t="shared" si="74"/>
        <v>32725</v>
      </c>
      <c r="P312" s="31">
        <v>20000</v>
      </c>
      <c r="Q312" s="6">
        <f t="shared" si="73"/>
        <v>3800</v>
      </c>
      <c r="R312" s="47">
        <f t="shared" si="75"/>
        <v>23800</v>
      </c>
      <c r="S312" s="51">
        <f t="shared" si="78"/>
        <v>20057.307199999999</v>
      </c>
      <c r="T312" s="51">
        <f t="shared" si="79"/>
        <v>25527.435733333332</v>
      </c>
      <c r="U312" s="49">
        <f t="shared" si="80"/>
        <v>24998.258011558402</v>
      </c>
      <c r="V312" s="51">
        <f t="shared" si="81"/>
        <v>23800</v>
      </c>
      <c r="W312" s="51">
        <f t="shared" si="82"/>
        <v>3867.9649798820333</v>
      </c>
      <c r="X312" s="52">
        <f t="shared" si="83"/>
        <v>0.1515218771006954</v>
      </c>
      <c r="Y312" s="53" t="str">
        <f t="shared" si="84"/>
        <v>MENOR_VALOR</v>
      </c>
      <c r="Z312" s="49">
        <f t="shared" si="85"/>
        <v>20057.307199999999</v>
      </c>
      <c r="AA312" s="80"/>
    </row>
    <row r="313" spans="1:27" ht="18" x14ac:dyDescent="0.2">
      <c r="A313" s="81" t="s">
        <v>106</v>
      </c>
      <c r="B313" s="4"/>
      <c r="C313" s="82" t="s">
        <v>107</v>
      </c>
      <c r="D313" s="3"/>
      <c r="E313" s="4"/>
      <c r="F313" s="4"/>
      <c r="G313" s="4"/>
      <c r="H313" s="83"/>
      <c r="I313" s="83"/>
      <c r="J313" s="85"/>
      <c r="K313" s="48"/>
      <c r="L313" s="49"/>
      <c r="M313" s="31">
        <v>0</v>
      </c>
      <c r="N313" s="6"/>
      <c r="O313" s="47"/>
      <c r="P313" s="31"/>
      <c r="Q313" s="6"/>
      <c r="R313" s="47"/>
      <c r="S313" s="51"/>
      <c r="T313" s="51"/>
      <c r="U313" s="49"/>
      <c r="V313" s="51"/>
      <c r="W313" s="51"/>
      <c r="X313" s="52"/>
      <c r="Y313" s="53"/>
      <c r="Z313" s="49"/>
      <c r="AA313" s="80"/>
    </row>
    <row r="314" spans="1:27" ht="18" x14ac:dyDescent="0.2">
      <c r="A314" s="4">
        <f>A312+1</f>
        <v>276</v>
      </c>
      <c r="B314" s="1">
        <v>4912996</v>
      </c>
      <c r="C314" s="24" t="s">
        <v>108</v>
      </c>
      <c r="D314" s="3" t="s">
        <v>36</v>
      </c>
      <c r="E314" s="4">
        <v>0</v>
      </c>
      <c r="F314" s="4">
        <v>1</v>
      </c>
      <c r="G314" s="4">
        <v>1</v>
      </c>
      <c r="H314" s="4">
        <v>40161504</v>
      </c>
      <c r="I314" s="4" t="s">
        <v>37</v>
      </c>
      <c r="J314" s="1">
        <v>2940</v>
      </c>
      <c r="K314" s="48">
        <v>22729</v>
      </c>
      <c r="L314" s="49">
        <f t="shared" si="77"/>
        <v>25711.0448</v>
      </c>
      <c r="M314" s="31">
        <v>33000</v>
      </c>
      <c r="N314" s="6">
        <f t="shared" si="72"/>
        <v>6270</v>
      </c>
      <c r="O314" s="47">
        <f t="shared" si="74"/>
        <v>39270</v>
      </c>
      <c r="P314" s="31">
        <v>26000</v>
      </c>
      <c r="Q314" s="6">
        <f t="shared" si="73"/>
        <v>4940</v>
      </c>
      <c r="R314" s="47">
        <f t="shared" si="75"/>
        <v>30940</v>
      </c>
      <c r="S314" s="51">
        <f t="shared" si="78"/>
        <v>25711.0448</v>
      </c>
      <c r="T314" s="51">
        <f t="shared" si="79"/>
        <v>31973.6816</v>
      </c>
      <c r="U314" s="49">
        <f t="shared" si="80"/>
        <v>31494.422206946838</v>
      </c>
      <c r="V314" s="51">
        <f t="shared" si="81"/>
        <v>30940</v>
      </c>
      <c r="W314" s="51">
        <f t="shared" si="82"/>
        <v>4428.3529493884353</v>
      </c>
      <c r="X314" s="52">
        <f t="shared" si="83"/>
        <v>0.13849993894317242</v>
      </c>
      <c r="Y314" s="53" t="str">
        <f t="shared" si="84"/>
        <v>MENOR_VALOR</v>
      </c>
      <c r="Z314" s="49">
        <f t="shared" si="85"/>
        <v>25711.0448</v>
      </c>
      <c r="AA314" s="80"/>
    </row>
    <row r="315" spans="1:27" x14ac:dyDescent="0.2">
      <c r="A315" s="4">
        <f>A314+1</f>
        <v>277</v>
      </c>
      <c r="B315" s="1">
        <v>4912996</v>
      </c>
      <c r="C315" s="24" t="s">
        <v>109</v>
      </c>
      <c r="D315" s="3" t="s">
        <v>36</v>
      </c>
      <c r="E315" s="4">
        <v>0</v>
      </c>
      <c r="F315" s="4">
        <v>1</v>
      </c>
      <c r="G315" s="4">
        <v>1</v>
      </c>
      <c r="H315" s="4">
        <v>40161505</v>
      </c>
      <c r="I315" s="4" t="s">
        <v>37</v>
      </c>
      <c r="J315" s="1">
        <v>2940</v>
      </c>
      <c r="K315" s="48">
        <v>33558</v>
      </c>
      <c r="L315" s="49">
        <f t="shared" si="77"/>
        <v>37960.809600000001</v>
      </c>
      <c r="M315" s="31">
        <v>54280</v>
      </c>
      <c r="N315" s="6">
        <f t="shared" si="72"/>
        <v>10313.200000000001</v>
      </c>
      <c r="O315" s="47">
        <f t="shared" si="74"/>
        <v>64593.2</v>
      </c>
      <c r="P315" s="31">
        <v>47000</v>
      </c>
      <c r="Q315" s="6">
        <f t="shared" si="73"/>
        <v>8930</v>
      </c>
      <c r="R315" s="47">
        <f t="shared" si="75"/>
        <v>55930</v>
      </c>
      <c r="S315" s="51">
        <f t="shared" si="78"/>
        <v>37960.809600000001</v>
      </c>
      <c r="T315" s="51">
        <f t="shared" si="79"/>
        <v>52828.003199999999</v>
      </c>
      <c r="U315" s="49">
        <f t="shared" si="80"/>
        <v>51569.037849654036</v>
      </c>
      <c r="V315" s="51">
        <f t="shared" si="81"/>
        <v>55930</v>
      </c>
      <c r="W315" s="51">
        <f t="shared" si="82"/>
        <v>10512.693411773234</v>
      </c>
      <c r="X315" s="52">
        <f t="shared" si="83"/>
        <v>0.19899850032138325</v>
      </c>
      <c r="Y315" s="53" t="str">
        <f t="shared" si="84"/>
        <v>MENOR_VALOR</v>
      </c>
      <c r="Z315" s="49">
        <f t="shared" si="85"/>
        <v>37960.809600000001</v>
      </c>
      <c r="AA315" s="80"/>
    </row>
    <row r="316" spans="1:27" ht="18" x14ac:dyDescent="0.2">
      <c r="A316" s="4">
        <f t="shared" ref="A316:A331" si="88">A315+1</f>
        <v>278</v>
      </c>
      <c r="B316" s="1">
        <v>4912996</v>
      </c>
      <c r="C316" s="24" t="s">
        <v>110</v>
      </c>
      <c r="D316" s="3" t="s">
        <v>36</v>
      </c>
      <c r="E316" s="4">
        <v>0</v>
      </c>
      <c r="F316" s="4">
        <v>1</v>
      </c>
      <c r="G316" s="4">
        <v>1</v>
      </c>
      <c r="H316" s="4">
        <v>40161513</v>
      </c>
      <c r="I316" s="4" t="s">
        <v>37</v>
      </c>
      <c r="J316" s="1">
        <v>2940</v>
      </c>
      <c r="K316" s="48">
        <v>57953</v>
      </c>
      <c r="L316" s="49">
        <f t="shared" si="77"/>
        <v>65556.433600000004</v>
      </c>
      <c r="M316" s="31">
        <v>78570</v>
      </c>
      <c r="N316" s="6">
        <f t="shared" si="72"/>
        <v>14928.3</v>
      </c>
      <c r="O316" s="47">
        <f t="shared" si="74"/>
        <v>93498.3</v>
      </c>
      <c r="P316" s="31">
        <v>65000</v>
      </c>
      <c r="Q316" s="6">
        <f t="shared" si="73"/>
        <v>12350</v>
      </c>
      <c r="R316" s="47">
        <f t="shared" si="75"/>
        <v>77350</v>
      </c>
      <c r="S316" s="51">
        <f t="shared" si="78"/>
        <v>65556.433600000004</v>
      </c>
      <c r="T316" s="51">
        <f t="shared" si="79"/>
        <v>78801.577866666674</v>
      </c>
      <c r="U316" s="49">
        <f t="shared" si="80"/>
        <v>77975.790078433216</v>
      </c>
      <c r="V316" s="51">
        <f t="shared" si="81"/>
        <v>77350</v>
      </c>
      <c r="W316" s="51">
        <f t="shared" si="82"/>
        <v>9365.7313287541238</v>
      </c>
      <c r="X316" s="52">
        <f t="shared" si="83"/>
        <v>0.11885207862970798</v>
      </c>
      <c r="Y316" s="53" t="str">
        <f t="shared" si="84"/>
        <v>MENOR_VALOR</v>
      </c>
      <c r="Z316" s="49">
        <f t="shared" si="85"/>
        <v>65556.433600000004</v>
      </c>
      <c r="AA316" s="80"/>
    </row>
    <row r="317" spans="1:27" ht="18" x14ac:dyDescent="0.2">
      <c r="A317" s="4">
        <f t="shared" si="88"/>
        <v>279</v>
      </c>
      <c r="B317" s="1">
        <v>4912996</v>
      </c>
      <c r="C317" s="24" t="s">
        <v>111</v>
      </c>
      <c r="D317" s="3" t="s">
        <v>36</v>
      </c>
      <c r="E317" s="4">
        <v>0</v>
      </c>
      <c r="F317" s="4">
        <v>1</v>
      </c>
      <c r="G317" s="4">
        <v>1</v>
      </c>
      <c r="H317" s="4">
        <v>40161533</v>
      </c>
      <c r="I317" s="4" t="s">
        <v>37</v>
      </c>
      <c r="J317" s="1">
        <v>4730</v>
      </c>
      <c r="K317" s="48">
        <v>259777</v>
      </c>
      <c r="L317" s="49">
        <f t="shared" si="77"/>
        <v>293859.74239999999</v>
      </c>
      <c r="M317" s="31">
        <v>343200</v>
      </c>
      <c r="N317" s="6">
        <f t="shared" si="72"/>
        <v>65208</v>
      </c>
      <c r="O317" s="47">
        <f t="shared" si="74"/>
        <v>408408</v>
      </c>
      <c r="P317" s="31">
        <v>264000</v>
      </c>
      <c r="Q317" s="6">
        <f t="shared" si="73"/>
        <v>50160</v>
      </c>
      <c r="R317" s="47">
        <f t="shared" si="75"/>
        <v>314160</v>
      </c>
      <c r="S317" s="51">
        <f t="shared" si="78"/>
        <v>293859.74239999999</v>
      </c>
      <c r="T317" s="51">
        <f t="shared" si="79"/>
        <v>338809.24746666668</v>
      </c>
      <c r="U317" s="49">
        <f t="shared" si="80"/>
        <v>335321.76295373001</v>
      </c>
      <c r="V317" s="51">
        <f t="shared" si="81"/>
        <v>314160</v>
      </c>
      <c r="W317" s="51">
        <f t="shared" si="82"/>
        <v>31784.099843619097</v>
      </c>
      <c r="X317" s="52">
        <f t="shared" si="83"/>
        <v>9.3811193411260527E-2</v>
      </c>
      <c r="Y317" s="53" t="str">
        <f t="shared" si="84"/>
        <v>MENOR_VALOR</v>
      </c>
      <c r="Z317" s="49">
        <f t="shared" si="85"/>
        <v>293859.74239999999</v>
      </c>
      <c r="AA317" s="80"/>
    </row>
    <row r="318" spans="1:27" ht="18" x14ac:dyDescent="0.2">
      <c r="A318" s="4">
        <f t="shared" si="88"/>
        <v>280</v>
      </c>
      <c r="B318" s="1">
        <v>4912996</v>
      </c>
      <c r="C318" s="24" t="s">
        <v>112</v>
      </c>
      <c r="D318" s="3" t="s">
        <v>36</v>
      </c>
      <c r="E318" s="4">
        <v>0</v>
      </c>
      <c r="F318" s="4">
        <v>1</v>
      </c>
      <c r="G318" s="4">
        <v>1</v>
      </c>
      <c r="H318" s="4">
        <v>25172411</v>
      </c>
      <c r="I318" s="4" t="s">
        <v>37</v>
      </c>
      <c r="J318" s="1" t="s">
        <v>37</v>
      </c>
      <c r="K318" s="48">
        <v>151725</v>
      </c>
      <c r="L318" s="49">
        <f t="shared" si="77"/>
        <v>171631.32</v>
      </c>
      <c r="M318" s="31">
        <v>198380</v>
      </c>
      <c r="N318" s="6">
        <f t="shared" si="72"/>
        <v>37692.199999999997</v>
      </c>
      <c r="O318" s="47">
        <f t="shared" si="74"/>
        <v>236072.2</v>
      </c>
      <c r="P318" s="31">
        <v>174000</v>
      </c>
      <c r="Q318" s="6">
        <f t="shared" si="73"/>
        <v>33060</v>
      </c>
      <c r="R318" s="47">
        <f t="shared" si="75"/>
        <v>207060</v>
      </c>
      <c r="S318" s="51">
        <f t="shared" si="78"/>
        <v>171631.32</v>
      </c>
      <c r="T318" s="51">
        <f t="shared" si="79"/>
        <v>204921.17333333334</v>
      </c>
      <c r="U318" s="49">
        <f t="shared" si="80"/>
        <v>203194.77359715637</v>
      </c>
      <c r="V318" s="51">
        <f t="shared" si="81"/>
        <v>207060</v>
      </c>
      <c r="W318" s="51">
        <f t="shared" si="82"/>
        <v>23539.481036705594</v>
      </c>
      <c r="X318" s="52">
        <f t="shared" si="83"/>
        <v>0.11487090696291931</v>
      </c>
      <c r="Y318" s="53" t="str">
        <f t="shared" si="84"/>
        <v>MENOR_VALOR</v>
      </c>
      <c r="Z318" s="49">
        <f t="shared" si="85"/>
        <v>171631.32</v>
      </c>
      <c r="AA318" s="80"/>
    </row>
    <row r="319" spans="1:27" ht="18" x14ac:dyDescent="0.2">
      <c r="A319" s="4">
        <f t="shared" si="88"/>
        <v>281</v>
      </c>
      <c r="B319" s="1">
        <v>4912996</v>
      </c>
      <c r="C319" s="24" t="s">
        <v>113</v>
      </c>
      <c r="D319" s="3" t="s">
        <v>36</v>
      </c>
      <c r="E319" s="3">
        <v>0</v>
      </c>
      <c r="F319" s="3">
        <v>1</v>
      </c>
      <c r="G319" s="3">
        <v>1</v>
      </c>
      <c r="H319" s="4">
        <v>26101740</v>
      </c>
      <c r="I319" s="4" t="s">
        <v>37</v>
      </c>
      <c r="J319" s="1" t="s">
        <v>37</v>
      </c>
      <c r="K319" s="48">
        <v>468741</v>
      </c>
      <c r="L319" s="49">
        <f t="shared" si="77"/>
        <v>530239.81920000003</v>
      </c>
      <c r="M319" s="5">
        <v>637560</v>
      </c>
      <c r="N319" s="6">
        <f t="shared" si="72"/>
        <v>121136.4</v>
      </c>
      <c r="O319" s="47">
        <f t="shared" si="74"/>
        <v>758696.4</v>
      </c>
      <c r="P319" s="5">
        <v>554000</v>
      </c>
      <c r="Q319" s="6">
        <f t="shared" si="73"/>
        <v>105260</v>
      </c>
      <c r="R319" s="47">
        <f t="shared" si="75"/>
        <v>659260</v>
      </c>
      <c r="S319" s="51">
        <f t="shared" si="78"/>
        <v>530239.81920000003</v>
      </c>
      <c r="T319" s="51">
        <f t="shared" si="79"/>
        <v>649398.73973333335</v>
      </c>
      <c r="U319" s="49">
        <f t="shared" si="80"/>
        <v>642488.99925144459</v>
      </c>
      <c r="V319" s="51">
        <f t="shared" si="81"/>
        <v>659260</v>
      </c>
      <c r="W319" s="51">
        <f t="shared" si="82"/>
        <v>84258.080747988046</v>
      </c>
      <c r="X319" s="52">
        <f t="shared" si="83"/>
        <v>0.12974783533239911</v>
      </c>
      <c r="Y319" s="53" t="str">
        <f t="shared" si="84"/>
        <v>MENOR_VALOR</v>
      </c>
      <c r="Z319" s="49">
        <f t="shared" si="85"/>
        <v>530239.81920000003</v>
      </c>
      <c r="AA319" s="80"/>
    </row>
    <row r="320" spans="1:27" ht="18" x14ac:dyDescent="0.2">
      <c r="A320" s="4">
        <f t="shared" si="88"/>
        <v>282</v>
      </c>
      <c r="B320" s="1">
        <v>4912996</v>
      </c>
      <c r="C320" s="24" t="s">
        <v>288</v>
      </c>
      <c r="D320" s="3" t="s">
        <v>36</v>
      </c>
      <c r="E320" s="3">
        <v>0</v>
      </c>
      <c r="F320" s="3">
        <v>1</v>
      </c>
      <c r="G320" s="3">
        <v>1</v>
      </c>
      <c r="H320" s="4">
        <v>26101728</v>
      </c>
      <c r="I320" s="4" t="s">
        <v>37</v>
      </c>
      <c r="J320" s="1" t="s">
        <v>37</v>
      </c>
      <c r="K320" s="48">
        <v>217889</v>
      </c>
      <c r="L320" s="49">
        <f t="shared" si="77"/>
        <v>246476.0368</v>
      </c>
      <c r="M320" s="5">
        <v>307200</v>
      </c>
      <c r="N320" s="6">
        <f t="shared" si="72"/>
        <v>58368</v>
      </c>
      <c r="O320" s="47">
        <f t="shared" si="74"/>
        <v>365568</v>
      </c>
      <c r="P320" s="5">
        <v>256000</v>
      </c>
      <c r="Q320" s="6">
        <f t="shared" si="73"/>
        <v>48640</v>
      </c>
      <c r="R320" s="47">
        <f t="shared" si="75"/>
        <v>304640</v>
      </c>
      <c r="S320" s="51">
        <f t="shared" si="78"/>
        <v>246476.0368</v>
      </c>
      <c r="T320" s="51">
        <f t="shared" si="79"/>
        <v>305561.3456</v>
      </c>
      <c r="U320" s="49">
        <f t="shared" si="80"/>
        <v>301654.58715641662</v>
      </c>
      <c r="V320" s="51">
        <f t="shared" si="81"/>
        <v>304640</v>
      </c>
      <c r="W320" s="51">
        <f t="shared" si="82"/>
        <v>41779.622520981407</v>
      </c>
      <c r="X320" s="52">
        <f t="shared" si="83"/>
        <v>0.13673071912595153</v>
      </c>
      <c r="Y320" s="53" t="str">
        <f t="shared" si="84"/>
        <v>MENOR_VALOR</v>
      </c>
      <c r="Z320" s="49">
        <f t="shared" si="85"/>
        <v>246476.0368</v>
      </c>
      <c r="AA320" s="80"/>
    </row>
    <row r="321" spans="1:27" ht="18" x14ac:dyDescent="0.2">
      <c r="A321" s="4">
        <f t="shared" si="88"/>
        <v>283</v>
      </c>
      <c r="B321" s="1">
        <v>4912996</v>
      </c>
      <c r="C321" s="24" t="s">
        <v>114</v>
      </c>
      <c r="D321" s="3" t="s">
        <v>36</v>
      </c>
      <c r="E321" s="3">
        <v>0</v>
      </c>
      <c r="F321" s="3">
        <v>1</v>
      </c>
      <c r="G321" s="3">
        <v>1</v>
      </c>
      <c r="H321" s="4">
        <v>26101728</v>
      </c>
      <c r="I321" s="4" t="s">
        <v>37</v>
      </c>
      <c r="J321" s="1" t="s">
        <v>37</v>
      </c>
      <c r="K321" s="48">
        <v>188020</v>
      </c>
      <c r="L321" s="49">
        <f t="shared" si="77"/>
        <v>212688.22399999999</v>
      </c>
      <c r="M321" s="5">
        <v>244400</v>
      </c>
      <c r="N321" s="6">
        <f t="shared" si="72"/>
        <v>46436</v>
      </c>
      <c r="O321" s="47">
        <f t="shared" si="74"/>
        <v>290836</v>
      </c>
      <c r="P321" s="5">
        <v>188000</v>
      </c>
      <c r="Q321" s="6">
        <f t="shared" si="73"/>
        <v>35720</v>
      </c>
      <c r="R321" s="47">
        <f t="shared" si="75"/>
        <v>223720</v>
      </c>
      <c r="S321" s="51">
        <f t="shared" si="78"/>
        <v>212688.22399999999</v>
      </c>
      <c r="T321" s="51">
        <f t="shared" si="79"/>
        <v>242414.74133333331</v>
      </c>
      <c r="U321" s="49">
        <f t="shared" si="80"/>
        <v>240085.24638859782</v>
      </c>
      <c r="V321" s="51">
        <f t="shared" si="81"/>
        <v>223720</v>
      </c>
      <c r="W321" s="51">
        <f t="shared" si="82"/>
        <v>21019.821987459436</v>
      </c>
      <c r="X321" s="52">
        <f t="shared" si="83"/>
        <v>8.6710164043019358E-2</v>
      </c>
      <c r="Y321" s="53" t="str">
        <f t="shared" si="84"/>
        <v>MENOR_VALOR</v>
      </c>
      <c r="Z321" s="49">
        <f t="shared" si="85"/>
        <v>212688.22399999999</v>
      </c>
      <c r="AA321" s="80"/>
    </row>
    <row r="322" spans="1:27" ht="18" x14ac:dyDescent="0.2">
      <c r="A322" s="4">
        <f t="shared" si="88"/>
        <v>284</v>
      </c>
      <c r="B322" s="1">
        <v>4912996</v>
      </c>
      <c r="C322" s="14" t="s">
        <v>116</v>
      </c>
      <c r="D322" s="3" t="s">
        <v>36</v>
      </c>
      <c r="E322" s="3">
        <v>0</v>
      </c>
      <c r="F322" s="3">
        <v>1</v>
      </c>
      <c r="G322" s="3">
        <v>1</v>
      </c>
      <c r="H322" s="4">
        <v>25171719</v>
      </c>
      <c r="I322" s="4" t="s">
        <v>37</v>
      </c>
      <c r="J322" s="1">
        <v>5330</v>
      </c>
      <c r="K322" s="48">
        <v>1487500</v>
      </c>
      <c r="L322" s="49">
        <f t="shared" si="77"/>
        <v>1682660</v>
      </c>
      <c r="M322" s="5">
        <v>2146560</v>
      </c>
      <c r="N322" s="6">
        <f t="shared" si="72"/>
        <v>407846.40000000002</v>
      </c>
      <c r="O322" s="47">
        <f t="shared" si="74"/>
        <v>2554406.4</v>
      </c>
      <c r="P322" s="5">
        <v>1651000</v>
      </c>
      <c r="Q322" s="6">
        <f t="shared" si="73"/>
        <v>313690</v>
      </c>
      <c r="R322" s="47">
        <f t="shared" si="75"/>
        <v>1964690</v>
      </c>
      <c r="S322" s="51">
        <f t="shared" si="78"/>
        <v>1682660</v>
      </c>
      <c r="T322" s="51">
        <f t="shared" si="79"/>
        <v>2067252.1333333335</v>
      </c>
      <c r="U322" s="49">
        <f t="shared" si="80"/>
        <v>2036386.1426283114</v>
      </c>
      <c r="V322" s="51">
        <f t="shared" si="81"/>
        <v>1964690</v>
      </c>
      <c r="W322" s="51">
        <f t="shared" si="82"/>
        <v>271947.70547099935</v>
      </c>
      <c r="X322" s="52">
        <f t="shared" si="83"/>
        <v>0.13155033248532594</v>
      </c>
      <c r="Y322" s="53" t="str">
        <f t="shared" si="84"/>
        <v>MENOR_VALOR</v>
      </c>
      <c r="Z322" s="49">
        <f t="shared" si="85"/>
        <v>1682660</v>
      </c>
      <c r="AA322" s="80"/>
    </row>
    <row r="323" spans="1:27" ht="18" x14ac:dyDescent="0.2">
      <c r="A323" s="4">
        <f t="shared" si="88"/>
        <v>285</v>
      </c>
      <c r="B323" s="1">
        <v>4912996</v>
      </c>
      <c r="C323" s="14" t="s">
        <v>117</v>
      </c>
      <c r="D323" s="3" t="s">
        <v>36</v>
      </c>
      <c r="E323" s="3">
        <v>0</v>
      </c>
      <c r="F323" s="3">
        <v>1</v>
      </c>
      <c r="G323" s="3">
        <v>1</v>
      </c>
      <c r="H323" s="3">
        <v>31162421</v>
      </c>
      <c r="I323" s="4" t="s">
        <v>37</v>
      </c>
      <c r="J323" s="1" t="s">
        <v>37</v>
      </c>
      <c r="K323" s="48">
        <v>422807</v>
      </c>
      <c r="L323" s="49">
        <f t="shared" si="77"/>
        <v>478279.27840000001</v>
      </c>
      <c r="M323" s="5">
        <v>679140</v>
      </c>
      <c r="N323" s="6">
        <f t="shared" ref="N323:N386" si="89">M323*0.19</f>
        <v>129036.6</v>
      </c>
      <c r="O323" s="47">
        <f t="shared" si="74"/>
        <v>808176.6</v>
      </c>
      <c r="P323" s="5">
        <v>549000</v>
      </c>
      <c r="Q323" s="6">
        <f t="shared" ref="Q323:Q386" si="90">P323*0.19</f>
        <v>104310</v>
      </c>
      <c r="R323" s="47">
        <f t="shared" si="75"/>
        <v>653310</v>
      </c>
      <c r="S323" s="51">
        <f t="shared" si="78"/>
        <v>478279.27840000001</v>
      </c>
      <c r="T323" s="51">
        <f t="shared" si="79"/>
        <v>646588.62613333331</v>
      </c>
      <c r="U323" s="49">
        <f t="shared" si="80"/>
        <v>632075.63206753705</v>
      </c>
      <c r="V323" s="51">
        <f t="shared" si="81"/>
        <v>653310</v>
      </c>
      <c r="W323" s="51">
        <f t="shared" si="82"/>
        <v>119012.68111932426</v>
      </c>
      <c r="X323" s="52">
        <f t="shared" si="83"/>
        <v>0.18406244141817399</v>
      </c>
      <c r="Y323" s="53" t="str">
        <f t="shared" si="84"/>
        <v>MENOR_VALOR</v>
      </c>
      <c r="Z323" s="49">
        <f t="shared" si="85"/>
        <v>478279.27840000001</v>
      </c>
      <c r="AA323" s="80"/>
    </row>
    <row r="324" spans="1:27" ht="27" x14ac:dyDescent="0.2">
      <c r="A324" s="4">
        <f t="shared" si="88"/>
        <v>286</v>
      </c>
      <c r="B324" s="1">
        <v>4912996</v>
      </c>
      <c r="C324" s="14" t="s">
        <v>118</v>
      </c>
      <c r="D324" s="3" t="s">
        <v>36</v>
      </c>
      <c r="E324" s="3">
        <v>0</v>
      </c>
      <c r="F324" s="3">
        <v>1</v>
      </c>
      <c r="G324" s="3">
        <v>1</v>
      </c>
      <c r="H324" s="4">
        <v>40161513</v>
      </c>
      <c r="I324" s="4" t="s">
        <v>37</v>
      </c>
      <c r="J324" s="1" t="s">
        <v>37</v>
      </c>
      <c r="K324" s="48">
        <v>469574</v>
      </c>
      <c r="L324" s="49">
        <f t="shared" si="77"/>
        <v>531182.10880000005</v>
      </c>
      <c r="M324" s="5">
        <v>631120</v>
      </c>
      <c r="N324" s="6">
        <f t="shared" si="89"/>
        <v>119912.8</v>
      </c>
      <c r="O324" s="47">
        <f t="shared" ref="O324:O387" si="91">M324+N324</f>
        <v>751032.8</v>
      </c>
      <c r="P324" s="5">
        <v>549000</v>
      </c>
      <c r="Q324" s="6">
        <f t="shared" si="90"/>
        <v>104310</v>
      </c>
      <c r="R324" s="47">
        <f t="shared" ref="R324:R387" si="92">P324+Q324</f>
        <v>653310</v>
      </c>
      <c r="S324" s="51">
        <f t="shared" si="78"/>
        <v>531182.10880000005</v>
      </c>
      <c r="T324" s="51">
        <f t="shared" si="79"/>
        <v>645174.96960000007</v>
      </c>
      <c r="U324" s="49">
        <f t="shared" si="80"/>
        <v>638764.17335153255</v>
      </c>
      <c r="V324" s="51">
        <f t="shared" si="81"/>
        <v>653310</v>
      </c>
      <c r="W324" s="51">
        <f t="shared" si="82"/>
        <v>80605.124878534189</v>
      </c>
      <c r="X324" s="52">
        <f t="shared" si="83"/>
        <v>0.12493529457366936</v>
      </c>
      <c r="Y324" s="53" t="str">
        <f t="shared" si="84"/>
        <v>MENOR_VALOR</v>
      </c>
      <c r="Z324" s="49">
        <f t="shared" si="85"/>
        <v>531182.10880000005</v>
      </c>
      <c r="AA324" s="80"/>
    </row>
    <row r="325" spans="1:27" ht="18" x14ac:dyDescent="0.2">
      <c r="A325" s="4">
        <f t="shared" si="88"/>
        <v>287</v>
      </c>
      <c r="B325" s="1">
        <v>4912996</v>
      </c>
      <c r="C325" s="14" t="s">
        <v>119</v>
      </c>
      <c r="D325" s="3" t="s">
        <v>36</v>
      </c>
      <c r="E325" s="3">
        <v>0</v>
      </c>
      <c r="F325" s="3">
        <v>1</v>
      </c>
      <c r="G325" s="3">
        <v>1</v>
      </c>
      <c r="H325" s="4">
        <v>40151532</v>
      </c>
      <c r="I325" s="4" t="s">
        <v>37</v>
      </c>
      <c r="J325" s="1" t="s">
        <v>37</v>
      </c>
      <c r="K325" s="48">
        <v>902139</v>
      </c>
      <c r="L325" s="49">
        <f t="shared" si="77"/>
        <v>1020499.6368</v>
      </c>
      <c r="M325" s="5">
        <v>1293600</v>
      </c>
      <c r="N325" s="6">
        <f t="shared" si="89"/>
        <v>245784</v>
      </c>
      <c r="O325" s="47">
        <f t="shared" si="91"/>
        <v>1539384</v>
      </c>
      <c r="P325" s="5">
        <v>941000</v>
      </c>
      <c r="Q325" s="6">
        <f t="shared" si="90"/>
        <v>178790</v>
      </c>
      <c r="R325" s="47">
        <f t="shared" si="92"/>
        <v>1119790</v>
      </c>
      <c r="S325" s="51">
        <f t="shared" si="78"/>
        <v>1020499.6368</v>
      </c>
      <c r="T325" s="51">
        <f t="shared" si="79"/>
        <v>1226557.8789333333</v>
      </c>
      <c r="U325" s="49">
        <f t="shared" si="80"/>
        <v>1207161.758956336</v>
      </c>
      <c r="V325" s="51">
        <f t="shared" si="81"/>
        <v>1119790</v>
      </c>
      <c r="W325" s="51">
        <f t="shared" si="82"/>
        <v>145705.18033185956</v>
      </c>
      <c r="X325" s="52">
        <f t="shared" si="83"/>
        <v>0.11879193214964381</v>
      </c>
      <c r="Y325" s="53" t="str">
        <f t="shared" si="84"/>
        <v>MENOR_VALOR</v>
      </c>
      <c r="Z325" s="49">
        <f t="shared" si="85"/>
        <v>1020499.6368</v>
      </c>
      <c r="AA325" s="80"/>
    </row>
    <row r="326" spans="1:27" ht="18" x14ac:dyDescent="0.2">
      <c r="A326" s="4">
        <f t="shared" si="88"/>
        <v>288</v>
      </c>
      <c r="B326" s="1">
        <v>4912996</v>
      </c>
      <c r="C326" s="14" t="s">
        <v>120</v>
      </c>
      <c r="D326" s="3" t="s">
        <v>36</v>
      </c>
      <c r="E326" s="3">
        <v>0</v>
      </c>
      <c r="F326" s="3">
        <v>1</v>
      </c>
      <c r="G326" s="3">
        <v>1</v>
      </c>
      <c r="H326" s="4">
        <v>26101740</v>
      </c>
      <c r="I326" s="4" t="s">
        <v>37</v>
      </c>
      <c r="J326" s="30">
        <v>13393</v>
      </c>
      <c r="K326" s="48">
        <v>6902</v>
      </c>
      <c r="L326" s="49">
        <f t="shared" si="77"/>
        <v>7807.5424000000003</v>
      </c>
      <c r="M326" s="5">
        <v>15120</v>
      </c>
      <c r="N326" s="6">
        <f t="shared" si="89"/>
        <v>2872.8</v>
      </c>
      <c r="O326" s="47">
        <f t="shared" si="91"/>
        <v>17992.8</v>
      </c>
      <c r="P326" s="5">
        <v>11000</v>
      </c>
      <c r="Q326" s="6">
        <f t="shared" si="90"/>
        <v>2090</v>
      </c>
      <c r="R326" s="47">
        <f t="shared" si="92"/>
        <v>13090</v>
      </c>
      <c r="S326" s="51">
        <f t="shared" si="78"/>
        <v>7807.5424000000003</v>
      </c>
      <c r="T326" s="51">
        <f t="shared" si="79"/>
        <v>12963.447466666667</v>
      </c>
      <c r="U326" s="49">
        <f t="shared" si="80"/>
        <v>12251.358549940742</v>
      </c>
      <c r="V326" s="51">
        <f t="shared" si="81"/>
        <v>13090</v>
      </c>
      <c r="W326" s="51">
        <f t="shared" si="82"/>
        <v>3645.7754357940807</v>
      </c>
      <c r="X326" s="52">
        <f t="shared" si="83"/>
        <v>0.28123502217821156</v>
      </c>
      <c r="Y326" s="53" t="str">
        <f t="shared" si="84"/>
        <v>MENOR_VALOR</v>
      </c>
      <c r="Z326" s="49">
        <f t="shared" si="85"/>
        <v>7807.5424000000003</v>
      </c>
      <c r="AA326" s="80"/>
    </row>
    <row r="327" spans="1:27" ht="18" x14ac:dyDescent="0.2">
      <c r="A327" s="4">
        <f t="shared" si="88"/>
        <v>289</v>
      </c>
      <c r="B327" s="1">
        <v>4912996</v>
      </c>
      <c r="C327" s="14" t="s">
        <v>121</v>
      </c>
      <c r="D327" s="3" t="s">
        <v>36</v>
      </c>
      <c r="E327" s="3">
        <v>0</v>
      </c>
      <c r="F327" s="3">
        <v>1</v>
      </c>
      <c r="G327" s="3">
        <v>1</v>
      </c>
      <c r="H327" s="4">
        <v>26101740</v>
      </c>
      <c r="I327" s="4" t="s">
        <v>37</v>
      </c>
      <c r="J327" s="1" t="s">
        <v>37</v>
      </c>
      <c r="K327" s="48">
        <v>360213</v>
      </c>
      <c r="L327" s="49">
        <f t="shared" si="77"/>
        <v>407472.94559999998</v>
      </c>
      <c r="M327" s="5">
        <v>558000</v>
      </c>
      <c r="N327" s="6">
        <f t="shared" si="89"/>
        <v>106020</v>
      </c>
      <c r="O327" s="47">
        <f t="shared" si="91"/>
        <v>664020</v>
      </c>
      <c r="P327" s="5">
        <v>480000</v>
      </c>
      <c r="Q327" s="6">
        <f t="shared" si="90"/>
        <v>91200</v>
      </c>
      <c r="R327" s="47">
        <f t="shared" si="92"/>
        <v>571200</v>
      </c>
      <c r="S327" s="51">
        <f t="shared" si="78"/>
        <v>407472.94559999998</v>
      </c>
      <c r="T327" s="51">
        <f t="shared" si="79"/>
        <v>547564.31519999995</v>
      </c>
      <c r="U327" s="49">
        <f t="shared" si="80"/>
        <v>536647.83212778135</v>
      </c>
      <c r="V327" s="51">
        <f t="shared" si="81"/>
        <v>571200</v>
      </c>
      <c r="W327" s="51">
        <f t="shared" si="82"/>
        <v>99059.557429870969</v>
      </c>
      <c r="X327" s="52">
        <f t="shared" si="83"/>
        <v>0.1809094469454042</v>
      </c>
      <c r="Y327" s="53" t="str">
        <f t="shared" si="84"/>
        <v>MENOR_VALOR</v>
      </c>
      <c r="Z327" s="49">
        <f t="shared" si="85"/>
        <v>407472.94559999998</v>
      </c>
      <c r="AA327" s="80"/>
    </row>
    <row r="328" spans="1:27" ht="27" x14ac:dyDescent="0.2">
      <c r="A328" s="4">
        <f t="shared" si="88"/>
        <v>290</v>
      </c>
      <c r="B328" s="1">
        <v>4912996</v>
      </c>
      <c r="C328" s="14" t="s">
        <v>122</v>
      </c>
      <c r="D328" s="3" t="s">
        <v>36</v>
      </c>
      <c r="E328" s="3">
        <v>0</v>
      </c>
      <c r="F328" s="3">
        <v>1</v>
      </c>
      <c r="G328" s="3">
        <v>1</v>
      </c>
      <c r="H328" s="4">
        <v>40151532</v>
      </c>
      <c r="I328" s="4" t="s">
        <v>37</v>
      </c>
      <c r="J328" s="1">
        <v>5330</v>
      </c>
      <c r="K328" s="48">
        <v>2347156</v>
      </c>
      <c r="L328" s="49">
        <f t="shared" si="77"/>
        <v>2655102.8672000002</v>
      </c>
      <c r="M328" s="5">
        <v>3021900</v>
      </c>
      <c r="N328" s="6">
        <f t="shared" si="89"/>
        <v>574161</v>
      </c>
      <c r="O328" s="47">
        <f t="shared" si="91"/>
        <v>3596061</v>
      </c>
      <c r="P328" s="5">
        <v>2302000</v>
      </c>
      <c r="Q328" s="6">
        <f t="shared" si="90"/>
        <v>437380</v>
      </c>
      <c r="R328" s="47">
        <f t="shared" si="92"/>
        <v>2739380</v>
      </c>
      <c r="S328" s="51">
        <f t="shared" si="78"/>
        <v>2655102.8672000002</v>
      </c>
      <c r="T328" s="51">
        <f t="shared" si="79"/>
        <v>2996847.9557333332</v>
      </c>
      <c r="U328" s="49">
        <f t="shared" si="80"/>
        <v>2968384.9942723829</v>
      </c>
      <c r="V328" s="51">
        <f t="shared" si="81"/>
        <v>2739380</v>
      </c>
      <c r="W328" s="51">
        <f t="shared" si="82"/>
        <v>241650.26953911685</v>
      </c>
      <c r="X328" s="52">
        <f t="shared" si="83"/>
        <v>8.0634811344636487E-2</v>
      </c>
      <c r="Y328" s="53" t="str">
        <f t="shared" si="84"/>
        <v>MENOR_VALOR</v>
      </c>
      <c r="Z328" s="49">
        <f t="shared" si="85"/>
        <v>2655102.8672000002</v>
      </c>
      <c r="AA328" s="80"/>
    </row>
    <row r="329" spans="1:27" ht="27" x14ac:dyDescent="0.2">
      <c r="A329" s="4">
        <f t="shared" si="88"/>
        <v>291</v>
      </c>
      <c r="B329" s="1">
        <v>4912996</v>
      </c>
      <c r="C329" s="14" t="s">
        <v>124</v>
      </c>
      <c r="D329" s="3" t="s">
        <v>36</v>
      </c>
      <c r="E329" s="3">
        <v>0</v>
      </c>
      <c r="F329" s="3">
        <v>1</v>
      </c>
      <c r="G329" s="3">
        <v>1</v>
      </c>
      <c r="H329" s="4">
        <v>40151532</v>
      </c>
      <c r="I329" s="4" t="s">
        <v>37</v>
      </c>
      <c r="J329" s="1" t="s">
        <v>37</v>
      </c>
      <c r="K329" s="48">
        <v>1239980</v>
      </c>
      <c r="L329" s="49">
        <f t="shared" ref="L329:L392" si="93">(K329*13.12%)+K329</f>
        <v>1402665.3759999999</v>
      </c>
      <c r="M329" s="5">
        <v>2051920</v>
      </c>
      <c r="N329" s="6">
        <f t="shared" si="89"/>
        <v>389864.8</v>
      </c>
      <c r="O329" s="47">
        <f t="shared" si="91"/>
        <v>2441784.7999999998</v>
      </c>
      <c r="P329" s="5">
        <v>1578000</v>
      </c>
      <c r="Q329" s="6">
        <f t="shared" si="90"/>
        <v>299820</v>
      </c>
      <c r="R329" s="47">
        <f t="shared" si="92"/>
        <v>1877820</v>
      </c>
      <c r="S329" s="51">
        <f t="shared" ref="S329:S392" si="94">MIN(L329,O329,R329)</f>
        <v>1402665.3759999999</v>
      </c>
      <c r="T329" s="51">
        <f t="shared" ref="T329:T392" si="95">AVERAGE(L329,O329,R329)</f>
        <v>1907423.392</v>
      </c>
      <c r="U329" s="49">
        <f t="shared" ref="U329:U392" si="96">GEOMEAN(L329,O329,R329)</f>
        <v>1859681.0871316306</v>
      </c>
      <c r="V329" s="51">
        <f t="shared" ref="V329:V392" si="97">MEDIAN(L329,O329,R329)</f>
        <v>1877820</v>
      </c>
      <c r="W329" s="51">
        <f t="shared" ref="W329:W392" si="98">STDEVA(S329,T329)</f>
        <v>356917.81597186619</v>
      </c>
      <c r="X329" s="52">
        <f t="shared" ref="X329:X392" si="99">(W329/T329)</f>
        <v>0.18712039365189151</v>
      </c>
      <c r="Y329" s="53" t="str">
        <f t="shared" ref="Y329:Y392" si="100">IF(X329&lt;43%,"MENOR_VALOR","MEDIA_GEOMETRICA")</f>
        <v>MENOR_VALOR</v>
      </c>
      <c r="Z329" s="49">
        <f t="shared" ref="Z329:Z392" si="101">IF(Y329="MENOR_VALOR",S329,U329)</f>
        <v>1402665.3759999999</v>
      </c>
      <c r="AA329" s="80"/>
    </row>
    <row r="330" spans="1:27" ht="18" x14ac:dyDescent="0.2">
      <c r="A330" s="4">
        <f t="shared" si="88"/>
        <v>292</v>
      </c>
      <c r="B330" s="1">
        <v>4912996</v>
      </c>
      <c r="C330" s="14" t="s">
        <v>248</v>
      </c>
      <c r="D330" s="3" t="s">
        <v>36</v>
      </c>
      <c r="E330" s="3">
        <v>0</v>
      </c>
      <c r="F330" s="3">
        <v>1</v>
      </c>
      <c r="G330" s="3">
        <v>1</v>
      </c>
      <c r="H330" s="4">
        <v>26101740</v>
      </c>
      <c r="I330" s="4" t="s">
        <v>37</v>
      </c>
      <c r="J330" s="1" t="s">
        <v>37</v>
      </c>
      <c r="K330" s="48">
        <v>1069096</v>
      </c>
      <c r="L330" s="49">
        <f t="shared" si="93"/>
        <v>1209361.3951999999</v>
      </c>
      <c r="M330" s="5">
        <v>1698840</v>
      </c>
      <c r="N330" s="6">
        <f t="shared" si="89"/>
        <v>322779.59999999998</v>
      </c>
      <c r="O330" s="47">
        <f t="shared" si="91"/>
        <v>2021619.6</v>
      </c>
      <c r="P330" s="5">
        <v>1258000</v>
      </c>
      <c r="Q330" s="6">
        <f t="shared" si="90"/>
        <v>239020</v>
      </c>
      <c r="R330" s="47">
        <f t="shared" si="92"/>
        <v>1497020</v>
      </c>
      <c r="S330" s="51">
        <f t="shared" si="94"/>
        <v>1209361.3951999999</v>
      </c>
      <c r="T330" s="51">
        <f t="shared" si="95"/>
        <v>1576000.3317333332</v>
      </c>
      <c r="U330" s="49">
        <f t="shared" si="96"/>
        <v>1541088.9780847735</v>
      </c>
      <c r="V330" s="51">
        <f t="shared" si="97"/>
        <v>1497020</v>
      </c>
      <c r="W330" s="51">
        <f t="shared" si="98"/>
        <v>259252.87826974358</v>
      </c>
      <c r="X330" s="52">
        <f t="shared" si="99"/>
        <v>0.16450052265192697</v>
      </c>
      <c r="Y330" s="53" t="str">
        <f t="shared" si="100"/>
        <v>MENOR_VALOR</v>
      </c>
      <c r="Z330" s="49">
        <f t="shared" si="101"/>
        <v>1209361.3951999999</v>
      </c>
      <c r="AA330" s="80"/>
    </row>
    <row r="331" spans="1:27" ht="18" x14ac:dyDescent="0.2">
      <c r="A331" s="4">
        <f t="shared" si="88"/>
        <v>293</v>
      </c>
      <c r="B331" s="1">
        <v>4912996</v>
      </c>
      <c r="C331" s="24" t="s">
        <v>114</v>
      </c>
      <c r="D331" s="3" t="s">
        <v>36</v>
      </c>
      <c r="E331" s="3">
        <v>0</v>
      </c>
      <c r="F331" s="3">
        <v>1</v>
      </c>
      <c r="G331" s="3">
        <v>1</v>
      </c>
      <c r="H331" s="4">
        <v>26101728</v>
      </c>
      <c r="I331" s="4" t="s">
        <v>37</v>
      </c>
      <c r="J331" s="1" t="s">
        <v>37</v>
      </c>
      <c r="K331" s="48">
        <v>159460</v>
      </c>
      <c r="L331" s="49">
        <f t="shared" si="93"/>
        <v>180381.152</v>
      </c>
      <c r="M331" s="5">
        <v>218550</v>
      </c>
      <c r="N331" s="6">
        <f t="shared" si="89"/>
        <v>41524.5</v>
      </c>
      <c r="O331" s="47">
        <f t="shared" si="91"/>
        <v>260074.5</v>
      </c>
      <c r="P331" s="5">
        <v>188000</v>
      </c>
      <c r="Q331" s="6">
        <f t="shared" si="90"/>
        <v>35720</v>
      </c>
      <c r="R331" s="47">
        <f t="shared" si="92"/>
        <v>223720</v>
      </c>
      <c r="S331" s="51">
        <f t="shared" si="94"/>
        <v>180381.152</v>
      </c>
      <c r="T331" s="51">
        <f t="shared" si="95"/>
        <v>221391.88399999999</v>
      </c>
      <c r="U331" s="49">
        <f t="shared" si="96"/>
        <v>218943.09164375125</v>
      </c>
      <c r="V331" s="51">
        <f t="shared" si="97"/>
        <v>223720</v>
      </c>
      <c r="W331" s="51">
        <f t="shared" si="98"/>
        <v>28998.966698624299</v>
      </c>
      <c r="X331" s="52">
        <f t="shared" si="99"/>
        <v>0.13098477764715305</v>
      </c>
      <c r="Y331" s="53" t="str">
        <f t="shared" si="100"/>
        <v>MENOR_VALOR</v>
      </c>
      <c r="Z331" s="49">
        <f t="shared" si="101"/>
        <v>180381.152</v>
      </c>
      <c r="AA331" s="80"/>
    </row>
    <row r="332" spans="1:27" ht="18" x14ac:dyDescent="0.2">
      <c r="A332" s="81" t="s">
        <v>125</v>
      </c>
      <c r="B332" s="4"/>
      <c r="C332" s="86" t="s">
        <v>126</v>
      </c>
      <c r="D332" s="3"/>
      <c r="E332" s="4"/>
      <c r="F332" s="4"/>
      <c r="G332" s="4"/>
      <c r="H332" s="83"/>
      <c r="I332" s="83"/>
      <c r="J332" s="85"/>
      <c r="K332" s="48"/>
      <c r="L332" s="49"/>
      <c r="M332" s="31">
        <v>0</v>
      </c>
      <c r="N332" s="6"/>
      <c r="O332" s="47"/>
      <c r="P332" s="31"/>
      <c r="Q332" s="6"/>
      <c r="R332" s="47"/>
      <c r="S332" s="51"/>
      <c r="T332" s="51"/>
      <c r="U332" s="49"/>
      <c r="V332" s="51"/>
      <c r="W332" s="51"/>
      <c r="X332" s="52"/>
      <c r="Y332" s="53"/>
      <c r="Z332" s="49"/>
      <c r="AA332" s="80"/>
    </row>
    <row r="333" spans="1:27" x14ac:dyDescent="0.2">
      <c r="A333" s="4">
        <f>A331+1</f>
        <v>294</v>
      </c>
      <c r="B333" s="1">
        <v>4912914</v>
      </c>
      <c r="C333" s="24" t="s">
        <v>127</v>
      </c>
      <c r="D333" s="3" t="s">
        <v>36</v>
      </c>
      <c r="E333" s="3">
        <v>0</v>
      </c>
      <c r="F333" s="3">
        <v>1</v>
      </c>
      <c r="G333" s="3">
        <v>1</v>
      </c>
      <c r="H333" s="4">
        <v>25171719</v>
      </c>
      <c r="I333" s="4" t="s">
        <v>37</v>
      </c>
      <c r="J333" s="1" t="s">
        <v>37</v>
      </c>
      <c r="K333" s="48">
        <v>147084</v>
      </c>
      <c r="L333" s="49">
        <f t="shared" si="93"/>
        <v>166381.42079999999</v>
      </c>
      <c r="M333" s="5">
        <v>246400</v>
      </c>
      <c r="N333" s="6">
        <f t="shared" si="89"/>
        <v>46816</v>
      </c>
      <c r="O333" s="47">
        <f t="shared" si="91"/>
        <v>293216</v>
      </c>
      <c r="P333" s="5">
        <v>179000</v>
      </c>
      <c r="Q333" s="6">
        <f t="shared" si="90"/>
        <v>34010</v>
      </c>
      <c r="R333" s="47">
        <f t="shared" si="92"/>
        <v>213010</v>
      </c>
      <c r="S333" s="51">
        <f t="shared" si="94"/>
        <v>166381.42079999999</v>
      </c>
      <c r="T333" s="51">
        <f t="shared" si="95"/>
        <v>224202.4736</v>
      </c>
      <c r="U333" s="49">
        <f t="shared" si="96"/>
        <v>218221.47920006991</v>
      </c>
      <c r="V333" s="51">
        <f t="shared" si="97"/>
        <v>213010</v>
      </c>
      <c r="W333" s="51">
        <f t="shared" si="98"/>
        <v>40885.658530225432</v>
      </c>
      <c r="X333" s="52">
        <f t="shared" si="99"/>
        <v>0.18236042570685282</v>
      </c>
      <c r="Y333" s="53" t="str">
        <f t="shared" si="100"/>
        <v>MENOR_VALOR</v>
      </c>
      <c r="Z333" s="49">
        <f t="shared" si="101"/>
        <v>166381.42079999999</v>
      </c>
      <c r="AA333" s="80"/>
    </row>
    <row r="334" spans="1:27" ht="18" x14ac:dyDescent="0.2">
      <c r="A334" s="4">
        <f>A333+1</f>
        <v>295</v>
      </c>
      <c r="B334" s="1">
        <v>4912932</v>
      </c>
      <c r="C334" s="27" t="s">
        <v>249</v>
      </c>
      <c r="D334" s="3" t="s">
        <v>36</v>
      </c>
      <c r="E334" s="3">
        <v>0</v>
      </c>
      <c r="F334" s="3">
        <v>1</v>
      </c>
      <c r="G334" s="3">
        <v>1</v>
      </c>
      <c r="H334" s="4">
        <v>25171718</v>
      </c>
      <c r="I334" s="4" t="s">
        <v>37</v>
      </c>
      <c r="J334" s="1" t="s">
        <v>37</v>
      </c>
      <c r="K334" s="48">
        <v>107100</v>
      </c>
      <c r="L334" s="49">
        <f t="shared" si="93"/>
        <v>121151.52</v>
      </c>
      <c r="M334" s="5">
        <v>148520</v>
      </c>
      <c r="N334" s="6">
        <f t="shared" si="89"/>
        <v>28218.799999999999</v>
      </c>
      <c r="O334" s="47">
        <f t="shared" si="91"/>
        <v>176738.8</v>
      </c>
      <c r="P334" s="5">
        <v>126000</v>
      </c>
      <c r="Q334" s="6">
        <f t="shared" si="90"/>
        <v>23940</v>
      </c>
      <c r="R334" s="47">
        <f t="shared" si="92"/>
        <v>149940</v>
      </c>
      <c r="S334" s="51">
        <f t="shared" si="94"/>
        <v>121151.52</v>
      </c>
      <c r="T334" s="51">
        <f t="shared" si="95"/>
        <v>149276.77333333335</v>
      </c>
      <c r="U334" s="49">
        <f t="shared" si="96"/>
        <v>147522.8946017288</v>
      </c>
      <c r="V334" s="51">
        <f t="shared" si="97"/>
        <v>149940</v>
      </c>
      <c r="W334" s="51">
        <f t="shared" si="98"/>
        <v>19887.557354589557</v>
      </c>
      <c r="X334" s="52">
        <f t="shared" si="99"/>
        <v>0.13322606665794462</v>
      </c>
      <c r="Y334" s="53" t="str">
        <f t="shared" si="100"/>
        <v>MENOR_VALOR</v>
      </c>
      <c r="Z334" s="49">
        <f t="shared" si="101"/>
        <v>121151.52</v>
      </c>
      <c r="AA334" s="80"/>
    </row>
    <row r="335" spans="1:27" ht="18" x14ac:dyDescent="0.2">
      <c r="A335" s="4">
        <f t="shared" ref="A335:A346" si="102">A334+1</f>
        <v>296</v>
      </c>
      <c r="B335" s="1">
        <v>4912920</v>
      </c>
      <c r="C335" s="24" t="s">
        <v>325</v>
      </c>
      <c r="D335" s="3" t="s">
        <v>36</v>
      </c>
      <c r="E335" s="3">
        <v>0</v>
      </c>
      <c r="F335" s="3">
        <v>1</v>
      </c>
      <c r="G335" s="3">
        <v>1</v>
      </c>
      <c r="H335" s="4">
        <v>25171724</v>
      </c>
      <c r="I335" s="4" t="s">
        <v>37</v>
      </c>
      <c r="J335" s="1" t="s">
        <v>37</v>
      </c>
      <c r="K335" s="48"/>
      <c r="L335" s="49">
        <f t="shared" si="93"/>
        <v>0</v>
      </c>
      <c r="M335" s="5">
        <v>221400</v>
      </c>
      <c r="N335" s="6">
        <f t="shared" si="89"/>
        <v>42066</v>
      </c>
      <c r="O335" s="47">
        <f t="shared" si="91"/>
        <v>263466</v>
      </c>
      <c r="P335" s="5">
        <v>197000</v>
      </c>
      <c r="Q335" s="6">
        <f t="shared" si="90"/>
        <v>37430</v>
      </c>
      <c r="R335" s="47">
        <f t="shared" si="92"/>
        <v>234430</v>
      </c>
      <c r="S335" s="51">
        <f>MIN(O335,R335)</f>
        <v>234430</v>
      </c>
      <c r="T335" s="51">
        <f>AVERAGE(O335,R335)</f>
        <v>248948</v>
      </c>
      <c r="U335" s="49">
        <f>GEOMEAN(O335,R335)</f>
        <v>248524.31345846225</v>
      </c>
      <c r="V335" s="51">
        <f>MEDIAN(L335,O335,R335)</f>
        <v>234430</v>
      </c>
      <c r="W335" s="51">
        <f t="shared" si="98"/>
        <v>10265.776249266297</v>
      </c>
      <c r="X335" s="52">
        <f t="shared" si="99"/>
        <v>4.1236628730764245E-2</v>
      </c>
      <c r="Y335" s="53" t="str">
        <f t="shared" si="100"/>
        <v>MENOR_VALOR</v>
      </c>
      <c r="Z335" s="49">
        <f t="shared" si="101"/>
        <v>234430</v>
      </c>
      <c r="AA335" s="80"/>
    </row>
    <row r="336" spans="1:27" x14ac:dyDescent="0.2">
      <c r="A336" s="4">
        <f t="shared" si="102"/>
        <v>297</v>
      </c>
      <c r="B336" s="1">
        <v>4912932</v>
      </c>
      <c r="C336" s="27" t="s">
        <v>326</v>
      </c>
      <c r="D336" s="3" t="s">
        <v>36</v>
      </c>
      <c r="E336" s="3">
        <v>0</v>
      </c>
      <c r="F336" s="3">
        <v>1</v>
      </c>
      <c r="G336" s="3">
        <v>1</v>
      </c>
      <c r="H336" s="4">
        <v>23153027</v>
      </c>
      <c r="I336" s="4" t="s">
        <v>37</v>
      </c>
      <c r="J336" s="1" t="s">
        <v>37</v>
      </c>
      <c r="K336" s="48">
        <v>1497139</v>
      </c>
      <c r="L336" s="49">
        <f t="shared" si="93"/>
        <v>1693563.6368</v>
      </c>
      <c r="M336" s="5">
        <v>2421100</v>
      </c>
      <c r="N336" s="6">
        <f t="shared" si="89"/>
        <v>460009</v>
      </c>
      <c r="O336" s="47">
        <f t="shared" si="91"/>
        <v>2881109</v>
      </c>
      <c r="P336" s="5">
        <v>1761000</v>
      </c>
      <c r="Q336" s="6">
        <f t="shared" si="90"/>
        <v>334590</v>
      </c>
      <c r="R336" s="47">
        <f t="shared" si="92"/>
        <v>2095590</v>
      </c>
      <c r="S336" s="51">
        <f t="shared" si="94"/>
        <v>1693563.6368</v>
      </c>
      <c r="T336" s="51">
        <f t="shared" si="95"/>
        <v>2223420.8789333333</v>
      </c>
      <c r="U336" s="49">
        <f t="shared" si="96"/>
        <v>2170480.2691562618</v>
      </c>
      <c r="V336" s="51">
        <f t="shared" si="97"/>
        <v>2095590</v>
      </c>
      <c r="W336" s="51">
        <f t="shared" si="98"/>
        <v>374665.64897328295</v>
      </c>
      <c r="X336" s="52">
        <f t="shared" si="99"/>
        <v>0.16850864922750275</v>
      </c>
      <c r="Y336" s="53" t="str">
        <f t="shared" si="100"/>
        <v>MENOR_VALOR</v>
      </c>
      <c r="Z336" s="49">
        <f t="shared" si="101"/>
        <v>1693563.6368</v>
      </c>
      <c r="AA336" s="80"/>
    </row>
    <row r="337" spans="1:27" ht="27" x14ac:dyDescent="0.2">
      <c r="A337" s="4">
        <f t="shared" si="102"/>
        <v>298</v>
      </c>
      <c r="B337" s="1">
        <v>4912920</v>
      </c>
      <c r="C337" s="24" t="s">
        <v>129</v>
      </c>
      <c r="D337" s="3" t="s">
        <v>36</v>
      </c>
      <c r="E337" s="3">
        <v>0</v>
      </c>
      <c r="F337" s="3">
        <v>1</v>
      </c>
      <c r="G337" s="3">
        <v>1</v>
      </c>
      <c r="H337" s="4">
        <v>25171711</v>
      </c>
      <c r="I337" s="4" t="s">
        <v>37</v>
      </c>
      <c r="J337" s="1" t="s">
        <v>37</v>
      </c>
      <c r="K337" s="48">
        <v>156842</v>
      </c>
      <c r="L337" s="49">
        <f t="shared" si="93"/>
        <v>177419.6704</v>
      </c>
      <c r="M337" s="5">
        <v>243410</v>
      </c>
      <c r="N337" s="6">
        <f t="shared" si="89"/>
        <v>46247.9</v>
      </c>
      <c r="O337" s="47">
        <f t="shared" si="91"/>
        <v>289657.90000000002</v>
      </c>
      <c r="P337" s="5">
        <v>193000</v>
      </c>
      <c r="Q337" s="6">
        <f t="shared" si="90"/>
        <v>36670</v>
      </c>
      <c r="R337" s="47">
        <f t="shared" si="92"/>
        <v>229670</v>
      </c>
      <c r="S337" s="51">
        <f t="shared" si="94"/>
        <v>177419.6704</v>
      </c>
      <c r="T337" s="51">
        <f t="shared" si="95"/>
        <v>232249.19013333335</v>
      </c>
      <c r="U337" s="49">
        <f t="shared" si="96"/>
        <v>227682.93024702091</v>
      </c>
      <c r="V337" s="51">
        <f t="shared" si="97"/>
        <v>229670</v>
      </c>
      <c r="W337" s="51">
        <f t="shared" si="98"/>
        <v>38770.325212641619</v>
      </c>
      <c r="X337" s="52">
        <f t="shared" si="99"/>
        <v>0.1669341675223226</v>
      </c>
      <c r="Y337" s="53" t="str">
        <f t="shared" si="100"/>
        <v>MENOR_VALOR</v>
      </c>
      <c r="Z337" s="49">
        <f t="shared" si="101"/>
        <v>177419.6704</v>
      </c>
      <c r="AA337" s="80"/>
    </row>
    <row r="338" spans="1:27" ht="18" x14ac:dyDescent="0.2">
      <c r="A338" s="4">
        <f t="shared" si="102"/>
        <v>299</v>
      </c>
      <c r="B338" s="1">
        <v>4912938</v>
      </c>
      <c r="C338" s="27" t="s">
        <v>250</v>
      </c>
      <c r="D338" s="3" t="s">
        <v>36</v>
      </c>
      <c r="E338" s="3">
        <v>0</v>
      </c>
      <c r="F338" s="3">
        <v>1</v>
      </c>
      <c r="G338" s="3">
        <v>1</v>
      </c>
      <c r="H338" s="4">
        <v>25171719</v>
      </c>
      <c r="I338" s="4" t="s">
        <v>37</v>
      </c>
      <c r="J338" s="1">
        <v>5330</v>
      </c>
      <c r="K338" s="48">
        <v>25347</v>
      </c>
      <c r="L338" s="49">
        <f t="shared" si="93"/>
        <v>28672.526399999999</v>
      </c>
      <c r="M338" s="5">
        <v>35720</v>
      </c>
      <c r="N338" s="6">
        <f t="shared" si="89"/>
        <v>6786.8</v>
      </c>
      <c r="O338" s="47">
        <f t="shared" si="91"/>
        <v>42506.8</v>
      </c>
      <c r="P338" s="5">
        <v>30000</v>
      </c>
      <c r="Q338" s="6">
        <f t="shared" si="90"/>
        <v>5700</v>
      </c>
      <c r="R338" s="47">
        <f t="shared" si="92"/>
        <v>35700</v>
      </c>
      <c r="S338" s="51">
        <f t="shared" si="94"/>
        <v>28672.526399999999</v>
      </c>
      <c r="T338" s="51">
        <f t="shared" si="95"/>
        <v>35626.442133333338</v>
      </c>
      <c r="U338" s="49">
        <f t="shared" si="96"/>
        <v>35172.037673523766</v>
      </c>
      <c r="V338" s="51">
        <f t="shared" si="97"/>
        <v>35700</v>
      </c>
      <c r="W338" s="51">
        <f t="shared" si="98"/>
        <v>4917.1609708398491</v>
      </c>
      <c r="X338" s="52">
        <f t="shared" si="99"/>
        <v>0.13801998393320286</v>
      </c>
      <c r="Y338" s="53" t="str">
        <f t="shared" si="100"/>
        <v>MENOR_VALOR</v>
      </c>
      <c r="Z338" s="49">
        <f t="shared" si="101"/>
        <v>28672.526399999999</v>
      </c>
      <c r="AA338" s="80"/>
    </row>
    <row r="339" spans="1:27" ht="27" x14ac:dyDescent="0.2">
      <c r="A339" s="4">
        <f t="shared" si="102"/>
        <v>300</v>
      </c>
      <c r="B339" s="1">
        <v>4912932</v>
      </c>
      <c r="C339" s="24" t="s">
        <v>251</v>
      </c>
      <c r="D339" s="3" t="s">
        <v>36</v>
      </c>
      <c r="E339" s="3">
        <v>0</v>
      </c>
      <c r="F339" s="3">
        <v>1</v>
      </c>
      <c r="G339" s="3">
        <v>1</v>
      </c>
      <c r="H339" s="4">
        <v>25171718</v>
      </c>
      <c r="I339" s="4" t="s">
        <v>37</v>
      </c>
      <c r="J339" s="1">
        <v>5330</v>
      </c>
      <c r="K339" s="48">
        <v>83538</v>
      </c>
      <c r="L339" s="49">
        <f t="shared" si="93"/>
        <v>94498.185599999997</v>
      </c>
      <c r="M339" s="5">
        <v>121770</v>
      </c>
      <c r="N339" s="6">
        <f t="shared" si="89"/>
        <v>23136.3</v>
      </c>
      <c r="O339" s="47">
        <f t="shared" si="91"/>
        <v>144906.29999999999</v>
      </c>
      <c r="P339" s="5">
        <v>98000</v>
      </c>
      <c r="Q339" s="6">
        <f t="shared" si="90"/>
        <v>18620</v>
      </c>
      <c r="R339" s="47">
        <f t="shared" si="92"/>
        <v>116620</v>
      </c>
      <c r="S339" s="51">
        <f t="shared" si="94"/>
        <v>94498.185599999997</v>
      </c>
      <c r="T339" s="51">
        <f t="shared" si="95"/>
        <v>118674.82853333333</v>
      </c>
      <c r="U339" s="49">
        <f t="shared" si="96"/>
        <v>116885.6666521376</v>
      </c>
      <c r="V339" s="51">
        <f t="shared" si="97"/>
        <v>116620</v>
      </c>
      <c r="W339" s="51">
        <f t="shared" si="98"/>
        <v>17095.468164485788</v>
      </c>
      <c r="X339" s="52">
        <f t="shared" si="99"/>
        <v>0.14405302603562659</v>
      </c>
      <c r="Y339" s="53" t="str">
        <f t="shared" si="100"/>
        <v>MENOR_VALOR</v>
      </c>
      <c r="Z339" s="49">
        <f t="shared" si="101"/>
        <v>94498.185599999997</v>
      </c>
      <c r="AA339" s="80"/>
    </row>
    <row r="340" spans="1:27" ht="36" x14ac:dyDescent="0.2">
      <c r="A340" s="4">
        <f t="shared" si="102"/>
        <v>301</v>
      </c>
      <c r="B340" s="1">
        <v>4912907</v>
      </c>
      <c r="C340" s="24" t="s">
        <v>132</v>
      </c>
      <c r="D340" s="3" t="s">
        <v>36</v>
      </c>
      <c r="E340" s="3">
        <v>0</v>
      </c>
      <c r="F340" s="3">
        <v>1</v>
      </c>
      <c r="G340" s="3">
        <v>1</v>
      </c>
      <c r="H340" s="4">
        <v>25171716</v>
      </c>
      <c r="I340" s="4" t="s">
        <v>37</v>
      </c>
      <c r="J340" s="1" t="s">
        <v>37</v>
      </c>
      <c r="K340" s="48">
        <v>108885</v>
      </c>
      <c r="L340" s="49">
        <f t="shared" si="93"/>
        <v>123170.712</v>
      </c>
      <c r="M340" s="5">
        <v>155540</v>
      </c>
      <c r="N340" s="6">
        <f t="shared" si="89"/>
        <v>29552.6</v>
      </c>
      <c r="O340" s="47">
        <f t="shared" si="91"/>
        <v>185092.6</v>
      </c>
      <c r="P340" s="5">
        <v>123000</v>
      </c>
      <c r="Q340" s="6">
        <f t="shared" si="90"/>
        <v>23370</v>
      </c>
      <c r="R340" s="47">
        <f t="shared" si="92"/>
        <v>146370</v>
      </c>
      <c r="S340" s="51">
        <f t="shared" si="94"/>
        <v>123170.712</v>
      </c>
      <c r="T340" s="51">
        <f t="shared" si="95"/>
        <v>151544.43733333334</v>
      </c>
      <c r="U340" s="49">
        <f t="shared" si="96"/>
        <v>149434.03621814688</v>
      </c>
      <c r="V340" s="51">
        <f t="shared" si="97"/>
        <v>146370</v>
      </c>
      <c r="W340" s="51">
        <f t="shared" si="98"/>
        <v>20063.253590724165</v>
      </c>
      <c r="X340" s="52">
        <f t="shared" si="99"/>
        <v>0.13239188414810329</v>
      </c>
      <c r="Y340" s="53" t="str">
        <f t="shared" si="100"/>
        <v>MENOR_VALOR</v>
      </c>
      <c r="Z340" s="49">
        <f t="shared" si="101"/>
        <v>123170.712</v>
      </c>
      <c r="AA340" s="80"/>
    </row>
    <row r="341" spans="1:27" ht="18" x14ac:dyDescent="0.2">
      <c r="A341" s="4">
        <f t="shared" si="102"/>
        <v>302</v>
      </c>
      <c r="B341" s="1">
        <v>4912932</v>
      </c>
      <c r="C341" s="24" t="s">
        <v>133</v>
      </c>
      <c r="D341" s="3" t="s">
        <v>134</v>
      </c>
      <c r="E341" s="3">
        <v>0</v>
      </c>
      <c r="F341" s="3">
        <v>1</v>
      </c>
      <c r="G341" s="3">
        <v>1</v>
      </c>
      <c r="H341" s="4">
        <v>25171725</v>
      </c>
      <c r="I341" s="4" t="s">
        <v>37</v>
      </c>
      <c r="J341" s="1" t="s">
        <v>37</v>
      </c>
      <c r="K341" s="48">
        <v>230384</v>
      </c>
      <c r="L341" s="49">
        <f t="shared" si="93"/>
        <v>260610.38079999998</v>
      </c>
      <c r="M341" s="5">
        <v>248400</v>
      </c>
      <c r="N341" s="6">
        <f t="shared" si="89"/>
        <v>47196</v>
      </c>
      <c r="O341" s="47">
        <f t="shared" si="91"/>
        <v>295596</v>
      </c>
      <c r="P341" s="5">
        <v>221000</v>
      </c>
      <c r="Q341" s="6">
        <f t="shared" si="90"/>
        <v>41990</v>
      </c>
      <c r="R341" s="47">
        <f t="shared" si="92"/>
        <v>262990</v>
      </c>
      <c r="S341" s="51">
        <f t="shared" si="94"/>
        <v>260610.38079999998</v>
      </c>
      <c r="T341" s="51">
        <f t="shared" si="95"/>
        <v>273065.46026666666</v>
      </c>
      <c r="U341" s="49">
        <f t="shared" si="96"/>
        <v>272610.86842997489</v>
      </c>
      <c r="V341" s="51">
        <f t="shared" si="97"/>
        <v>262990</v>
      </c>
      <c r="W341" s="51">
        <f t="shared" si="98"/>
        <v>8807.0711510973342</v>
      </c>
      <c r="X341" s="52">
        <f t="shared" si="99"/>
        <v>3.2252600319705907E-2</v>
      </c>
      <c r="Y341" s="53" t="str">
        <f t="shared" si="100"/>
        <v>MENOR_VALOR</v>
      </c>
      <c r="Z341" s="49">
        <f t="shared" si="101"/>
        <v>260610.38079999998</v>
      </c>
      <c r="AA341" s="80"/>
    </row>
    <row r="342" spans="1:27" ht="27" x14ac:dyDescent="0.2">
      <c r="A342" s="4">
        <f t="shared" si="102"/>
        <v>303</v>
      </c>
      <c r="B342" s="1">
        <v>4912932</v>
      </c>
      <c r="C342" s="24" t="s">
        <v>252</v>
      </c>
      <c r="D342" s="3" t="s">
        <v>134</v>
      </c>
      <c r="E342" s="3">
        <v>0</v>
      </c>
      <c r="F342" s="3">
        <v>1</v>
      </c>
      <c r="G342" s="3">
        <v>1</v>
      </c>
      <c r="H342" s="4">
        <v>25171718</v>
      </c>
      <c r="I342" s="4" t="s">
        <v>37</v>
      </c>
      <c r="J342" s="1" t="s">
        <v>37</v>
      </c>
      <c r="K342" s="48">
        <v>275485</v>
      </c>
      <c r="L342" s="49">
        <f t="shared" si="93"/>
        <v>311628.63199999998</v>
      </c>
      <c r="M342" s="5">
        <v>388800</v>
      </c>
      <c r="N342" s="6">
        <f t="shared" si="89"/>
        <v>73872</v>
      </c>
      <c r="O342" s="47">
        <f t="shared" si="91"/>
        <v>462672</v>
      </c>
      <c r="P342" s="5">
        <v>324000</v>
      </c>
      <c r="Q342" s="6">
        <f t="shared" si="90"/>
        <v>61560</v>
      </c>
      <c r="R342" s="47">
        <f t="shared" si="92"/>
        <v>385560</v>
      </c>
      <c r="S342" s="51">
        <f t="shared" si="94"/>
        <v>311628.63199999998</v>
      </c>
      <c r="T342" s="51">
        <f t="shared" si="95"/>
        <v>386620.21066666668</v>
      </c>
      <c r="U342" s="49">
        <f t="shared" si="96"/>
        <v>381651.97500594315</v>
      </c>
      <c r="V342" s="51">
        <f t="shared" si="97"/>
        <v>385560</v>
      </c>
      <c r="W342" s="51">
        <f t="shared" si="98"/>
        <v>53027.053807083998</v>
      </c>
      <c r="X342" s="52">
        <f t="shared" si="99"/>
        <v>0.13715541077287982</v>
      </c>
      <c r="Y342" s="53" t="str">
        <f t="shared" si="100"/>
        <v>MENOR_VALOR</v>
      </c>
      <c r="Z342" s="49">
        <f t="shared" si="101"/>
        <v>311628.63199999998</v>
      </c>
      <c r="AA342" s="80"/>
    </row>
    <row r="343" spans="1:27" ht="18" x14ac:dyDescent="0.2">
      <c r="A343" s="4">
        <f t="shared" si="102"/>
        <v>304</v>
      </c>
      <c r="B343" s="1">
        <v>4912932</v>
      </c>
      <c r="C343" s="27" t="s">
        <v>254</v>
      </c>
      <c r="D343" s="3" t="s">
        <v>36</v>
      </c>
      <c r="E343" s="3">
        <v>0</v>
      </c>
      <c r="F343" s="3">
        <v>1</v>
      </c>
      <c r="G343" s="3">
        <v>1</v>
      </c>
      <c r="H343" s="4">
        <v>25171718</v>
      </c>
      <c r="I343" s="4" t="s">
        <v>37</v>
      </c>
      <c r="J343" s="1" t="s">
        <v>37</v>
      </c>
      <c r="K343" s="48">
        <v>93415</v>
      </c>
      <c r="L343" s="49">
        <f t="shared" si="93"/>
        <v>105671.048</v>
      </c>
      <c r="M343" s="5">
        <v>131100</v>
      </c>
      <c r="N343" s="6">
        <f t="shared" si="89"/>
        <v>24909</v>
      </c>
      <c r="O343" s="47">
        <f t="shared" si="91"/>
        <v>156009</v>
      </c>
      <c r="P343" s="5">
        <v>110000</v>
      </c>
      <c r="Q343" s="6">
        <f t="shared" si="90"/>
        <v>20900</v>
      </c>
      <c r="R343" s="47">
        <f t="shared" si="92"/>
        <v>130900</v>
      </c>
      <c r="S343" s="51">
        <f t="shared" si="94"/>
        <v>105671.048</v>
      </c>
      <c r="T343" s="51">
        <f t="shared" si="95"/>
        <v>130860.016</v>
      </c>
      <c r="U343" s="49">
        <f t="shared" si="96"/>
        <v>129225.56452644386</v>
      </c>
      <c r="V343" s="51">
        <f t="shared" si="97"/>
        <v>130900</v>
      </c>
      <c r="W343" s="51">
        <f t="shared" si="98"/>
        <v>17811.290083890915</v>
      </c>
      <c r="X343" s="52">
        <f t="shared" si="99"/>
        <v>0.13610949034188499</v>
      </c>
      <c r="Y343" s="53" t="str">
        <f t="shared" si="100"/>
        <v>MENOR_VALOR</v>
      </c>
      <c r="Z343" s="49">
        <f t="shared" si="101"/>
        <v>105671.048</v>
      </c>
      <c r="AA343" s="80"/>
    </row>
    <row r="344" spans="1:27" ht="27" x14ac:dyDescent="0.2">
      <c r="A344" s="4">
        <f t="shared" si="102"/>
        <v>305</v>
      </c>
      <c r="B344" s="1">
        <v>4912932</v>
      </c>
      <c r="C344" s="27" t="s">
        <v>255</v>
      </c>
      <c r="D344" s="3" t="s">
        <v>253</v>
      </c>
      <c r="E344" s="3">
        <v>0</v>
      </c>
      <c r="F344" s="3">
        <v>1</v>
      </c>
      <c r="G344" s="3">
        <v>1</v>
      </c>
      <c r="H344" s="4">
        <v>25171719</v>
      </c>
      <c r="I344" s="4" t="s">
        <v>37</v>
      </c>
      <c r="J344" s="1" t="s">
        <v>37</v>
      </c>
      <c r="K344" s="48">
        <v>135660</v>
      </c>
      <c r="L344" s="49">
        <f t="shared" si="93"/>
        <v>153458.592</v>
      </c>
      <c r="M344" s="5">
        <v>192000</v>
      </c>
      <c r="N344" s="6">
        <f t="shared" si="89"/>
        <v>36480</v>
      </c>
      <c r="O344" s="47">
        <f t="shared" si="91"/>
        <v>228480</v>
      </c>
      <c r="P344" s="5">
        <v>160000</v>
      </c>
      <c r="Q344" s="6">
        <f t="shared" si="90"/>
        <v>30400</v>
      </c>
      <c r="R344" s="47">
        <f t="shared" si="92"/>
        <v>190400</v>
      </c>
      <c r="S344" s="51">
        <f t="shared" si="94"/>
        <v>153458.592</v>
      </c>
      <c r="T344" s="51">
        <f t="shared" si="95"/>
        <v>190779.53066666666</v>
      </c>
      <c r="U344" s="49">
        <f t="shared" si="96"/>
        <v>188293.55185205635</v>
      </c>
      <c r="V344" s="51">
        <f t="shared" si="97"/>
        <v>190400</v>
      </c>
      <c r="W344" s="51">
        <f t="shared" si="98"/>
        <v>26389.888811447323</v>
      </c>
      <c r="X344" s="52">
        <f t="shared" si="99"/>
        <v>0.13832662612823071</v>
      </c>
      <c r="Y344" s="53" t="str">
        <f t="shared" si="100"/>
        <v>MENOR_VALOR</v>
      </c>
      <c r="Z344" s="49">
        <f t="shared" si="101"/>
        <v>153458.592</v>
      </c>
      <c r="AA344" s="80"/>
    </row>
    <row r="345" spans="1:27" ht="18" x14ac:dyDescent="0.2">
      <c r="A345" s="4">
        <f t="shared" si="102"/>
        <v>306</v>
      </c>
      <c r="B345" s="1">
        <v>4912932</v>
      </c>
      <c r="C345" s="24" t="s">
        <v>130</v>
      </c>
      <c r="D345" s="3" t="s">
        <v>36</v>
      </c>
      <c r="E345" s="3">
        <v>0</v>
      </c>
      <c r="F345" s="3">
        <v>1</v>
      </c>
      <c r="G345" s="3">
        <v>1</v>
      </c>
      <c r="H345" s="4">
        <v>40151515</v>
      </c>
      <c r="I345" s="4" t="s">
        <v>37</v>
      </c>
      <c r="J345" s="1" t="s">
        <v>37</v>
      </c>
      <c r="K345" s="48">
        <v>548233</v>
      </c>
      <c r="L345" s="49">
        <f t="shared" si="93"/>
        <v>620161.16960000002</v>
      </c>
      <c r="M345" s="5">
        <v>1413500</v>
      </c>
      <c r="N345" s="6">
        <f t="shared" si="89"/>
        <v>268565</v>
      </c>
      <c r="O345" s="47">
        <f t="shared" si="91"/>
        <v>1682065</v>
      </c>
      <c r="P345" s="5">
        <v>1028000</v>
      </c>
      <c r="Q345" s="6">
        <f t="shared" si="90"/>
        <v>195320</v>
      </c>
      <c r="R345" s="47">
        <f t="shared" si="92"/>
        <v>1223320</v>
      </c>
      <c r="S345" s="51">
        <f t="shared" si="94"/>
        <v>620161.16960000002</v>
      </c>
      <c r="T345" s="51">
        <f t="shared" si="95"/>
        <v>1175182.0565333334</v>
      </c>
      <c r="U345" s="49">
        <f t="shared" si="96"/>
        <v>1084665.4501372103</v>
      </c>
      <c r="V345" s="51">
        <f t="shared" si="97"/>
        <v>1223320</v>
      </c>
      <c r="W345" s="51">
        <f t="shared" si="98"/>
        <v>392459.03285073186</v>
      </c>
      <c r="X345" s="52">
        <f t="shared" si="99"/>
        <v>0.3339559438206926</v>
      </c>
      <c r="Y345" s="53" t="str">
        <f t="shared" si="100"/>
        <v>MENOR_VALOR</v>
      </c>
      <c r="Z345" s="49">
        <f t="shared" si="101"/>
        <v>620161.16960000002</v>
      </c>
      <c r="AA345" s="80"/>
    </row>
    <row r="346" spans="1:27" ht="18" x14ac:dyDescent="0.2">
      <c r="A346" s="4">
        <f t="shared" si="102"/>
        <v>307</v>
      </c>
      <c r="B346" s="1">
        <v>4912932</v>
      </c>
      <c r="C346" s="24" t="s">
        <v>131</v>
      </c>
      <c r="D346" s="3" t="s">
        <v>36</v>
      </c>
      <c r="E346" s="3">
        <v>0</v>
      </c>
      <c r="F346" s="3">
        <v>1</v>
      </c>
      <c r="G346" s="3">
        <v>1</v>
      </c>
      <c r="H346" s="4">
        <v>25171725</v>
      </c>
      <c r="I346" s="4" t="s">
        <v>37</v>
      </c>
      <c r="J346" s="1">
        <v>5330</v>
      </c>
      <c r="K346" s="48">
        <v>451962</v>
      </c>
      <c r="L346" s="49">
        <f t="shared" si="93"/>
        <v>511259.41440000001</v>
      </c>
      <c r="M346" s="5">
        <v>826800</v>
      </c>
      <c r="N346" s="6">
        <f t="shared" si="89"/>
        <v>157092</v>
      </c>
      <c r="O346" s="47">
        <f t="shared" si="91"/>
        <v>983892</v>
      </c>
      <c r="P346" s="5">
        <v>636000</v>
      </c>
      <c r="Q346" s="6">
        <f t="shared" si="90"/>
        <v>120840</v>
      </c>
      <c r="R346" s="47">
        <f t="shared" si="92"/>
        <v>756840</v>
      </c>
      <c r="S346" s="51">
        <f t="shared" si="94"/>
        <v>511259.41440000001</v>
      </c>
      <c r="T346" s="51">
        <f t="shared" si="95"/>
        <v>750663.80480000004</v>
      </c>
      <c r="U346" s="49">
        <f t="shared" si="96"/>
        <v>724765.66048290872</v>
      </c>
      <c r="V346" s="51">
        <f t="shared" si="97"/>
        <v>756840</v>
      </c>
      <c r="W346" s="51">
        <f t="shared" si="98"/>
        <v>169284.46789767165</v>
      </c>
      <c r="X346" s="52">
        <f t="shared" si="99"/>
        <v>0.22551302835598189</v>
      </c>
      <c r="Y346" s="53" t="str">
        <f t="shared" si="100"/>
        <v>MENOR_VALOR</v>
      </c>
      <c r="Z346" s="49">
        <f t="shared" si="101"/>
        <v>511259.41440000001</v>
      </c>
      <c r="AA346" s="80"/>
    </row>
    <row r="347" spans="1:27" ht="18" x14ac:dyDescent="0.2">
      <c r="A347" s="81" t="s">
        <v>139</v>
      </c>
      <c r="B347" s="4"/>
      <c r="C347" s="86" t="s">
        <v>140</v>
      </c>
      <c r="D347" s="3"/>
      <c r="E347" s="4"/>
      <c r="F347" s="4"/>
      <c r="G347" s="4"/>
      <c r="H347" s="83"/>
      <c r="I347" s="83"/>
      <c r="J347" s="85"/>
      <c r="K347" s="48"/>
      <c r="L347" s="49"/>
      <c r="M347" s="31">
        <v>0</v>
      </c>
      <c r="N347" s="6"/>
      <c r="O347" s="47"/>
      <c r="P347" s="31"/>
      <c r="Q347" s="6"/>
      <c r="R347" s="47"/>
      <c r="S347" s="51"/>
      <c r="T347" s="51"/>
      <c r="U347" s="49"/>
      <c r="V347" s="51"/>
      <c r="W347" s="51"/>
      <c r="X347" s="52"/>
      <c r="Y347" s="53"/>
      <c r="Z347" s="49"/>
      <c r="AA347" s="80"/>
    </row>
    <row r="348" spans="1:27" ht="36" x14ac:dyDescent="0.2">
      <c r="A348" s="4">
        <f>A346+1</f>
        <v>308</v>
      </c>
      <c r="B348" s="1">
        <v>4912996</v>
      </c>
      <c r="C348" s="24" t="s">
        <v>141</v>
      </c>
      <c r="D348" s="3" t="s">
        <v>36</v>
      </c>
      <c r="E348" s="3">
        <v>0</v>
      </c>
      <c r="F348" s="3">
        <v>1</v>
      </c>
      <c r="G348" s="3">
        <v>1</v>
      </c>
      <c r="H348" s="4">
        <v>25172304</v>
      </c>
      <c r="I348" s="4" t="s">
        <v>37</v>
      </c>
      <c r="J348" s="1" t="s">
        <v>37</v>
      </c>
      <c r="K348" s="48">
        <v>403291</v>
      </c>
      <c r="L348" s="49">
        <f t="shared" si="93"/>
        <v>456202.77919999999</v>
      </c>
      <c r="M348" s="5">
        <v>551950</v>
      </c>
      <c r="N348" s="6">
        <f t="shared" si="89"/>
        <v>104870.5</v>
      </c>
      <c r="O348" s="47">
        <f t="shared" si="91"/>
        <v>656820.5</v>
      </c>
      <c r="P348" s="5">
        <v>465000</v>
      </c>
      <c r="Q348" s="6">
        <f t="shared" si="90"/>
        <v>88350</v>
      </c>
      <c r="R348" s="47">
        <f t="shared" si="92"/>
        <v>553350</v>
      </c>
      <c r="S348" s="51">
        <f t="shared" si="94"/>
        <v>456202.77919999999</v>
      </c>
      <c r="T348" s="51">
        <f t="shared" si="95"/>
        <v>555457.75973333337</v>
      </c>
      <c r="U348" s="49">
        <f t="shared" si="96"/>
        <v>549374.09882006841</v>
      </c>
      <c r="V348" s="51">
        <f t="shared" si="97"/>
        <v>553350</v>
      </c>
      <c r="W348" s="51">
        <f t="shared" si="98"/>
        <v>70183.869801658802</v>
      </c>
      <c r="X348" s="52">
        <f t="shared" si="99"/>
        <v>0.12635320791153046</v>
      </c>
      <c r="Y348" s="53" t="str">
        <f t="shared" si="100"/>
        <v>MENOR_VALOR</v>
      </c>
      <c r="Z348" s="49">
        <f t="shared" si="101"/>
        <v>456202.77919999999</v>
      </c>
      <c r="AA348" s="80"/>
    </row>
    <row r="349" spans="1:27" ht="18" x14ac:dyDescent="0.2">
      <c r="A349" s="3">
        <f>A348+1</f>
        <v>309</v>
      </c>
      <c r="B349" s="1">
        <v>4912996</v>
      </c>
      <c r="C349" s="24" t="s">
        <v>142</v>
      </c>
      <c r="D349" s="3" t="s">
        <v>36</v>
      </c>
      <c r="E349" s="3">
        <v>0</v>
      </c>
      <c r="F349" s="3">
        <v>1</v>
      </c>
      <c r="G349" s="3">
        <v>1</v>
      </c>
      <c r="H349" s="4">
        <v>26112004</v>
      </c>
      <c r="I349" s="4" t="s">
        <v>37</v>
      </c>
      <c r="J349" s="1" t="s">
        <v>37</v>
      </c>
      <c r="K349" s="48">
        <v>139587</v>
      </c>
      <c r="L349" s="49">
        <f t="shared" si="93"/>
        <v>157900.8144</v>
      </c>
      <c r="M349" s="5">
        <v>137280</v>
      </c>
      <c r="N349" s="6">
        <f t="shared" si="89"/>
        <v>26083.200000000001</v>
      </c>
      <c r="O349" s="47">
        <f t="shared" si="91"/>
        <v>163363.20000000001</v>
      </c>
      <c r="P349" s="5">
        <v>114000</v>
      </c>
      <c r="Q349" s="6">
        <f t="shared" si="90"/>
        <v>21660</v>
      </c>
      <c r="R349" s="47">
        <f t="shared" si="92"/>
        <v>135660</v>
      </c>
      <c r="S349" s="51">
        <f t="shared" si="94"/>
        <v>135660</v>
      </c>
      <c r="T349" s="51">
        <f t="shared" si="95"/>
        <v>152308.0048</v>
      </c>
      <c r="U349" s="49">
        <f t="shared" si="96"/>
        <v>151820.4024023884</v>
      </c>
      <c r="V349" s="51">
        <f t="shared" si="97"/>
        <v>157900.8144</v>
      </c>
      <c r="W349" s="51">
        <f t="shared" si="98"/>
        <v>11771.91708730619</v>
      </c>
      <c r="X349" s="52">
        <f t="shared" si="99"/>
        <v>7.7290206136993472E-2</v>
      </c>
      <c r="Y349" s="53" t="str">
        <f t="shared" si="100"/>
        <v>MENOR_VALOR</v>
      </c>
      <c r="Z349" s="49">
        <f t="shared" si="101"/>
        <v>135660</v>
      </c>
      <c r="AA349" s="80"/>
    </row>
    <row r="350" spans="1:27" ht="18" x14ac:dyDescent="0.2">
      <c r="A350" s="3">
        <f t="shared" ref="A350:A351" si="103">A349+1</f>
        <v>310</v>
      </c>
      <c r="B350" s="1">
        <v>4912926</v>
      </c>
      <c r="C350" s="24" t="s">
        <v>143</v>
      </c>
      <c r="D350" s="3" t="s">
        <v>36</v>
      </c>
      <c r="E350" s="3">
        <v>0</v>
      </c>
      <c r="F350" s="3">
        <v>1</v>
      </c>
      <c r="G350" s="3">
        <v>1</v>
      </c>
      <c r="H350" s="4">
        <v>23153026</v>
      </c>
      <c r="I350" s="4" t="s">
        <v>37</v>
      </c>
      <c r="J350" s="1" t="s">
        <v>37</v>
      </c>
      <c r="K350" s="48">
        <v>198373</v>
      </c>
      <c r="L350" s="49">
        <f t="shared" si="93"/>
        <v>224399.53759999998</v>
      </c>
      <c r="M350" s="5">
        <v>246000</v>
      </c>
      <c r="N350" s="6">
        <f t="shared" si="89"/>
        <v>46740</v>
      </c>
      <c r="O350" s="47">
        <f t="shared" si="91"/>
        <v>292740</v>
      </c>
      <c r="P350" s="5">
        <v>197000</v>
      </c>
      <c r="Q350" s="6">
        <f t="shared" si="90"/>
        <v>37430</v>
      </c>
      <c r="R350" s="47">
        <f t="shared" si="92"/>
        <v>234430</v>
      </c>
      <c r="S350" s="51">
        <f t="shared" si="94"/>
        <v>224399.53759999998</v>
      </c>
      <c r="T350" s="51">
        <f t="shared" si="95"/>
        <v>250523.17919999998</v>
      </c>
      <c r="U350" s="49">
        <f t="shared" si="96"/>
        <v>248793.52376742018</v>
      </c>
      <c r="V350" s="51">
        <f t="shared" si="97"/>
        <v>234430</v>
      </c>
      <c r="W350" s="51">
        <f t="shared" si="98"/>
        <v>18472.204124646993</v>
      </c>
      <c r="X350" s="52">
        <f t="shared" si="99"/>
        <v>7.3734511048576826E-2</v>
      </c>
      <c r="Y350" s="53" t="str">
        <f t="shared" si="100"/>
        <v>MENOR_VALOR</v>
      </c>
      <c r="Z350" s="49">
        <f t="shared" si="101"/>
        <v>224399.53759999998</v>
      </c>
      <c r="AA350" s="80"/>
    </row>
    <row r="351" spans="1:27" ht="18" x14ac:dyDescent="0.2">
      <c r="A351" s="3">
        <f t="shared" si="103"/>
        <v>311</v>
      </c>
      <c r="B351" s="1">
        <v>4912996</v>
      </c>
      <c r="C351" s="24" t="s">
        <v>327</v>
      </c>
      <c r="D351" s="3" t="s">
        <v>36</v>
      </c>
      <c r="E351" s="3">
        <v>0</v>
      </c>
      <c r="F351" s="3">
        <v>1</v>
      </c>
      <c r="G351" s="3">
        <v>1</v>
      </c>
      <c r="H351" s="4">
        <v>25172604</v>
      </c>
      <c r="I351" s="4" t="s">
        <v>37</v>
      </c>
      <c r="J351" s="1">
        <v>36252</v>
      </c>
      <c r="K351" s="48">
        <v>133399</v>
      </c>
      <c r="L351" s="49">
        <f t="shared" si="93"/>
        <v>150900.94880000001</v>
      </c>
      <c r="M351" s="5">
        <v>197960</v>
      </c>
      <c r="N351" s="6">
        <f t="shared" si="89"/>
        <v>37612.400000000001</v>
      </c>
      <c r="O351" s="47">
        <f t="shared" si="91"/>
        <v>235572.4</v>
      </c>
      <c r="P351" s="5">
        <v>157000</v>
      </c>
      <c r="Q351" s="6">
        <f t="shared" si="90"/>
        <v>29830</v>
      </c>
      <c r="R351" s="47">
        <f t="shared" si="92"/>
        <v>186830</v>
      </c>
      <c r="S351" s="51">
        <f t="shared" si="94"/>
        <v>150900.94880000001</v>
      </c>
      <c r="T351" s="51">
        <f t="shared" si="95"/>
        <v>191101.11626666668</v>
      </c>
      <c r="U351" s="49">
        <f t="shared" si="96"/>
        <v>187969.62006007414</v>
      </c>
      <c r="V351" s="51">
        <f t="shared" si="97"/>
        <v>186830</v>
      </c>
      <c r="W351" s="51">
        <f t="shared" si="98"/>
        <v>28425.811020514902</v>
      </c>
      <c r="X351" s="52">
        <f t="shared" si="99"/>
        <v>0.1487474881143494</v>
      </c>
      <c r="Y351" s="53" t="str">
        <f t="shared" si="100"/>
        <v>MENOR_VALOR</v>
      </c>
      <c r="Z351" s="49">
        <f t="shared" si="101"/>
        <v>150900.94880000001</v>
      </c>
      <c r="AA351" s="80"/>
    </row>
    <row r="352" spans="1:27" ht="18" x14ac:dyDescent="0.2">
      <c r="A352" s="81" t="s">
        <v>144</v>
      </c>
      <c r="B352" s="4"/>
      <c r="C352" s="82" t="s">
        <v>145</v>
      </c>
      <c r="D352" s="3"/>
      <c r="E352" s="4"/>
      <c r="F352" s="4"/>
      <c r="G352" s="4"/>
      <c r="H352" s="83"/>
      <c r="I352" s="83"/>
      <c r="J352" s="85"/>
      <c r="K352" s="48"/>
      <c r="L352" s="49"/>
      <c r="M352" s="31">
        <v>0</v>
      </c>
      <c r="N352" s="6"/>
      <c r="O352" s="47"/>
      <c r="P352" s="31"/>
      <c r="Q352" s="6"/>
      <c r="R352" s="47"/>
      <c r="S352" s="51"/>
      <c r="T352" s="51"/>
      <c r="U352" s="49"/>
      <c r="V352" s="51"/>
      <c r="W352" s="51"/>
      <c r="X352" s="52"/>
      <c r="Y352" s="53"/>
      <c r="Z352" s="49"/>
      <c r="AA352" s="80"/>
    </row>
    <row r="353" spans="1:27" ht="18" x14ac:dyDescent="0.2">
      <c r="A353" s="4">
        <f>A351+1</f>
        <v>312</v>
      </c>
      <c r="B353" s="1">
        <v>49112931</v>
      </c>
      <c r="C353" s="24" t="s">
        <v>146</v>
      </c>
      <c r="D353" s="3" t="s">
        <v>36</v>
      </c>
      <c r="E353" s="3">
        <v>0</v>
      </c>
      <c r="F353" s="3">
        <v>1</v>
      </c>
      <c r="G353" s="3">
        <v>1</v>
      </c>
      <c r="H353" s="4">
        <v>25174205</v>
      </c>
      <c r="I353" s="4" t="s">
        <v>37</v>
      </c>
      <c r="J353" s="1">
        <v>17123</v>
      </c>
      <c r="K353" s="48">
        <v>338317</v>
      </c>
      <c r="L353" s="49">
        <f t="shared" si="93"/>
        <v>382704.19039999996</v>
      </c>
      <c r="M353" s="5">
        <v>438840</v>
      </c>
      <c r="N353" s="6">
        <f t="shared" si="89"/>
        <v>83379.600000000006</v>
      </c>
      <c r="O353" s="47">
        <f t="shared" si="91"/>
        <v>522219.6</v>
      </c>
      <c r="P353" s="5">
        <v>331000</v>
      </c>
      <c r="Q353" s="6">
        <f t="shared" si="90"/>
        <v>62890</v>
      </c>
      <c r="R353" s="47">
        <f t="shared" si="92"/>
        <v>393890</v>
      </c>
      <c r="S353" s="51">
        <f t="shared" si="94"/>
        <v>382704.19039999996</v>
      </c>
      <c r="T353" s="51">
        <f t="shared" si="95"/>
        <v>432937.93013333326</v>
      </c>
      <c r="U353" s="49">
        <f t="shared" si="96"/>
        <v>428578.56544927956</v>
      </c>
      <c r="V353" s="51">
        <f t="shared" si="97"/>
        <v>393890</v>
      </c>
      <c r="W353" s="51">
        <f t="shared" si="98"/>
        <v>35520.618009800084</v>
      </c>
      <c r="X353" s="52">
        <f t="shared" si="99"/>
        <v>8.204552093382228E-2</v>
      </c>
      <c r="Y353" s="53" t="str">
        <f t="shared" si="100"/>
        <v>MENOR_VALOR</v>
      </c>
      <c r="Z353" s="49">
        <f t="shared" si="101"/>
        <v>382704.19039999996</v>
      </c>
      <c r="AA353" s="80"/>
    </row>
    <row r="354" spans="1:27" ht="18" x14ac:dyDescent="0.2">
      <c r="A354" s="4">
        <f>A353+1</f>
        <v>313</v>
      </c>
      <c r="B354" s="1">
        <v>49112931</v>
      </c>
      <c r="C354" s="24" t="s">
        <v>147</v>
      </c>
      <c r="D354" s="3" t="s">
        <v>36</v>
      </c>
      <c r="E354" s="3">
        <v>0</v>
      </c>
      <c r="F354" s="3">
        <v>1</v>
      </c>
      <c r="G354" s="3">
        <v>1</v>
      </c>
      <c r="H354" s="4">
        <v>40151533</v>
      </c>
      <c r="I354" s="4" t="s">
        <v>37</v>
      </c>
      <c r="J354" s="1" t="s">
        <v>37</v>
      </c>
      <c r="K354" s="48">
        <v>588217</v>
      </c>
      <c r="L354" s="49">
        <f t="shared" si="93"/>
        <v>665391.07039999997</v>
      </c>
      <c r="M354" s="5">
        <v>816790</v>
      </c>
      <c r="N354" s="6">
        <f t="shared" si="89"/>
        <v>155190.1</v>
      </c>
      <c r="O354" s="47">
        <f t="shared" si="91"/>
        <v>971980.1</v>
      </c>
      <c r="P354" s="5">
        <v>634000</v>
      </c>
      <c r="Q354" s="6">
        <f t="shared" si="90"/>
        <v>120460</v>
      </c>
      <c r="R354" s="47">
        <f t="shared" si="92"/>
        <v>754460</v>
      </c>
      <c r="S354" s="51">
        <f t="shared" si="94"/>
        <v>665391.07039999997</v>
      </c>
      <c r="T354" s="51">
        <f t="shared" si="95"/>
        <v>797277.05680000002</v>
      </c>
      <c r="U354" s="49">
        <f t="shared" si="96"/>
        <v>787269.67000545328</v>
      </c>
      <c r="V354" s="51">
        <f t="shared" si="97"/>
        <v>754460</v>
      </c>
      <c r="W354" s="51">
        <f t="shared" si="98"/>
        <v>93257.475326916829</v>
      </c>
      <c r="X354" s="52">
        <f t="shared" si="99"/>
        <v>0.11696997239732539</v>
      </c>
      <c r="Y354" s="53" t="str">
        <f t="shared" si="100"/>
        <v>MENOR_VALOR</v>
      </c>
      <c r="Z354" s="49">
        <f t="shared" si="101"/>
        <v>665391.07039999997</v>
      </c>
      <c r="AA354" s="80"/>
    </row>
    <row r="355" spans="1:27" ht="27" x14ac:dyDescent="0.2">
      <c r="A355" s="4">
        <f t="shared" ref="A355:A361" si="104">A354+1</f>
        <v>314</v>
      </c>
      <c r="B355" s="1">
        <v>49112931</v>
      </c>
      <c r="C355" s="24" t="s">
        <v>148</v>
      </c>
      <c r="D355" s="3" t="s">
        <v>36</v>
      </c>
      <c r="E355" s="3">
        <v>0</v>
      </c>
      <c r="F355" s="3">
        <v>1</v>
      </c>
      <c r="G355" s="3">
        <v>1</v>
      </c>
      <c r="H355" s="4">
        <v>25174216</v>
      </c>
      <c r="I355" s="4" t="s">
        <v>37</v>
      </c>
      <c r="J355" s="1" t="s">
        <v>37</v>
      </c>
      <c r="K355" s="48">
        <v>238833</v>
      </c>
      <c r="L355" s="49">
        <f t="shared" si="93"/>
        <v>270167.88959999999</v>
      </c>
      <c r="M355" s="5">
        <v>386270</v>
      </c>
      <c r="N355" s="6">
        <f t="shared" si="89"/>
        <v>73391.3</v>
      </c>
      <c r="O355" s="47">
        <f t="shared" si="91"/>
        <v>459661.3</v>
      </c>
      <c r="P355" s="5">
        <v>289000</v>
      </c>
      <c r="Q355" s="6">
        <f t="shared" si="90"/>
        <v>54910</v>
      </c>
      <c r="R355" s="47">
        <f t="shared" si="92"/>
        <v>343910</v>
      </c>
      <c r="S355" s="51">
        <f t="shared" si="94"/>
        <v>270167.88959999999</v>
      </c>
      <c r="T355" s="51">
        <f t="shared" si="95"/>
        <v>357913.06319999998</v>
      </c>
      <c r="U355" s="49">
        <f t="shared" si="96"/>
        <v>349546.92972683499</v>
      </c>
      <c r="V355" s="51">
        <f t="shared" si="97"/>
        <v>343910</v>
      </c>
      <c r="W355" s="51">
        <f t="shared" si="98"/>
        <v>62045.207268950988</v>
      </c>
      <c r="X355" s="52">
        <f t="shared" si="99"/>
        <v>0.17335273184561148</v>
      </c>
      <c r="Y355" s="53" t="str">
        <f t="shared" si="100"/>
        <v>MENOR_VALOR</v>
      </c>
      <c r="Z355" s="49">
        <f t="shared" si="101"/>
        <v>270167.88959999999</v>
      </c>
      <c r="AA355" s="80"/>
    </row>
    <row r="356" spans="1:27" ht="27" x14ac:dyDescent="0.2">
      <c r="A356" s="4">
        <f t="shared" si="104"/>
        <v>315</v>
      </c>
      <c r="B356" s="1">
        <v>49112931</v>
      </c>
      <c r="C356" s="24" t="s">
        <v>149</v>
      </c>
      <c r="D356" s="3" t="s">
        <v>36</v>
      </c>
      <c r="E356" s="3">
        <v>0</v>
      </c>
      <c r="F356" s="3">
        <v>1</v>
      </c>
      <c r="G356" s="3">
        <v>1</v>
      </c>
      <c r="H356" s="4">
        <v>40151712</v>
      </c>
      <c r="I356" s="4" t="s">
        <v>37</v>
      </c>
      <c r="J356" s="1">
        <v>5330</v>
      </c>
      <c r="K356" s="48">
        <v>294168</v>
      </c>
      <c r="L356" s="49">
        <f t="shared" si="93"/>
        <v>332762.84159999999</v>
      </c>
      <c r="M356" s="5">
        <v>399640</v>
      </c>
      <c r="N356" s="6">
        <f t="shared" si="89"/>
        <v>75931.600000000006</v>
      </c>
      <c r="O356" s="47">
        <f t="shared" si="91"/>
        <v>475571.6</v>
      </c>
      <c r="P356" s="5">
        <v>310000</v>
      </c>
      <c r="Q356" s="6">
        <f t="shared" si="90"/>
        <v>58900</v>
      </c>
      <c r="R356" s="47">
        <f t="shared" si="92"/>
        <v>368900</v>
      </c>
      <c r="S356" s="51">
        <f t="shared" si="94"/>
        <v>332762.84159999999</v>
      </c>
      <c r="T356" s="51">
        <f t="shared" si="95"/>
        <v>392411.48053333332</v>
      </c>
      <c r="U356" s="49">
        <f t="shared" si="96"/>
        <v>387929.78916403599</v>
      </c>
      <c r="V356" s="51">
        <f t="shared" si="97"/>
        <v>368900</v>
      </c>
      <c r="W356" s="51">
        <f t="shared" si="98"/>
        <v>42177.957078307911</v>
      </c>
      <c r="X356" s="52">
        <f t="shared" si="99"/>
        <v>0.10748400383440135</v>
      </c>
      <c r="Y356" s="53" t="str">
        <f t="shared" si="100"/>
        <v>MENOR_VALOR</v>
      </c>
      <c r="Z356" s="49">
        <f t="shared" si="101"/>
        <v>332762.84159999999</v>
      </c>
      <c r="AA356" s="80"/>
    </row>
    <row r="357" spans="1:27" ht="27" x14ac:dyDescent="0.2">
      <c r="A357" s="4">
        <f t="shared" si="104"/>
        <v>316</v>
      </c>
      <c r="B357" s="1">
        <v>49112931</v>
      </c>
      <c r="C357" s="24" t="s">
        <v>150</v>
      </c>
      <c r="D357" s="3" t="s">
        <v>36</v>
      </c>
      <c r="E357" s="3">
        <v>0</v>
      </c>
      <c r="F357" s="3">
        <v>1</v>
      </c>
      <c r="G357" s="3">
        <v>1</v>
      </c>
      <c r="H357" s="4">
        <v>31401701</v>
      </c>
      <c r="I357" s="4" t="s">
        <v>37</v>
      </c>
      <c r="J357" s="1">
        <v>5330</v>
      </c>
      <c r="K357" s="48">
        <v>294168</v>
      </c>
      <c r="L357" s="49">
        <f t="shared" si="93"/>
        <v>332762.84159999999</v>
      </c>
      <c r="M357" s="5">
        <v>349200</v>
      </c>
      <c r="N357" s="6">
        <f t="shared" si="89"/>
        <v>66348</v>
      </c>
      <c r="O357" s="47">
        <f t="shared" si="91"/>
        <v>415548</v>
      </c>
      <c r="P357" s="5">
        <v>310000</v>
      </c>
      <c r="Q357" s="6">
        <f t="shared" si="90"/>
        <v>58900</v>
      </c>
      <c r="R357" s="47">
        <f t="shared" si="92"/>
        <v>368900</v>
      </c>
      <c r="S357" s="51">
        <f t="shared" si="94"/>
        <v>332762.84159999999</v>
      </c>
      <c r="T357" s="51">
        <f t="shared" si="95"/>
        <v>372403.61386666662</v>
      </c>
      <c r="U357" s="49">
        <f t="shared" si="96"/>
        <v>370869.87562161707</v>
      </c>
      <c r="V357" s="51">
        <f t="shared" si="97"/>
        <v>368900</v>
      </c>
      <c r="W357" s="51">
        <f t="shared" si="98"/>
        <v>28030.258881231606</v>
      </c>
      <c r="X357" s="52">
        <f t="shared" si="99"/>
        <v>7.5268493208735104E-2</v>
      </c>
      <c r="Y357" s="53" t="str">
        <f t="shared" si="100"/>
        <v>MENOR_VALOR</v>
      </c>
      <c r="Z357" s="49">
        <f t="shared" si="101"/>
        <v>332762.84159999999</v>
      </c>
      <c r="AA357" s="80"/>
    </row>
    <row r="358" spans="1:27" ht="18" x14ac:dyDescent="0.2">
      <c r="A358" s="4">
        <f t="shared" si="104"/>
        <v>317</v>
      </c>
      <c r="B358" s="1">
        <v>49112931</v>
      </c>
      <c r="C358" s="24" t="s">
        <v>151</v>
      </c>
      <c r="D358" s="3" t="s">
        <v>36</v>
      </c>
      <c r="E358" s="3">
        <v>0</v>
      </c>
      <c r="F358" s="3">
        <v>1</v>
      </c>
      <c r="G358" s="3">
        <v>1</v>
      </c>
      <c r="H358" s="4">
        <v>39121466</v>
      </c>
      <c r="I358" s="4" t="s">
        <v>37</v>
      </c>
      <c r="J358" s="1" t="s">
        <v>37</v>
      </c>
      <c r="K358" s="48">
        <v>224434</v>
      </c>
      <c r="L358" s="49">
        <f t="shared" si="93"/>
        <v>253879.7408</v>
      </c>
      <c r="M358" s="5">
        <v>392200</v>
      </c>
      <c r="N358" s="6">
        <f t="shared" si="89"/>
        <v>74518</v>
      </c>
      <c r="O358" s="47">
        <f t="shared" si="91"/>
        <v>466718</v>
      </c>
      <c r="P358" s="5">
        <v>296000</v>
      </c>
      <c r="Q358" s="6">
        <f t="shared" si="90"/>
        <v>56240</v>
      </c>
      <c r="R358" s="47">
        <f t="shared" si="92"/>
        <v>352240</v>
      </c>
      <c r="S358" s="51">
        <f t="shared" si="94"/>
        <v>253879.7408</v>
      </c>
      <c r="T358" s="51">
        <f t="shared" si="95"/>
        <v>357612.58026666666</v>
      </c>
      <c r="U358" s="49">
        <f t="shared" si="96"/>
        <v>346875.60383058782</v>
      </c>
      <c r="V358" s="51">
        <f t="shared" si="97"/>
        <v>352240</v>
      </c>
      <c r="W358" s="51">
        <f t="shared" si="98"/>
        <v>73350.194218615608</v>
      </c>
      <c r="X358" s="52">
        <f t="shared" si="99"/>
        <v>0.20511077704234959</v>
      </c>
      <c r="Y358" s="53" t="str">
        <f t="shared" si="100"/>
        <v>MENOR_VALOR</v>
      </c>
      <c r="Z358" s="49">
        <f t="shared" si="101"/>
        <v>253879.7408</v>
      </c>
      <c r="AA358" s="80"/>
    </row>
    <row r="359" spans="1:27" ht="27" x14ac:dyDescent="0.2">
      <c r="A359" s="4">
        <f t="shared" si="104"/>
        <v>318</v>
      </c>
      <c r="B359" s="1">
        <v>49112931</v>
      </c>
      <c r="C359" s="14" t="s">
        <v>258</v>
      </c>
      <c r="D359" s="3" t="s">
        <v>36</v>
      </c>
      <c r="E359" s="3">
        <v>0</v>
      </c>
      <c r="F359" s="3">
        <v>1</v>
      </c>
      <c r="G359" s="3">
        <v>1</v>
      </c>
      <c r="H359" s="4">
        <v>25174216</v>
      </c>
      <c r="I359" s="4" t="s">
        <v>37</v>
      </c>
      <c r="J359" s="1" t="s">
        <v>37</v>
      </c>
      <c r="K359" s="48">
        <v>251923</v>
      </c>
      <c r="L359" s="49">
        <f t="shared" si="93"/>
        <v>284975.29759999999</v>
      </c>
      <c r="M359" s="5">
        <v>358900</v>
      </c>
      <c r="N359" s="6">
        <f t="shared" si="89"/>
        <v>68191</v>
      </c>
      <c r="O359" s="47">
        <f t="shared" si="91"/>
        <v>427091</v>
      </c>
      <c r="P359" s="5">
        <v>296000</v>
      </c>
      <c r="Q359" s="6">
        <f t="shared" si="90"/>
        <v>56240</v>
      </c>
      <c r="R359" s="47">
        <f t="shared" si="92"/>
        <v>352240</v>
      </c>
      <c r="S359" s="51">
        <f t="shared" si="94"/>
        <v>284975.29759999999</v>
      </c>
      <c r="T359" s="51">
        <f t="shared" si="95"/>
        <v>354768.76586666662</v>
      </c>
      <c r="U359" s="49">
        <f t="shared" si="96"/>
        <v>349989.83902899351</v>
      </c>
      <c r="V359" s="51">
        <f t="shared" si="97"/>
        <v>352240</v>
      </c>
      <c r="W359" s="51">
        <f t="shared" si="98"/>
        <v>49351.434693888317</v>
      </c>
      <c r="X359" s="52">
        <f t="shared" si="99"/>
        <v>0.13910873628721915</v>
      </c>
      <c r="Y359" s="53" t="str">
        <f t="shared" si="100"/>
        <v>MENOR_VALOR</v>
      </c>
      <c r="Z359" s="49">
        <f t="shared" si="101"/>
        <v>284975.29759999999</v>
      </c>
      <c r="AA359" s="80"/>
    </row>
    <row r="360" spans="1:27" ht="27" x14ac:dyDescent="0.2">
      <c r="A360" s="4">
        <f t="shared" si="104"/>
        <v>319</v>
      </c>
      <c r="B360" s="1">
        <v>49112931</v>
      </c>
      <c r="C360" s="14" t="s">
        <v>259</v>
      </c>
      <c r="D360" s="3" t="s">
        <v>36</v>
      </c>
      <c r="E360" s="3">
        <v>0</v>
      </c>
      <c r="F360" s="3">
        <v>1</v>
      </c>
      <c r="G360" s="3">
        <v>1</v>
      </c>
      <c r="H360" s="4">
        <v>25174216</v>
      </c>
      <c r="I360" s="4" t="s">
        <v>37</v>
      </c>
      <c r="J360" s="1" t="s">
        <v>37</v>
      </c>
      <c r="K360" s="48">
        <v>196826</v>
      </c>
      <c r="L360" s="49">
        <f t="shared" si="93"/>
        <v>222649.57120000001</v>
      </c>
      <c r="M360" s="5">
        <v>316100</v>
      </c>
      <c r="N360" s="6">
        <f t="shared" si="89"/>
        <v>60059</v>
      </c>
      <c r="O360" s="47">
        <f t="shared" si="91"/>
        <v>376159</v>
      </c>
      <c r="P360" s="5">
        <v>232000</v>
      </c>
      <c r="Q360" s="6">
        <f t="shared" si="90"/>
        <v>44080</v>
      </c>
      <c r="R360" s="47">
        <f t="shared" si="92"/>
        <v>276080</v>
      </c>
      <c r="S360" s="51">
        <f t="shared" si="94"/>
        <v>222649.57120000001</v>
      </c>
      <c r="T360" s="51">
        <f t="shared" si="95"/>
        <v>291629.52373333334</v>
      </c>
      <c r="U360" s="49">
        <f t="shared" si="96"/>
        <v>284889.26768642262</v>
      </c>
      <c r="V360" s="51">
        <f t="shared" si="97"/>
        <v>276080</v>
      </c>
      <c r="W360" s="51">
        <f t="shared" si="98"/>
        <v>48776.192202246144</v>
      </c>
      <c r="X360" s="52">
        <f t="shared" si="99"/>
        <v>0.16725395830240836</v>
      </c>
      <c r="Y360" s="53" t="str">
        <f t="shared" si="100"/>
        <v>MENOR_VALOR</v>
      </c>
      <c r="Z360" s="49">
        <f t="shared" si="101"/>
        <v>222649.57120000001</v>
      </c>
      <c r="AA360" s="80"/>
    </row>
    <row r="361" spans="1:27" ht="18" x14ac:dyDescent="0.2">
      <c r="A361" s="4">
        <f t="shared" si="104"/>
        <v>320</v>
      </c>
      <c r="B361" s="1">
        <v>49112931</v>
      </c>
      <c r="C361" s="14" t="s">
        <v>153</v>
      </c>
      <c r="D361" s="3" t="s">
        <v>36</v>
      </c>
      <c r="E361" s="3">
        <v>0</v>
      </c>
      <c r="F361" s="3">
        <v>1</v>
      </c>
      <c r="G361" s="3">
        <v>1</v>
      </c>
      <c r="H361" s="4">
        <v>25174201</v>
      </c>
      <c r="I361" s="4" t="s">
        <v>37</v>
      </c>
      <c r="J361" s="1" t="s">
        <v>37</v>
      </c>
      <c r="K361" s="48">
        <v>155771</v>
      </c>
      <c r="L361" s="49">
        <f t="shared" si="93"/>
        <v>176208.15520000001</v>
      </c>
      <c r="M361" s="5">
        <v>243780</v>
      </c>
      <c r="N361" s="6">
        <f t="shared" si="89"/>
        <v>46318.2</v>
      </c>
      <c r="O361" s="47">
        <f t="shared" si="91"/>
        <v>290098.2</v>
      </c>
      <c r="P361" s="5">
        <v>191000</v>
      </c>
      <c r="Q361" s="6">
        <f t="shared" si="90"/>
        <v>36290</v>
      </c>
      <c r="R361" s="47">
        <f t="shared" si="92"/>
        <v>227290</v>
      </c>
      <c r="S361" s="51">
        <f t="shared" si="94"/>
        <v>176208.15520000001</v>
      </c>
      <c r="T361" s="51">
        <f t="shared" si="95"/>
        <v>231198.78506666666</v>
      </c>
      <c r="U361" s="49">
        <f t="shared" si="96"/>
        <v>226490.74260201733</v>
      </c>
      <c r="V361" s="51">
        <f t="shared" si="97"/>
        <v>227290</v>
      </c>
      <c r="W361" s="51">
        <f t="shared" si="98"/>
        <v>38884.247280439224</v>
      </c>
      <c r="X361" s="52">
        <f t="shared" si="99"/>
        <v>0.16818534435302879</v>
      </c>
      <c r="Y361" s="53" t="str">
        <f t="shared" si="100"/>
        <v>MENOR_VALOR</v>
      </c>
      <c r="Z361" s="49">
        <f t="shared" si="101"/>
        <v>176208.15520000001</v>
      </c>
      <c r="AA361" s="80"/>
    </row>
    <row r="362" spans="1:27" ht="18" x14ac:dyDescent="0.2">
      <c r="A362" s="81" t="s">
        <v>154</v>
      </c>
      <c r="B362" s="4"/>
      <c r="C362" s="86" t="s">
        <v>155</v>
      </c>
      <c r="D362" s="3"/>
      <c r="E362" s="4"/>
      <c r="F362" s="4"/>
      <c r="G362" s="4"/>
      <c r="H362" s="83"/>
      <c r="I362" s="83"/>
      <c r="J362" s="85"/>
      <c r="K362" s="48"/>
      <c r="L362" s="49"/>
      <c r="M362" s="31">
        <v>0</v>
      </c>
      <c r="N362" s="6"/>
      <c r="O362" s="47"/>
      <c r="P362" s="31"/>
      <c r="Q362" s="6"/>
      <c r="R362" s="47"/>
      <c r="S362" s="51"/>
      <c r="T362" s="51"/>
      <c r="U362" s="49"/>
      <c r="V362" s="51"/>
      <c r="W362" s="51"/>
      <c r="X362" s="52"/>
      <c r="Y362" s="53"/>
      <c r="Z362" s="49"/>
      <c r="AA362" s="80"/>
    </row>
    <row r="363" spans="1:27" ht="27" x14ac:dyDescent="0.2">
      <c r="A363" s="26">
        <f>A361+1</f>
        <v>321</v>
      </c>
      <c r="B363" s="4">
        <v>4912912</v>
      </c>
      <c r="C363" s="14" t="s">
        <v>261</v>
      </c>
      <c r="D363" s="3" t="s">
        <v>225</v>
      </c>
      <c r="E363" s="3">
        <v>0</v>
      </c>
      <c r="F363" s="3">
        <v>1</v>
      </c>
      <c r="G363" s="3">
        <v>1</v>
      </c>
      <c r="H363" s="4">
        <v>25172004</v>
      </c>
      <c r="I363" s="4" t="s">
        <v>37</v>
      </c>
      <c r="J363" s="1">
        <v>24460</v>
      </c>
      <c r="K363" s="48">
        <v>462672</v>
      </c>
      <c r="L363" s="49">
        <f t="shared" si="93"/>
        <v>523374.56640000001</v>
      </c>
      <c r="M363" s="5">
        <v>710200</v>
      </c>
      <c r="N363" s="6">
        <f t="shared" si="89"/>
        <v>134938</v>
      </c>
      <c r="O363" s="47">
        <f t="shared" si="91"/>
        <v>845138</v>
      </c>
      <c r="P363" s="5">
        <v>536000</v>
      </c>
      <c r="Q363" s="6">
        <f t="shared" si="90"/>
        <v>101840</v>
      </c>
      <c r="R363" s="47">
        <f t="shared" si="92"/>
        <v>637840</v>
      </c>
      <c r="S363" s="51">
        <f t="shared" si="94"/>
        <v>523374.56640000001</v>
      </c>
      <c r="T363" s="51">
        <f t="shared" si="95"/>
        <v>668784.1888</v>
      </c>
      <c r="U363" s="49">
        <f t="shared" si="96"/>
        <v>655869.34325029457</v>
      </c>
      <c r="V363" s="51">
        <f t="shared" si="97"/>
        <v>637840</v>
      </c>
      <c r="W363" s="51">
        <f t="shared" si="98"/>
        <v>102820.1300488151</v>
      </c>
      <c r="X363" s="52">
        <f t="shared" si="99"/>
        <v>0.15374186736278161</v>
      </c>
      <c r="Y363" s="53" t="str">
        <f t="shared" si="100"/>
        <v>MENOR_VALOR</v>
      </c>
      <c r="Z363" s="49">
        <f t="shared" si="101"/>
        <v>523374.56640000001</v>
      </c>
      <c r="AA363" s="80"/>
    </row>
    <row r="364" spans="1:27" ht="18" x14ac:dyDescent="0.2">
      <c r="A364" s="26">
        <f>A363+1</f>
        <v>322</v>
      </c>
      <c r="B364" s="4">
        <v>4912912</v>
      </c>
      <c r="C364" s="14" t="s">
        <v>262</v>
      </c>
      <c r="D364" s="3" t="s">
        <v>225</v>
      </c>
      <c r="E364" s="3">
        <v>0</v>
      </c>
      <c r="F364" s="3">
        <v>1</v>
      </c>
      <c r="G364" s="3">
        <v>1</v>
      </c>
      <c r="H364" s="4">
        <v>25172004</v>
      </c>
      <c r="I364" s="4" t="s">
        <v>37</v>
      </c>
      <c r="J364" s="1">
        <v>24460</v>
      </c>
      <c r="K364" s="48">
        <v>462672</v>
      </c>
      <c r="L364" s="49">
        <f>(K364*13.12%)+K364</f>
        <v>523374.56640000001</v>
      </c>
      <c r="M364" s="5">
        <v>763290</v>
      </c>
      <c r="N364" s="6">
        <f t="shared" si="89"/>
        <v>145025.1</v>
      </c>
      <c r="O364" s="47">
        <f t="shared" si="91"/>
        <v>908315.1</v>
      </c>
      <c r="P364" s="5">
        <v>617000</v>
      </c>
      <c r="Q364" s="6">
        <f t="shared" si="90"/>
        <v>117230</v>
      </c>
      <c r="R364" s="47">
        <f t="shared" si="92"/>
        <v>734230</v>
      </c>
      <c r="S364" s="51">
        <f t="shared" si="94"/>
        <v>523374.56640000001</v>
      </c>
      <c r="T364" s="51">
        <f t="shared" si="95"/>
        <v>721973.22213333333</v>
      </c>
      <c r="U364" s="49">
        <f t="shared" si="96"/>
        <v>704088.24096087657</v>
      </c>
      <c r="V364" s="51">
        <f t="shared" si="97"/>
        <v>734230</v>
      </c>
      <c r="W364" s="51">
        <f t="shared" si="98"/>
        <v>140430.45620357324</v>
      </c>
      <c r="X364" s="52">
        <f t="shared" si="99"/>
        <v>0.19450923094989619</v>
      </c>
      <c r="Y364" s="53" t="str">
        <f t="shared" si="100"/>
        <v>MENOR_VALOR</v>
      </c>
      <c r="Z364" s="49">
        <f t="shared" si="101"/>
        <v>523374.56640000001</v>
      </c>
      <c r="AA364" s="80"/>
    </row>
    <row r="365" spans="1:27" ht="36" x14ac:dyDescent="0.2">
      <c r="A365" s="26">
        <f t="shared" ref="A365:A381" si="105">A364+1</f>
        <v>323</v>
      </c>
      <c r="B365" s="4">
        <v>4912996</v>
      </c>
      <c r="C365" s="14" t="s">
        <v>158</v>
      </c>
      <c r="D365" s="3" t="s">
        <v>36</v>
      </c>
      <c r="E365" s="3">
        <v>0</v>
      </c>
      <c r="F365" s="3">
        <v>1</v>
      </c>
      <c r="G365" s="3">
        <v>1</v>
      </c>
      <c r="H365" s="4">
        <v>26111532</v>
      </c>
      <c r="I365" s="4" t="s">
        <v>37</v>
      </c>
      <c r="J365" s="1" t="s">
        <v>37</v>
      </c>
      <c r="K365" s="48">
        <v>606424</v>
      </c>
      <c r="L365" s="49">
        <f t="shared" si="93"/>
        <v>685986.82880000002</v>
      </c>
      <c r="M365" s="5">
        <v>906400</v>
      </c>
      <c r="N365" s="6">
        <f t="shared" si="89"/>
        <v>172216</v>
      </c>
      <c r="O365" s="47">
        <f t="shared" si="91"/>
        <v>1078616</v>
      </c>
      <c r="P365" s="5">
        <v>659000</v>
      </c>
      <c r="Q365" s="6">
        <f t="shared" si="90"/>
        <v>125210</v>
      </c>
      <c r="R365" s="47">
        <f t="shared" si="92"/>
        <v>784210</v>
      </c>
      <c r="S365" s="51">
        <f t="shared" si="94"/>
        <v>685986.82880000002</v>
      </c>
      <c r="T365" s="51">
        <f t="shared" si="95"/>
        <v>849604.27626666671</v>
      </c>
      <c r="U365" s="49">
        <f t="shared" si="96"/>
        <v>834074.80729691801</v>
      </c>
      <c r="V365" s="51">
        <f t="shared" si="97"/>
        <v>784210</v>
      </c>
      <c r="W365" s="51">
        <f t="shared" si="98"/>
        <v>115695.00662411243</v>
      </c>
      <c r="X365" s="52">
        <f t="shared" si="99"/>
        <v>0.1361751698478964</v>
      </c>
      <c r="Y365" s="53" t="str">
        <f t="shared" si="100"/>
        <v>MENOR_VALOR</v>
      </c>
      <c r="Z365" s="49">
        <f t="shared" si="101"/>
        <v>685986.82880000002</v>
      </c>
      <c r="AA365" s="80"/>
    </row>
    <row r="366" spans="1:27" ht="36" x14ac:dyDescent="0.2">
      <c r="A366" s="26">
        <f t="shared" si="105"/>
        <v>324</v>
      </c>
      <c r="B366" s="4">
        <v>4912996</v>
      </c>
      <c r="C366" s="14" t="s">
        <v>263</v>
      </c>
      <c r="D366" s="3" t="s">
        <v>36</v>
      </c>
      <c r="E366" s="3">
        <v>0</v>
      </c>
      <c r="F366" s="3">
        <v>1</v>
      </c>
      <c r="G366" s="3">
        <v>1</v>
      </c>
      <c r="H366" s="4">
        <v>26111532</v>
      </c>
      <c r="I366" s="4" t="s">
        <v>37</v>
      </c>
      <c r="J366" s="1" t="s">
        <v>37</v>
      </c>
      <c r="K366" s="48">
        <v>578935</v>
      </c>
      <c r="L366" s="49">
        <f t="shared" si="93"/>
        <v>654891.272</v>
      </c>
      <c r="M366" s="5">
        <v>840240</v>
      </c>
      <c r="N366" s="6">
        <f t="shared" si="89"/>
        <v>159645.6</v>
      </c>
      <c r="O366" s="47">
        <f t="shared" si="91"/>
        <v>999885.6</v>
      </c>
      <c r="P366" s="5">
        <v>622000</v>
      </c>
      <c r="Q366" s="6">
        <f t="shared" si="90"/>
        <v>118180</v>
      </c>
      <c r="R366" s="47">
        <f t="shared" si="92"/>
        <v>740180</v>
      </c>
      <c r="S366" s="51">
        <f t="shared" si="94"/>
        <v>654891.272</v>
      </c>
      <c r="T366" s="51">
        <f t="shared" si="95"/>
        <v>798318.95733333332</v>
      </c>
      <c r="U366" s="49">
        <f t="shared" si="96"/>
        <v>785511.02957703068</v>
      </c>
      <c r="V366" s="51">
        <f t="shared" si="97"/>
        <v>740180</v>
      </c>
      <c r="W366" s="51">
        <f t="shared" si="98"/>
        <v>101418.68890909033</v>
      </c>
      <c r="X366" s="52">
        <f t="shared" si="99"/>
        <v>0.12704031136610422</v>
      </c>
      <c r="Y366" s="53" t="str">
        <f t="shared" si="100"/>
        <v>MENOR_VALOR</v>
      </c>
      <c r="Z366" s="49">
        <f t="shared" si="101"/>
        <v>654891.272</v>
      </c>
      <c r="AA366" s="80"/>
    </row>
    <row r="367" spans="1:27" ht="36" x14ac:dyDescent="0.2">
      <c r="A367" s="26">
        <f t="shared" si="105"/>
        <v>325</v>
      </c>
      <c r="B367" s="4">
        <v>4912996</v>
      </c>
      <c r="C367" s="14" t="s">
        <v>160</v>
      </c>
      <c r="D367" s="3" t="s">
        <v>36</v>
      </c>
      <c r="E367" s="3">
        <v>0</v>
      </c>
      <c r="F367" s="3">
        <v>1</v>
      </c>
      <c r="G367" s="3">
        <v>1</v>
      </c>
      <c r="H367" s="4">
        <v>26111532</v>
      </c>
      <c r="I367" s="4" t="s">
        <v>37</v>
      </c>
      <c r="J367" s="1" t="s">
        <v>37</v>
      </c>
      <c r="K367" s="48">
        <v>548471</v>
      </c>
      <c r="L367" s="49">
        <f t="shared" si="93"/>
        <v>620430.39520000003</v>
      </c>
      <c r="M367" s="5">
        <v>675860</v>
      </c>
      <c r="N367" s="6">
        <f t="shared" si="89"/>
        <v>128413.40000000001</v>
      </c>
      <c r="O367" s="47">
        <f t="shared" si="91"/>
        <v>804273.4</v>
      </c>
      <c r="P367" s="5">
        <v>575000</v>
      </c>
      <c r="Q367" s="6">
        <f t="shared" si="90"/>
        <v>109250</v>
      </c>
      <c r="R367" s="47">
        <f t="shared" si="92"/>
        <v>684250</v>
      </c>
      <c r="S367" s="51">
        <f t="shared" si="94"/>
        <v>620430.39520000003</v>
      </c>
      <c r="T367" s="51">
        <f t="shared" si="95"/>
        <v>702984.59840000002</v>
      </c>
      <c r="U367" s="49">
        <f t="shared" si="96"/>
        <v>698935.64961015864</v>
      </c>
      <c r="V367" s="51">
        <f t="shared" si="97"/>
        <v>684250</v>
      </c>
      <c r="W367" s="51">
        <f t="shared" si="98"/>
        <v>58374.636898172175</v>
      </c>
      <c r="X367" s="52">
        <f t="shared" si="99"/>
        <v>8.3038287084857096E-2</v>
      </c>
      <c r="Y367" s="53" t="str">
        <f t="shared" si="100"/>
        <v>MENOR_VALOR</v>
      </c>
      <c r="Z367" s="49">
        <f t="shared" si="101"/>
        <v>620430.39520000003</v>
      </c>
      <c r="AA367" s="80"/>
    </row>
    <row r="368" spans="1:27" ht="36" x14ac:dyDescent="0.2">
      <c r="A368" s="26">
        <f t="shared" si="105"/>
        <v>326</v>
      </c>
      <c r="B368" s="4">
        <v>4912996</v>
      </c>
      <c r="C368" s="14" t="s">
        <v>161</v>
      </c>
      <c r="D368" s="3" t="s">
        <v>36</v>
      </c>
      <c r="E368" s="3">
        <v>0</v>
      </c>
      <c r="F368" s="3">
        <v>1</v>
      </c>
      <c r="G368" s="3">
        <v>1</v>
      </c>
      <c r="H368" s="4">
        <v>26111532</v>
      </c>
      <c r="I368" s="4" t="s">
        <v>37</v>
      </c>
      <c r="J368" s="1" t="s">
        <v>37</v>
      </c>
      <c r="K368" s="48">
        <v>702100</v>
      </c>
      <c r="L368" s="49">
        <f t="shared" si="93"/>
        <v>794215.52</v>
      </c>
      <c r="M368" s="5">
        <v>755370</v>
      </c>
      <c r="N368" s="6">
        <f t="shared" si="89"/>
        <v>143520.29999999999</v>
      </c>
      <c r="O368" s="47">
        <f t="shared" si="91"/>
        <v>898890.3</v>
      </c>
      <c r="P368" s="5">
        <v>554000</v>
      </c>
      <c r="Q368" s="6">
        <f t="shared" si="90"/>
        <v>105260</v>
      </c>
      <c r="R368" s="47">
        <f t="shared" si="92"/>
        <v>659260</v>
      </c>
      <c r="S368" s="51">
        <f t="shared" si="94"/>
        <v>659260</v>
      </c>
      <c r="T368" s="51">
        <f t="shared" si="95"/>
        <v>784121.94000000006</v>
      </c>
      <c r="U368" s="49">
        <f t="shared" si="96"/>
        <v>777858.49054073088</v>
      </c>
      <c r="V368" s="51">
        <f t="shared" si="97"/>
        <v>794215.52</v>
      </c>
      <c r="W368" s="51">
        <f t="shared" si="98"/>
        <v>88290.724486107865</v>
      </c>
      <c r="X368" s="52">
        <f t="shared" si="99"/>
        <v>0.112598206965243</v>
      </c>
      <c r="Y368" s="53" t="str">
        <f t="shared" si="100"/>
        <v>MENOR_VALOR</v>
      </c>
      <c r="Z368" s="49">
        <f t="shared" si="101"/>
        <v>659260</v>
      </c>
      <c r="AA368" s="80"/>
    </row>
    <row r="369" spans="1:27" ht="36" x14ac:dyDescent="0.2">
      <c r="A369" s="26">
        <f t="shared" si="105"/>
        <v>327</v>
      </c>
      <c r="B369" s="4">
        <v>4912996</v>
      </c>
      <c r="C369" s="14" t="s">
        <v>264</v>
      </c>
      <c r="D369" s="3" t="s">
        <v>36</v>
      </c>
      <c r="E369" s="3">
        <v>0</v>
      </c>
      <c r="F369" s="3">
        <v>1</v>
      </c>
      <c r="G369" s="3">
        <v>1</v>
      </c>
      <c r="H369" s="4">
        <v>31161609</v>
      </c>
      <c r="I369" s="4" t="s">
        <v>37</v>
      </c>
      <c r="J369" s="1" t="s">
        <v>37</v>
      </c>
      <c r="K369" s="48">
        <v>519911</v>
      </c>
      <c r="L369" s="49">
        <f t="shared" si="93"/>
        <v>588123.32319999998</v>
      </c>
      <c r="M369" s="5">
        <v>772650</v>
      </c>
      <c r="N369" s="6">
        <f t="shared" si="89"/>
        <v>146803.5</v>
      </c>
      <c r="O369" s="47">
        <f t="shared" si="91"/>
        <v>919453.5</v>
      </c>
      <c r="P369" s="5">
        <v>612000</v>
      </c>
      <c r="Q369" s="6">
        <f t="shared" si="90"/>
        <v>116280</v>
      </c>
      <c r="R369" s="47">
        <f t="shared" si="92"/>
        <v>728280</v>
      </c>
      <c r="S369" s="51">
        <f t="shared" si="94"/>
        <v>588123.32319999998</v>
      </c>
      <c r="T369" s="51">
        <f t="shared" si="95"/>
        <v>745285.60773333337</v>
      </c>
      <c r="U369" s="49">
        <f t="shared" si="96"/>
        <v>732991.35432086268</v>
      </c>
      <c r="V369" s="51">
        <f t="shared" si="97"/>
        <v>728280</v>
      </c>
      <c r="W369" s="51">
        <f t="shared" si="98"/>
        <v>111130.51714028943</v>
      </c>
      <c r="X369" s="52">
        <f t="shared" si="99"/>
        <v>0.14911131516181439</v>
      </c>
      <c r="Y369" s="53" t="str">
        <f t="shared" si="100"/>
        <v>MENOR_VALOR</v>
      </c>
      <c r="Z369" s="49">
        <f t="shared" si="101"/>
        <v>588123.32319999998</v>
      </c>
      <c r="AA369" s="80"/>
    </row>
    <row r="370" spans="1:27" ht="18" x14ac:dyDescent="0.2">
      <c r="A370" s="26">
        <f t="shared" si="105"/>
        <v>328</v>
      </c>
      <c r="B370" s="4">
        <v>4912934</v>
      </c>
      <c r="C370" s="14" t="s">
        <v>179</v>
      </c>
      <c r="D370" s="3" t="s">
        <v>36</v>
      </c>
      <c r="E370" s="3">
        <v>0</v>
      </c>
      <c r="F370" s="3">
        <v>1</v>
      </c>
      <c r="G370" s="3">
        <v>1</v>
      </c>
      <c r="H370" s="4">
        <v>44122107</v>
      </c>
      <c r="I370" s="4" t="s">
        <v>37</v>
      </c>
      <c r="J370" s="1" t="s">
        <v>37</v>
      </c>
      <c r="K370" s="48">
        <v>297500</v>
      </c>
      <c r="L370" s="49">
        <f t="shared" si="93"/>
        <v>336532</v>
      </c>
      <c r="M370" s="5">
        <v>497930</v>
      </c>
      <c r="N370" s="6">
        <f t="shared" si="89"/>
        <v>94606.7</v>
      </c>
      <c r="O370" s="47">
        <f t="shared" si="91"/>
        <v>592536.69999999995</v>
      </c>
      <c r="P370" s="5">
        <v>394000</v>
      </c>
      <c r="Q370" s="6">
        <f t="shared" si="90"/>
        <v>74860</v>
      </c>
      <c r="R370" s="47">
        <f t="shared" si="92"/>
        <v>468860</v>
      </c>
      <c r="S370" s="51">
        <f t="shared" si="94"/>
        <v>336532</v>
      </c>
      <c r="T370" s="51">
        <f t="shared" si="95"/>
        <v>465976.23333333334</v>
      </c>
      <c r="U370" s="49">
        <f t="shared" si="96"/>
        <v>453866.64580900111</v>
      </c>
      <c r="V370" s="51">
        <f t="shared" si="97"/>
        <v>468860</v>
      </c>
      <c r="W370" s="51">
        <f t="shared" si="98"/>
        <v>91530.895175493599</v>
      </c>
      <c r="X370" s="52">
        <f t="shared" si="99"/>
        <v>0.19642824811199655</v>
      </c>
      <c r="Y370" s="53" t="str">
        <f t="shared" si="100"/>
        <v>MENOR_VALOR</v>
      </c>
      <c r="Z370" s="49">
        <f t="shared" si="101"/>
        <v>336532</v>
      </c>
      <c r="AA370" s="80"/>
    </row>
    <row r="371" spans="1:27" ht="27" x14ac:dyDescent="0.2">
      <c r="A371" s="26">
        <f t="shared" si="105"/>
        <v>329</v>
      </c>
      <c r="B371" s="4">
        <v>4912934</v>
      </c>
      <c r="C371" s="14" t="s">
        <v>265</v>
      </c>
      <c r="D371" s="3" t="s">
        <v>36</v>
      </c>
      <c r="E371" s="3">
        <v>0</v>
      </c>
      <c r="F371" s="3">
        <v>1</v>
      </c>
      <c r="G371" s="3">
        <v>1</v>
      </c>
      <c r="H371" s="4">
        <v>25172009</v>
      </c>
      <c r="I371" s="4" t="s">
        <v>37</v>
      </c>
      <c r="J371" s="1">
        <v>39325</v>
      </c>
      <c r="K371" s="48">
        <v>148512</v>
      </c>
      <c r="L371" s="49">
        <f t="shared" si="93"/>
        <v>167996.77439999999</v>
      </c>
      <c r="M371" s="5">
        <v>205860</v>
      </c>
      <c r="N371" s="6">
        <f t="shared" si="89"/>
        <v>39113.4</v>
      </c>
      <c r="O371" s="47">
        <f t="shared" si="91"/>
        <v>244973.4</v>
      </c>
      <c r="P371" s="5">
        <v>175000</v>
      </c>
      <c r="Q371" s="6">
        <f t="shared" si="90"/>
        <v>33250</v>
      </c>
      <c r="R371" s="47">
        <f t="shared" si="92"/>
        <v>208250</v>
      </c>
      <c r="S371" s="51">
        <f t="shared" si="94"/>
        <v>167996.77439999999</v>
      </c>
      <c r="T371" s="51">
        <f t="shared" si="95"/>
        <v>207073.39146666668</v>
      </c>
      <c r="U371" s="49">
        <f t="shared" si="96"/>
        <v>204645.23066498447</v>
      </c>
      <c r="V371" s="51">
        <f t="shared" si="97"/>
        <v>208250</v>
      </c>
      <c r="W371" s="51">
        <f t="shared" si="98"/>
        <v>27631.340913669734</v>
      </c>
      <c r="X371" s="52">
        <f t="shared" si="99"/>
        <v>0.13343742872013398</v>
      </c>
      <c r="Y371" s="53" t="str">
        <f t="shared" si="100"/>
        <v>MENOR_VALOR</v>
      </c>
      <c r="Z371" s="49">
        <f t="shared" si="101"/>
        <v>167996.77439999999</v>
      </c>
      <c r="AA371" s="80"/>
    </row>
    <row r="372" spans="1:27" ht="27" x14ac:dyDescent="0.2">
      <c r="A372" s="26">
        <f t="shared" si="105"/>
        <v>330</v>
      </c>
      <c r="B372" s="4">
        <v>4912934</v>
      </c>
      <c r="C372" s="14" t="s">
        <v>266</v>
      </c>
      <c r="D372" s="3" t="s">
        <v>36</v>
      </c>
      <c r="E372" s="3">
        <v>0</v>
      </c>
      <c r="F372" s="3">
        <v>1</v>
      </c>
      <c r="G372" s="3">
        <v>1</v>
      </c>
      <c r="H372" s="4">
        <v>25172009</v>
      </c>
      <c r="I372" s="4" t="s">
        <v>37</v>
      </c>
      <c r="J372" s="1">
        <v>39325</v>
      </c>
      <c r="K372" s="48">
        <v>156961</v>
      </c>
      <c r="L372" s="49">
        <f t="shared" si="93"/>
        <v>177554.28320000001</v>
      </c>
      <c r="M372" s="5">
        <v>237930</v>
      </c>
      <c r="N372" s="6">
        <f t="shared" si="89"/>
        <v>45206.7</v>
      </c>
      <c r="O372" s="47">
        <f t="shared" si="91"/>
        <v>283136.7</v>
      </c>
      <c r="P372" s="5">
        <v>185000</v>
      </c>
      <c r="Q372" s="6">
        <f t="shared" si="90"/>
        <v>35150</v>
      </c>
      <c r="R372" s="47">
        <f t="shared" si="92"/>
        <v>220150</v>
      </c>
      <c r="S372" s="51">
        <f t="shared" si="94"/>
        <v>177554.28320000001</v>
      </c>
      <c r="T372" s="51">
        <f t="shared" si="95"/>
        <v>226946.9944</v>
      </c>
      <c r="U372" s="49">
        <f t="shared" si="96"/>
        <v>222851.38441667167</v>
      </c>
      <c r="V372" s="51">
        <f t="shared" si="97"/>
        <v>220150</v>
      </c>
      <c r="W372" s="51">
        <f t="shared" si="98"/>
        <v>34925.921030708589</v>
      </c>
      <c r="X372" s="52">
        <f t="shared" si="99"/>
        <v>0.15389461809373312</v>
      </c>
      <c r="Y372" s="53" t="str">
        <f t="shared" si="100"/>
        <v>MENOR_VALOR</v>
      </c>
      <c r="Z372" s="49">
        <f t="shared" si="101"/>
        <v>177554.28320000001</v>
      </c>
      <c r="AA372" s="80"/>
    </row>
    <row r="373" spans="1:27" ht="27" x14ac:dyDescent="0.2">
      <c r="A373" s="26">
        <f t="shared" si="105"/>
        <v>331</v>
      </c>
      <c r="B373" s="4">
        <v>4912934</v>
      </c>
      <c r="C373" s="24" t="s">
        <v>170</v>
      </c>
      <c r="D373" s="3" t="s">
        <v>36</v>
      </c>
      <c r="E373" s="3">
        <v>0</v>
      </c>
      <c r="F373" s="3">
        <v>1</v>
      </c>
      <c r="G373" s="3">
        <v>1</v>
      </c>
      <c r="H373" s="4">
        <v>25191741</v>
      </c>
      <c r="I373" s="4" t="s">
        <v>37</v>
      </c>
      <c r="J373" s="1">
        <v>39325</v>
      </c>
      <c r="K373" s="48">
        <v>160531</v>
      </c>
      <c r="L373" s="49">
        <f t="shared" si="93"/>
        <v>181592.6672</v>
      </c>
      <c r="M373" s="5">
        <v>228480</v>
      </c>
      <c r="N373" s="6">
        <f t="shared" si="89"/>
        <v>43411.199999999997</v>
      </c>
      <c r="O373" s="47">
        <f t="shared" si="91"/>
        <v>271891.20000000001</v>
      </c>
      <c r="P373" s="5">
        <v>190000</v>
      </c>
      <c r="Q373" s="6">
        <f t="shared" si="90"/>
        <v>36100</v>
      </c>
      <c r="R373" s="47">
        <f t="shared" si="92"/>
        <v>226100</v>
      </c>
      <c r="S373" s="51">
        <f t="shared" si="94"/>
        <v>181592.6672</v>
      </c>
      <c r="T373" s="51">
        <f t="shared" si="95"/>
        <v>226527.95573333334</v>
      </c>
      <c r="U373" s="49">
        <f t="shared" si="96"/>
        <v>223493.38523506786</v>
      </c>
      <c r="V373" s="51">
        <f t="shared" si="97"/>
        <v>226100</v>
      </c>
      <c r="W373" s="51">
        <f t="shared" si="98"/>
        <v>31774.047236494316</v>
      </c>
      <c r="X373" s="52">
        <f t="shared" si="99"/>
        <v>0.14026545701007623</v>
      </c>
      <c r="Y373" s="53" t="str">
        <f t="shared" si="100"/>
        <v>MENOR_VALOR</v>
      </c>
      <c r="Z373" s="49">
        <f t="shared" si="101"/>
        <v>181592.6672</v>
      </c>
      <c r="AA373" s="80"/>
    </row>
    <row r="374" spans="1:27" ht="36" x14ac:dyDescent="0.2">
      <c r="A374" s="26">
        <f t="shared" si="105"/>
        <v>332</v>
      </c>
      <c r="B374" s="4">
        <v>4912934</v>
      </c>
      <c r="C374" s="14" t="s">
        <v>298</v>
      </c>
      <c r="D374" s="3" t="s">
        <v>36</v>
      </c>
      <c r="E374" s="3">
        <v>0</v>
      </c>
      <c r="F374" s="3">
        <v>1</v>
      </c>
      <c r="G374" s="3">
        <v>1</v>
      </c>
      <c r="H374" s="4">
        <v>24101617</v>
      </c>
      <c r="I374" s="4" t="s">
        <v>37</v>
      </c>
      <c r="J374" s="1" t="s">
        <v>37</v>
      </c>
      <c r="K374" s="48">
        <v>673183</v>
      </c>
      <c r="L374" s="49">
        <f t="shared" si="93"/>
        <v>761504.60959999997</v>
      </c>
      <c r="M374" s="5">
        <v>970200</v>
      </c>
      <c r="N374" s="6">
        <f t="shared" si="89"/>
        <v>184338</v>
      </c>
      <c r="O374" s="47">
        <f t="shared" si="91"/>
        <v>1154538</v>
      </c>
      <c r="P374" s="5">
        <v>792000</v>
      </c>
      <c r="Q374" s="6">
        <f t="shared" si="90"/>
        <v>150480</v>
      </c>
      <c r="R374" s="47">
        <f t="shared" si="92"/>
        <v>942480</v>
      </c>
      <c r="S374" s="51">
        <f t="shared" si="94"/>
        <v>761504.60959999997</v>
      </c>
      <c r="T374" s="51">
        <f t="shared" si="95"/>
        <v>952840.86986666673</v>
      </c>
      <c r="U374" s="49">
        <f t="shared" si="96"/>
        <v>939256.70443516853</v>
      </c>
      <c r="V374" s="51">
        <f t="shared" si="97"/>
        <v>942480</v>
      </c>
      <c r="W374" s="51">
        <f t="shared" si="98"/>
        <v>135295.16712143397</v>
      </c>
      <c r="X374" s="52">
        <f t="shared" si="99"/>
        <v>0.14199135595471063</v>
      </c>
      <c r="Y374" s="53" t="str">
        <f t="shared" si="100"/>
        <v>MENOR_VALOR</v>
      </c>
      <c r="Z374" s="49">
        <f t="shared" si="101"/>
        <v>761504.60959999997</v>
      </c>
      <c r="AA374" s="80"/>
    </row>
    <row r="375" spans="1:27" ht="36" x14ac:dyDescent="0.2">
      <c r="A375" s="26">
        <f t="shared" si="105"/>
        <v>333</v>
      </c>
      <c r="B375" s="4">
        <v>4912996</v>
      </c>
      <c r="C375" s="14" t="s">
        <v>299</v>
      </c>
      <c r="D375" s="3" t="s">
        <v>36</v>
      </c>
      <c r="E375" s="3">
        <v>0</v>
      </c>
      <c r="F375" s="3">
        <v>1</v>
      </c>
      <c r="G375" s="3">
        <v>1</v>
      </c>
      <c r="H375" s="4">
        <v>24101617</v>
      </c>
      <c r="I375" s="4" t="s">
        <v>37</v>
      </c>
      <c r="J375" s="1" t="s">
        <v>37</v>
      </c>
      <c r="K375" s="48">
        <v>679371</v>
      </c>
      <c r="L375" s="49">
        <f t="shared" si="93"/>
        <v>768504.47519999999</v>
      </c>
      <c r="M375" s="5">
        <v>989010</v>
      </c>
      <c r="N375" s="6">
        <f t="shared" si="89"/>
        <v>187911.9</v>
      </c>
      <c r="O375" s="47">
        <f t="shared" si="91"/>
        <v>1176921.8999999999</v>
      </c>
      <c r="P375" s="5">
        <v>799000</v>
      </c>
      <c r="Q375" s="6">
        <f t="shared" si="90"/>
        <v>151810</v>
      </c>
      <c r="R375" s="47">
        <f t="shared" si="92"/>
        <v>950810</v>
      </c>
      <c r="S375" s="51">
        <f t="shared" si="94"/>
        <v>768504.47519999999</v>
      </c>
      <c r="T375" s="51">
        <f t="shared" si="95"/>
        <v>965412.12506666651</v>
      </c>
      <c r="U375" s="49">
        <f t="shared" si="96"/>
        <v>950960.75666171289</v>
      </c>
      <c r="V375" s="51">
        <f t="shared" si="97"/>
        <v>950810</v>
      </c>
      <c r="W375" s="51">
        <f t="shared" si="98"/>
        <v>139234.73448822528</v>
      </c>
      <c r="X375" s="52">
        <f t="shared" si="99"/>
        <v>0.14422310521385923</v>
      </c>
      <c r="Y375" s="53" t="str">
        <f t="shared" si="100"/>
        <v>MENOR_VALOR</v>
      </c>
      <c r="Z375" s="49">
        <f t="shared" si="101"/>
        <v>768504.47519999999</v>
      </c>
      <c r="AA375" s="80"/>
    </row>
    <row r="376" spans="1:27" ht="27" x14ac:dyDescent="0.2">
      <c r="A376" s="26">
        <f t="shared" si="105"/>
        <v>334</v>
      </c>
      <c r="B376" s="4">
        <v>4912996</v>
      </c>
      <c r="C376" s="27" t="s">
        <v>171</v>
      </c>
      <c r="D376" s="3" t="s">
        <v>36</v>
      </c>
      <c r="E376" s="3">
        <v>0</v>
      </c>
      <c r="F376" s="3">
        <v>1</v>
      </c>
      <c r="G376" s="3">
        <v>1</v>
      </c>
      <c r="H376" s="4">
        <v>25172009</v>
      </c>
      <c r="I376" s="4" t="s">
        <v>37</v>
      </c>
      <c r="J376" s="1">
        <v>39325</v>
      </c>
      <c r="K376" s="48">
        <v>143633</v>
      </c>
      <c r="L376" s="49">
        <f t="shared" si="93"/>
        <v>162477.6496</v>
      </c>
      <c r="M376" s="5">
        <v>294800</v>
      </c>
      <c r="N376" s="6">
        <f t="shared" si="89"/>
        <v>56012</v>
      </c>
      <c r="O376" s="47">
        <f t="shared" si="91"/>
        <v>350812</v>
      </c>
      <c r="P376" s="5">
        <v>214000</v>
      </c>
      <c r="Q376" s="6">
        <f t="shared" si="90"/>
        <v>40660</v>
      </c>
      <c r="R376" s="47">
        <f t="shared" si="92"/>
        <v>254660</v>
      </c>
      <c r="S376" s="51">
        <f t="shared" si="94"/>
        <v>162477.6496</v>
      </c>
      <c r="T376" s="51">
        <f t="shared" si="95"/>
        <v>255983.21653333333</v>
      </c>
      <c r="U376" s="49">
        <f t="shared" si="96"/>
        <v>243936.2076346236</v>
      </c>
      <c r="V376" s="51">
        <f t="shared" si="97"/>
        <v>254660</v>
      </c>
      <c r="W376" s="51">
        <f t="shared" si="98"/>
        <v>66118.420457252825</v>
      </c>
      <c r="X376" s="52">
        <f t="shared" si="99"/>
        <v>0.25829201364318</v>
      </c>
      <c r="Y376" s="53" t="str">
        <f t="shared" si="100"/>
        <v>MENOR_VALOR</v>
      </c>
      <c r="Z376" s="49">
        <f t="shared" si="101"/>
        <v>162477.6496</v>
      </c>
      <c r="AA376" s="80"/>
    </row>
    <row r="377" spans="1:27" ht="18" x14ac:dyDescent="0.2">
      <c r="A377" s="26">
        <f t="shared" si="105"/>
        <v>335</v>
      </c>
      <c r="B377" s="4">
        <v>4912934</v>
      </c>
      <c r="C377" s="27" t="s">
        <v>172</v>
      </c>
      <c r="D377" s="3" t="s">
        <v>36</v>
      </c>
      <c r="E377" s="3">
        <v>0</v>
      </c>
      <c r="F377" s="3">
        <v>1</v>
      </c>
      <c r="G377" s="3">
        <v>1</v>
      </c>
      <c r="H377" s="4">
        <v>31162416</v>
      </c>
      <c r="I377" s="4" t="s">
        <v>37</v>
      </c>
      <c r="J377" s="1">
        <v>60338</v>
      </c>
      <c r="K377" s="48">
        <v>360689</v>
      </c>
      <c r="L377" s="49">
        <f t="shared" si="93"/>
        <v>408011.39679999999</v>
      </c>
      <c r="M377" s="5">
        <v>582060</v>
      </c>
      <c r="N377" s="6">
        <f t="shared" si="89"/>
        <v>110591.4</v>
      </c>
      <c r="O377" s="47">
        <f t="shared" si="91"/>
        <v>692651.4</v>
      </c>
      <c r="P377" s="5">
        <v>427000</v>
      </c>
      <c r="Q377" s="6">
        <f t="shared" si="90"/>
        <v>81130</v>
      </c>
      <c r="R377" s="47">
        <f t="shared" si="92"/>
        <v>508130</v>
      </c>
      <c r="S377" s="51">
        <f t="shared" si="94"/>
        <v>408011.39679999999</v>
      </c>
      <c r="T377" s="51">
        <f t="shared" si="95"/>
        <v>536264.26560000004</v>
      </c>
      <c r="U377" s="49">
        <f t="shared" si="96"/>
        <v>523665.4834015526</v>
      </c>
      <c r="V377" s="51">
        <f t="shared" si="97"/>
        <v>508130</v>
      </c>
      <c r="W377" s="51">
        <f t="shared" si="98"/>
        <v>90688.4732351087</v>
      </c>
      <c r="X377" s="52">
        <f t="shared" si="99"/>
        <v>0.16911153521229272</v>
      </c>
      <c r="Y377" s="53" t="str">
        <f t="shared" si="100"/>
        <v>MENOR_VALOR</v>
      </c>
      <c r="Z377" s="49">
        <f t="shared" si="101"/>
        <v>408011.39679999999</v>
      </c>
      <c r="AA377" s="80"/>
    </row>
    <row r="378" spans="1:27" ht="18" x14ac:dyDescent="0.2">
      <c r="A378" s="26">
        <f t="shared" si="105"/>
        <v>336</v>
      </c>
      <c r="B378" s="4">
        <v>4912934</v>
      </c>
      <c r="C378" s="27" t="s">
        <v>174</v>
      </c>
      <c r="D378" s="3" t="s">
        <v>36</v>
      </c>
      <c r="E378" s="3">
        <v>0</v>
      </c>
      <c r="F378" s="3">
        <v>1</v>
      </c>
      <c r="G378" s="3">
        <v>1</v>
      </c>
      <c r="H378" s="4">
        <v>31162409</v>
      </c>
      <c r="I378" s="4" t="s">
        <v>37</v>
      </c>
      <c r="J378" s="1" t="s">
        <v>37</v>
      </c>
      <c r="K378" s="48">
        <v>141253</v>
      </c>
      <c r="L378" s="49">
        <f t="shared" si="93"/>
        <v>159785.39360000001</v>
      </c>
      <c r="M378" s="5">
        <v>229900</v>
      </c>
      <c r="N378" s="6">
        <f t="shared" si="89"/>
        <v>43681</v>
      </c>
      <c r="O378" s="47">
        <f t="shared" si="91"/>
        <v>273581</v>
      </c>
      <c r="P378" s="5">
        <v>167000</v>
      </c>
      <c r="Q378" s="6">
        <f t="shared" si="90"/>
        <v>31730</v>
      </c>
      <c r="R378" s="47">
        <f t="shared" si="92"/>
        <v>198730</v>
      </c>
      <c r="S378" s="51">
        <f t="shared" si="94"/>
        <v>159785.39360000001</v>
      </c>
      <c r="T378" s="51">
        <f t="shared" si="95"/>
        <v>210698.79786666669</v>
      </c>
      <c r="U378" s="49">
        <f t="shared" si="96"/>
        <v>205571.14144561798</v>
      </c>
      <c r="V378" s="51">
        <f t="shared" si="97"/>
        <v>198730</v>
      </c>
      <c r="W378" s="51">
        <f t="shared" si="98"/>
        <v>36001.213410252065</v>
      </c>
      <c r="X378" s="52">
        <f t="shared" si="99"/>
        <v>0.17086577510059722</v>
      </c>
      <c r="Y378" s="53" t="str">
        <f t="shared" si="100"/>
        <v>MENOR_VALOR</v>
      </c>
      <c r="Z378" s="49">
        <f t="shared" si="101"/>
        <v>159785.39360000001</v>
      </c>
      <c r="AA378" s="80"/>
    </row>
    <row r="379" spans="1:27" ht="18" x14ac:dyDescent="0.2">
      <c r="A379" s="26">
        <f t="shared" si="105"/>
        <v>337</v>
      </c>
      <c r="B379" s="4">
        <v>4912934</v>
      </c>
      <c r="C379" s="24" t="s">
        <v>176</v>
      </c>
      <c r="D379" s="3" t="s">
        <v>36</v>
      </c>
      <c r="E379" s="3">
        <v>0</v>
      </c>
      <c r="F379" s="3">
        <v>1</v>
      </c>
      <c r="G379" s="3">
        <v>1</v>
      </c>
      <c r="H379" s="4">
        <v>31161609</v>
      </c>
      <c r="I379" s="4" t="s">
        <v>37</v>
      </c>
      <c r="J379" s="1" t="s">
        <v>37</v>
      </c>
      <c r="K379" s="48">
        <v>250733</v>
      </c>
      <c r="L379" s="49">
        <f t="shared" si="93"/>
        <v>283629.16960000002</v>
      </c>
      <c r="M379" s="5">
        <v>389160</v>
      </c>
      <c r="N379" s="6">
        <f t="shared" si="89"/>
        <v>73940.399999999994</v>
      </c>
      <c r="O379" s="47">
        <f t="shared" si="91"/>
        <v>463100.4</v>
      </c>
      <c r="P379" s="5">
        <v>331000</v>
      </c>
      <c r="Q379" s="6">
        <f t="shared" si="90"/>
        <v>62890</v>
      </c>
      <c r="R379" s="47">
        <f t="shared" si="92"/>
        <v>393890</v>
      </c>
      <c r="S379" s="51">
        <f t="shared" si="94"/>
        <v>283629.16960000002</v>
      </c>
      <c r="T379" s="51">
        <f t="shared" si="95"/>
        <v>380206.5232</v>
      </c>
      <c r="U379" s="49">
        <f t="shared" si="96"/>
        <v>372620.72077798238</v>
      </c>
      <c r="V379" s="51">
        <f t="shared" si="97"/>
        <v>393890</v>
      </c>
      <c r="W379" s="51">
        <f t="shared" si="98"/>
        <v>68290.501639610447</v>
      </c>
      <c r="X379" s="52">
        <f t="shared" si="99"/>
        <v>0.17961422930055201</v>
      </c>
      <c r="Y379" s="53" t="str">
        <f t="shared" si="100"/>
        <v>MENOR_VALOR</v>
      </c>
      <c r="Z379" s="49">
        <f t="shared" si="101"/>
        <v>283629.16960000002</v>
      </c>
      <c r="AA379" s="80"/>
    </row>
    <row r="380" spans="1:27" ht="27" x14ac:dyDescent="0.2">
      <c r="A380" s="26">
        <f t="shared" si="105"/>
        <v>338</v>
      </c>
      <c r="B380" s="4">
        <v>4912934</v>
      </c>
      <c r="C380" s="27" t="s">
        <v>178</v>
      </c>
      <c r="D380" s="3" t="s">
        <v>36</v>
      </c>
      <c r="E380" s="3">
        <v>0</v>
      </c>
      <c r="F380" s="3">
        <v>1</v>
      </c>
      <c r="G380" s="3">
        <v>1</v>
      </c>
      <c r="H380" s="4">
        <v>26111532</v>
      </c>
      <c r="I380" s="4" t="s">
        <v>37</v>
      </c>
      <c r="J380" s="1" t="s">
        <v>37</v>
      </c>
      <c r="K380" s="48">
        <v>160531</v>
      </c>
      <c r="L380" s="49">
        <f t="shared" si="93"/>
        <v>181592.6672</v>
      </c>
      <c r="M380" s="5">
        <v>249900</v>
      </c>
      <c r="N380" s="6">
        <f t="shared" si="89"/>
        <v>47481</v>
      </c>
      <c r="O380" s="47">
        <f t="shared" si="91"/>
        <v>297381</v>
      </c>
      <c r="P380" s="5">
        <v>190000</v>
      </c>
      <c r="Q380" s="6">
        <f t="shared" si="90"/>
        <v>36100</v>
      </c>
      <c r="R380" s="47">
        <f t="shared" si="92"/>
        <v>226100</v>
      </c>
      <c r="S380" s="51">
        <f t="shared" si="94"/>
        <v>181592.6672</v>
      </c>
      <c r="T380" s="51">
        <f t="shared" si="95"/>
        <v>235024.55573333334</v>
      </c>
      <c r="U380" s="49">
        <f t="shared" si="96"/>
        <v>230270.00079343401</v>
      </c>
      <c r="V380" s="51">
        <f t="shared" si="97"/>
        <v>226100</v>
      </c>
      <c r="W380" s="51">
        <f t="shared" si="98"/>
        <v>37782.050713523517</v>
      </c>
      <c r="X380" s="52">
        <f t="shared" si="99"/>
        <v>0.16075788589679235</v>
      </c>
      <c r="Y380" s="53" t="str">
        <f t="shared" si="100"/>
        <v>MENOR_VALOR</v>
      </c>
      <c r="Z380" s="49">
        <f t="shared" si="101"/>
        <v>181592.6672</v>
      </c>
      <c r="AA380" s="80"/>
    </row>
    <row r="381" spans="1:27" ht="18" x14ac:dyDescent="0.2">
      <c r="A381" s="26">
        <f t="shared" si="105"/>
        <v>339</v>
      </c>
      <c r="B381" s="4">
        <v>4912934</v>
      </c>
      <c r="C381" s="27" t="s">
        <v>180</v>
      </c>
      <c r="D381" s="3" t="s">
        <v>36</v>
      </c>
      <c r="E381" s="3">
        <v>0</v>
      </c>
      <c r="F381" s="3">
        <v>1</v>
      </c>
      <c r="G381" s="3">
        <v>1</v>
      </c>
      <c r="H381" s="4">
        <v>31161902</v>
      </c>
      <c r="I381" s="4" t="s">
        <v>37</v>
      </c>
      <c r="J381" s="1" t="s">
        <v>37</v>
      </c>
      <c r="K381" s="48">
        <v>121856</v>
      </c>
      <c r="L381" s="49">
        <f t="shared" si="93"/>
        <v>137843.50719999999</v>
      </c>
      <c r="M381" s="5">
        <v>196200</v>
      </c>
      <c r="N381" s="6">
        <f t="shared" si="89"/>
        <v>37278</v>
      </c>
      <c r="O381" s="47">
        <f t="shared" si="91"/>
        <v>233478</v>
      </c>
      <c r="P381" s="5">
        <v>144000</v>
      </c>
      <c r="Q381" s="6">
        <f t="shared" si="90"/>
        <v>27360</v>
      </c>
      <c r="R381" s="47">
        <f t="shared" si="92"/>
        <v>171360</v>
      </c>
      <c r="S381" s="51">
        <f t="shared" si="94"/>
        <v>137843.50719999999</v>
      </c>
      <c r="T381" s="51">
        <f t="shared" si="95"/>
        <v>180893.83573333334</v>
      </c>
      <c r="U381" s="49">
        <f t="shared" si="96"/>
        <v>176677.22830466327</v>
      </c>
      <c r="V381" s="51">
        <f t="shared" si="97"/>
        <v>171360</v>
      </c>
      <c r="W381" s="51">
        <f t="shared" si="98"/>
        <v>30441.179238228531</v>
      </c>
      <c r="X381" s="52">
        <f t="shared" si="99"/>
        <v>0.16828201533137777</v>
      </c>
      <c r="Y381" s="53" t="str">
        <f t="shared" si="100"/>
        <v>MENOR_VALOR</v>
      </c>
      <c r="Z381" s="49">
        <f t="shared" si="101"/>
        <v>137843.50719999999</v>
      </c>
      <c r="AA381" s="80"/>
    </row>
    <row r="382" spans="1:27" ht="18" x14ac:dyDescent="0.2">
      <c r="A382" s="81" t="s">
        <v>182</v>
      </c>
      <c r="B382" s="4"/>
      <c r="C382" s="86" t="s">
        <v>183</v>
      </c>
      <c r="D382" s="3"/>
      <c r="E382" s="4"/>
      <c r="F382" s="4"/>
      <c r="G382" s="4"/>
      <c r="H382" s="83"/>
      <c r="I382" s="83"/>
      <c r="J382" s="85"/>
      <c r="K382" s="48"/>
      <c r="L382" s="49"/>
      <c r="M382" s="31">
        <v>0</v>
      </c>
      <c r="N382" s="6"/>
      <c r="O382" s="47"/>
      <c r="P382" s="31"/>
      <c r="Q382" s="6"/>
      <c r="R382" s="47"/>
      <c r="S382" s="51"/>
      <c r="T382" s="51"/>
      <c r="U382" s="49"/>
      <c r="V382" s="51"/>
      <c r="W382" s="51"/>
      <c r="X382" s="52"/>
      <c r="Y382" s="53"/>
      <c r="Z382" s="49"/>
      <c r="AA382" s="80"/>
    </row>
    <row r="383" spans="1:27" ht="27" x14ac:dyDescent="0.2">
      <c r="A383" s="26">
        <f>A381+1</f>
        <v>340</v>
      </c>
      <c r="B383" s="1">
        <v>4912996</v>
      </c>
      <c r="C383" s="27" t="s">
        <v>184</v>
      </c>
      <c r="D383" s="3" t="s">
        <v>36</v>
      </c>
      <c r="E383" s="3">
        <v>0</v>
      </c>
      <c r="F383" s="3">
        <v>1</v>
      </c>
      <c r="G383" s="3">
        <v>1</v>
      </c>
      <c r="H383" s="4">
        <v>31401701</v>
      </c>
      <c r="I383" s="4" t="s">
        <v>37</v>
      </c>
      <c r="J383" s="1">
        <v>5330</v>
      </c>
      <c r="K383" s="48">
        <v>63665</v>
      </c>
      <c r="L383" s="49">
        <f t="shared" si="93"/>
        <v>72017.847999999998</v>
      </c>
      <c r="M383" s="5">
        <v>96120</v>
      </c>
      <c r="N383" s="6">
        <f t="shared" si="89"/>
        <v>18262.8</v>
      </c>
      <c r="O383" s="47">
        <f t="shared" si="91"/>
        <v>114382.8</v>
      </c>
      <c r="P383" s="5">
        <v>71000</v>
      </c>
      <c r="Q383" s="6">
        <f t="shared" si="90"/>
        <v>13490</v>
      </c>
      <c r="R383" s="47">
        <f t="shared" si="92"/>
        <v>84490</v>
      </c>
      <c r="S383" s="51">
        <f t="shared" si="94"/>
        <v>72017.847999999998</v>
      </c>
      <c r="T383" s="51">
        <f t="shared" si="95"/>
        <v>90296.882666666657</v>
      </c>
      <c r="U383" s="49">
        <f t="shared" si="96"/>
        <v>88620.743880229173</v>
      </c>
      <c r="V383" s="51">
        <f t="shared" si="97"/>
        <v>84490</v>
      </c>
      <c r="W383" s="51">
        <f t="shared" si="98"/>
        <v>12925.229366344089</v>
      </c>
      <c r="X383" s="52">
        <f t="shared" si="99"/>
        <v>0.14314147935824004</v>
      </c>
      <c r="Y383" s="53" t="str">
        <f t="shared" si="100"/>
        <v>MENOR_VALOR</v>
      </c>
      <c r="Z383" s="49">
        <f t="shared" si="101"/>
        <v>72017.847999999998</v>
      </c>
      <c r="AA383" s="80"/>
    </row>
    <row r="384" spans="1:27" ht="27" x14ac:dyDescent="0.2">
      <c r="A384" s="26">
        <f>A383+1</f>
        <v>341</v>
      </c>
      <c r="B384" s="1">
        <v>4912996</v>
      </c>
      <c r="C384" s="27" t="s">
        <v>185</v>
      </c>
      <c r="D384" s="3" t="s">
        <v>36</v>
      </c>
      <c r="E384" s="3">
        <v>0</v>
      </c>
      <c r="F384" s="3">
        <v>1</v>
      </c>
      <c r="G384" s="3">
        <v>1</v>
      </c>
      <c r="H384" s="4">
        <v>31401701</v>
      </c>
      <c r="I384" s="4" t="s">
        <v>37</v>
      </c>
      <c r="J384" s="1">
        <v>5330</v>
      </c>
      <c r="K384" s="48">
        <v>63665</v>
      </c>
      <c r="L384" s="49">
        <f t="shared" si="93"/>
        <v>72017.847999999998</v>
      </c>
      <c r="M384" s="5">
        <v>93450</v>
      </c>
      <c r="N384" s="6">
        <f t="shared" si="89"/>
        <v>17755.5</v>
      </c>
      <c r="O384" s="47">
        <f t="shared" si="91"/>
        <v>111205.5</v>
      </c>
      <c r="P384" s="5">
        <v>71000</v>
      </c>
      <c r="Q384" s="6">
        <f t="shared" si="90"/>
        <v>13490</v>
      </c>
      <c r="R384" s="47">
        <f t="shared" si="92"/>
        <v>84490</v>
      </c>
      <c r="S384" s="51">
        <f t="shared" si="94"/>
        <v>72017.847999999998</v>
      </c>
      <c r="T384" s="51">
        <f t="shared" si="95"/>
        <v>89237.782666666666</v>
      </c>
      <c r="U384" s="49">
        <f t="shared" si="96"/>
        <v>87792.464169982151</v>
      </c>
      <c r="V384" s="51">
        <f t="shared" si="97"/>
        <v>84490</v>
      </c>
      <c r="W384" s="51">
        <f t="shared" si="98"/>
        <v>12176.332574389357</v>
      </c>
      <c r="X384" s="52">
        <f t="shared" si="99"/>
        <v>0.1364481748708625</v>
      </c>
      <c r="Y384" s="53" t="str">
        <f t="shared" si="100"/>
        <v>MENOR_VALOR</v>
      </c>
      <c r="Z384" s="49">
        <f t="shared" si="101"/>
        <v>72017.847999999998</v>
      </c>
      <c r="AA384" s="80"/>
    </row>
    <row r="385" spans="1:27" ht="18" x14ac:dyDescent="0.2">
      <c r="A385" s="26">
        <f t="shared" ref="A385:A394" si="106">A384+1</f>
        <v>342</v>
      </c>
      <c r="B385" s="1">
        <v>4912996</v>
      </c>
      <c r="C385" s="27" t="s">
        <v>186</v>
      </c>
      <c r="D385" s="3" t="s">
        <v>36</v>
      </c>
      <c r="E385" s="3">
        <v>0</v>
      </c>
      <c r="F385" s="3">
        <v>1</v>
      </c>
      <c r="G385" s="3">
        <v>1</v>
      </c>
      <c r="H385" s="4">
        <v>31401701</v>
      </c>
      <c r="I385" s="4" t="s">
        <v>37</v>
      </c>
      <c r="J385" s="1">
        <v>5330</v>
      </c>
      <c r="K385" s="48">
        <v>17136</v>
      </c>
      <c r="L385" s="49">
        <f t="shared" si="93"/>
        <v>19384.243200000001</v>
      </c>
      <c r="M385" s="5">
        <v>24250</v>
      </c>
      <c r="N385" s="6">
        <f t="shared" si="89"/>
        <v>4607.5</v>
      </c>
      <c r="O385" s="47">
        <f t="shared" si="91"/>
        <v>28857.5</v>
      </c>
      <c r="P385" s="5">
        <v>20000</v>
      </c>
      <c r="Q385" s="6">
        <f t="shared" si="90"/>
        <v>3800</v>
      </c>
      <c r="R385" s="47">
        <f t="shared" si="92"/>
        <v>23800</v>
      </c>
      <c r="S385" s="51">
        <f t="shared" si="94"/>
        <v>19384.243200000001</v>
      </c>
      <c r="T385" s="51">
        <f t="shared" si="95"/>
        <v>24013.914399999998</v>
      </c>
      <c r="U385" s="49">
        <f t="shared" si="96"/>
        <v>23700.718046827904</v>
      </c>
      <c r="V385" s="51">
        <f t="shared" si="97"/>
        <v>23800</v>
      </c>
      <c r="W385" s="51">
        <f t="shared" si="98"/>
        <v>3273.6719001840479</v>
      </c>
      <c r="X385" s="52">
        <f t="shared" si="99"/>
        <v>0.13632395975326905</v>
      </c>
      <c r="Y385" s="53" t="str">
        <f t="shared" si="100"/>
        <v>MENOR_VALOR</v>
      </c>
      <c r="Z385" s="49">
        <f t="shared" si="101"/>
        <v>19384.243200000001</v>
      </c>
      <c r="AA385" s="80"/>
    </row>
    <row r="386" spans="1:27" ht="18" x14ac:dyDescent="0.2">
      <c r="A386" s="26">
        <f t="shared" si="106"/>
        <v>343</v>
      </c>
      <c r="B386" s="1">
        <v>4912996</v>
      </c>
      <c r="C386" s="27" t="s">
        <v>187</v>
      </c>
      <c r="D386" s="3" t="s">
        <v>36</v>
      </c>
      <c r="E386" s="3">
        <v>0</v>
      </c>
      <c r="F386" s="3">
        <v>1</v>
      </c>
      <c r="G386" s="3">
        <v>1</v>
      </c>
      <c r="H386" s="4">
        <v>31401701</v>
      </c>
      <c r="I386" s="4" t="s">
        <v>37</v>
      </c>
      <c r="J386" s="1">
        <v>5330</v>
      </c>
      <c r="K386" s="48">
        <v>55454</v>
      </c>
      <c r="L386" s="49">
        <f t="shared" si="93"/>
        <v>62729.5648</v>
      </c>
      <c r="M386" s="5">
        <v>71100</v>
      </c>
      <c r="N386" s="6">
        <f t="shared" si="89"/>
        <v>13509</v>
      </c>
      <c r="O386" s="47">
        <f t="shared" si="91"/>
        <v>84609</v>
      </c>
      <c r="P386" s="5">
        <v>63000</v>
      </c>
      <c r="Q386" s="6">
        <f t="shared" si="90"/>
        <v>11970</v>
      </c>
      <c r="R386" s="47">
        <f t="shared" si="92"/>
        <v>74970</v>
      </c>
      <c r="S386" s="51">
        <f t="shared" si="94"/>
        <v>62729.5648</v>
      </c>
      <c r="T386" s="51">
        <f t="shared" si="95"/>
        <v>74102.854933333336</v>
      </c>
      <c r="U386" s="49">
        <f t="shared" si="96"/>
        <v>73551.598521701017</v>
      </c>
      <c r="V386" s="51">
        <f t="shared" si="97"/>
        <v>74970</v>
      </c>
      <c r="W386" s="51">
        <f t="shared" si="98"/>
        <v>8042.1305776820545</v>
      </c>
      <c r="X386" s="52">
        <f t="shared" si="99"/>
        <v>0.10852659570157129</v>
      </c>
      <c r="Y386" s="53" t="str">
        <f t="shared" si="100"/>
        <v>MENOR_VALOR</v>
      </c>
      <c r="Z386" s="49">
        <f t="shared" si="101"/>
        <v>62729.5648</v>
      </c>
      <c r="AA386" s="80"/>
    </row>
    <row r="387" spans="1:27" ht="18" x14ac:dyDescent="0.2">
      <c r="A387" s="26">
        <f t="shared" si="106"/>
        <v>344</v>
      </c>
      <c r="B387" s="1">
        <v>4912996</v>
      </c>
      <c r="C387" s="27" t="s">
        <v>188</v>
      </c>
      <c r="D387" s="3" t="s">
        <v>36</v>
      </c>
      <c r="E387" s="3">
        <v>0</v>
      </c>
      <c r="F387" s="3">
        <v>1</v>
      </c>
      <c r="G387" s="3">
        <v>1</v>
      </c>
      <c r="H387" s="4">
        <v>26131612</v>
      </c>
      <c r="I387" s="4" t="s">
        <v>37</v>
      </c>
      <c r="J387" s="1" t="s">
        <v>37</v>
      </c>
      <c r="K387" s="48">
        <v>235739</v>
      </c>
      <c r="L387" s="49">
        <f t="shared" si="93"/>
        <v>266667.95679999999</v>
      </c>
      <c r="M387" s="5">
        <v>308700</v>
      </c>
      <c r="N387" s="6">
        <f t="shared" ref="N387:N392" si="107">M387*0.19</f>
        <v>58653</v>
      </c>
      <c r="O387" s="47">
        <f t="shared" si="91"/>
        <v>367353</v>
      </c>
      <c r="P387" s="5">
        <v>235000</v>
      </c>
      <c r="Q387" s="6">
        <f t="shared" ref="Q387:Q392" si="108">P387*0.19</f>
        <v>44650</v>
      </c>
      <c r="R387" s="47">
        <f t="shared" si="92"/>
        <v>279650</v>
      </c>
      <c r="S387" s="51">
        <f t="shared" si="94"/>
        <v>266667.95679999999</v>
      </c>
      <c r="T387" s="51">
        <f t="shared" si="95"/>
        <v>304556.98560000001</v>
      </c>
      <c r="U387" s="49">
        <f t="shared" si="96"/>
        <v>301455.4102803244</v>
      </c>
      <c r="V387" s="51">
        <f t="shared" si="97"/>
        <v>279650</v>
      </c>
      <c r="W387" s="51">
        <f t="shared" si="98"/>
        <v>26791.589197052421</v>
      </c>
      <c r="X387" s="52">
        <f t="shared" si="99"/>
        <v>8.7969051651437216E-2</v>
      </c>
      <c r="Y387" s="53" t="str">
        <f t="shared" si="100"/>
        <v>MENOR_VALOR</v>
      </c>
      <c r="Z387" s="49">
        <f t="shared" si="101"/>
        <v>266667.95679999999</v>
      </c>
      <c r="AA387" s="80"/>
    </row>
    <row r="388" spans="1:27" ht="36" x14ac:dyDescent="0.2">
      <c r="A388" s="26">
        <f t="shared" si="106"/>
        <v>345</v>
      </c>
      <c r="B388" s="1">
        <v>4912996</v>
      </c>
      <c r="C388" s="24" t="s">
        <v>77</v>
      </c>
      <c r="D388" s="3" t="s">
        <v>36</v>
      </c>
      <c r="E388" s="3">
        <v>0</v>
      </c>
      <c r="F388" s="3">
        <v>1</v>
      </c>
      <c r="G388" s="3">
        <v>1</v>
      </c>
      <c r="H388" s="8">
        <v>40161526</v>
      </c>
      <c r="I388" s="4" t="s">
        <v>37</v>
      </c>
      <c r="J388" s="1" t="s">
        <v>37</v>
      </c>
      <c r="K388" s="48">
        <v>96033</v>
      </c>
      <c r="L388" s="49">
        <f t="shared" si="93"/>
        <v>108632.52959999999</v>
      </c>
      <c r="M388" s="5">
        <v>146880</v>
      </c>
      <c r="N388" s="6">
        <f t="shared" si="107"/>
        <v>27907.200000000001</v>
      </c>
      <c r="O388" s="47">
        <f t="shared" ref="O388:O393" si="109">M388+N388</f>
        <v>174787.20000000001</v>
      </c>
      <c r="P388" s="5">
        <v>122000</v>
      </c>
      <c r="Q388" s="6">
        <f t="shared" si="108"/>
        <v>23180</v>
      </c>
      <c r="R388" s="47">
        <f t="shared" ref="R388:R393" si="110">P388+Q388</f>
        <v>145180</v>
      </c>
      <c r="S388" s="51">
        <f t="shared" si="94"/>
        <v>108632.52959999999</v>
      </c>
      <c r="T388" s="51">
        <f t="shared" si="95"/>
        <v>142866.57653333334</v>
      </c>
      <c r="U388" s="49">
        <f t="shared" si="96"/>
        <v>140214.23385502369</v>
      </c>
      <c r="V388" s="51">
        <f t="shared" si="97"/>
        <v>145180</v>
      </c>
      <c r="W388" s="51">
        <f t="shared" si="98"/>
        <v>24207.12673401846</v>
      </c>
      <c r="X388" s="52">
        <f t="shared" si="99"/>
        <v>0.1694386981294432</v>
      </c>
      <c r="Y388" s="53" t="str">
        <f t="shared" si="100"/>
        <v>MENOR_VALOR</v>
      </c>
      <c r="Z388" s="49">
        <f t="shared" si="101"/>
        <v>108632.52959999999</v>
      </c>
      <c r="AA388" s="80"/>
    </row>
    <row r="389" spans="1:27" ht="27" x14ac:dyDescent="0.2">
      <c r="A389" s="26">
        <f t="shared" si="106"/>
        <v>346</v>
      </c>
      <c r="B389" s="1">
        <v>4912996</v>
      </c>
      <c r="C389" s="27" t="s">
        <v>189</v>
      </c>
      <c r="D389" s="3" t="s">
        <v>36</v>
      </c>
      <c r="E389" s="3">
        <v>0</v>
      </c>
      <c r="F389" s="3">
        <v>1</v>
      </c>
      <c r="G389" s="3">
        <v>1</v>
      </c>
      <c r="H389" s="4">
        <v>26101749</v>
      </c>
      <c r="I389" s="4" t="s">
        <v>37</v>
      </c>
      <c r="J389" s="1" t="s">
        <v>37</v>
      </c>
      <c r="K389" s="48">
        <v>103649</v>
      </c>
      <c r="L389" s="49">
        <f t="shared" si="93"/>
        <v>117247.7488</v>
      </c>
      <c r="M389" s="5">
        <v>146300</v>
      </c>
      <c r="N389" s="6">
        <f t="shared" si="107"/>
        <v>27797</v>
      </c>
      <c r="O389" s="47">
        <f t="shared" si="109"/>
        <v>174097</v>
      </c>
      <c r="P389" s="5">
        <v>123000</v>
      </c>
      <c r="Q389" s="6">
        <f t="shared" si="108"/>
        <v>23370</v>
      </c>
      <c r="R389" s="47">
        <f t="shared" si="110"/>
        <v>146370</v>
      </c>
      <c r="S389" s="51">
        <f t="shared" si="94"/>
        <v>117247.7488</v>
      </c>
      <c r="T389" s="51">
        <f t="shared" si="95"/>
        <v>145904.91626666667</v>
      </c>
      <c r="U389" s="49">
        <f t="shared" si="96"/>
        <v>144028.78300707211</v>
      </c>
      <c r="V389" s="51">
        <f t="shared" si="97"/>
        <v>146370</v>
      </c>
      <c r="W389" s="51">
        <f t="shared" si="98"/>
        <v>20263.677445278412</v>
      </c>
      <c r="X389" s="52">
        <f t="shared" si="99"/>
        <v>0.13888275983958628</v>
      </c>
      <c r="Y389" s="53" t="str">
        <f t="shared" si="100"/>
        <v>MENOR_VALOR</v>
      </c>
      <c r="Z389" s="49">
        <f t="shared" si="101"/>
        <v>117247.7488</v>
      </c>
      <c r="AA389" s="80"/>
    </row>
    <row r="390" spans="1:27" ht="27" x14ac:dyDescent="0.2">
      <c r="A390" s="26">
        <f t="shared" si="106"/>
        <v>347</v>
      </c>
      <c r="B390" s="1">
        <v>4912996</v>
      </c>
      <c r="C390" s="27" t="s">
        <v>190</v>
      </c>
      <c r="D390" s="3" t="s">
        <v>36</v>
      </c>
      <c r="E390" s="3">
        <v>0</v>
      </c>
      <c r="F390" s="3">
        <v>1</v>
      </c>
      <c r="G390" s="3">
        <v>1</v>
      </c>
      <c r="H390" s="4">
        <v>26101749</v>
      </c>
      <c r="I390" s="4" t="s">
        <v>37</v>
      </c>
      <c r="J390" s="1" t="s">
        <v>37</v>
      </c>
      <c r="K390" s="48">
        <v>108885</v>
      </c>
      <c r="L390" s="49">
        <f t="shared" si="93"/>
        <v>123170.712</v>
      </c>
      <c r="M390" s="5">
        <v>151200</v>
      </c>
      <c r="N390" s="6">
        <f t="shared" si="107"/>
        <v>28728</v>
      </c>
      <c r="O390" s="47">
        <f t="shared" si="109"/>
        <v>179928</v>
      </c>
      <c r="P390" s="5">
        <v>112000</v>
      </c>
      <c r="Q390" s="6">
        <f t="shared" si="108"/>
        <v>21280</v>
      </c>
      <c r="R390" s="47">
        <f t="shared" si="110"/>
        <v>133280</v>
      </c>
      <c r="S390" s="51">
        <f t="shared" si="94"/>
        <v>123170.712</v>
      </c>
      <c r="T390" s="51">
        <f t="shared" si="95"/>
        <v>145459.57066666667</v>
      </c>
      <c r="U390" s="49">
        <f t="shared" si="96"/>
        <v>143479.67893326175</v>
      </c>
      <c r="V390" s="51">
        <f t="shared" si="97"/>
        <v>133280</v>
      </c>
      <c r="W390" s="51">
        <f t="shared" si="98"/>
        <v>15760.603108108549</v>
      </c>
      <c r="X390" s="52">
        <f t="shared" si="99"/>
        <v>0.10835040304240516</v>
      </c>
      <c r="Y390" s="53" t="str">
        <f t="shared" si="100"/>
        <v>MENOR_VALOR</v>
      </c>
      <c r="Z390" s="49">
        <f t="shared" si="101"/>
        <v>123170.712</v>
      </c>
      <c r="AA390" s="80"/>
    </row>
    <row r="391" spans="1:27" ht="27" x14ac:dyDescent="0.2">
      <c r="A391" s="26">
        <f t="shared" si="106"/>
        <v>348</v>
      </c>
      <c r="B391" s="1">
        <v>4912996</v>
      </c>
      <c r="C391" s="27" t="s">
        <v>191</v>
      </c>
      <c r="D391" s="3" t="s">
        <v>36</v>
      </c>
      <c r="E391" s="3">
        <v>0</v>
      </c>
      <c r="F391" s="3">
        <v>1</v>
      </c>
      <c r="G391" s="3">
        <v>1</v>
      </c>
      <c r="H391" s="4">
        <v>24101802</v>
      </c>
      <c r="I391" s="4" t="s">
        <v>37</v>
      </c>
      <c r="J391" s="1" t="s">
        <v>37</v>
      </c>
      <c r="K391" s="48">
        <v>53193</v>
      </c>
      <c r="L391" s="49">
        <f t="shared" si="93"/>
        <v>60171.921600000001</v>
      </c>
      <c r="M391" s="5">
        <v>74260</v>
      </c>
      <c r="N391" s="6">
        <f t="shared" si="107"/>
        <v>14109.4</v>
      </c>
      <c r="O391" s="47">
        <f t="shared" si="109"/>
        <v>88369.4</v>
      </c>
      <c r="P391" s="5">
        <v>63000</v>
      </c>
      <c r="Q391" s="6">
        <f t="shared" si="108"/>
        <v>11970</v>
      </c>
      <c r="R391" s="47">
        <f t="shared" si="110"/>
        <v>74970</v>
      </c>
      <c r="S391" s="51">
        <f t="shared" si="94"/>
        <v>60171.921600000001</v>
      </c>
      <c r="T391" s="51">
        <f t="shared" si="95"/>
        <v>74503.77386666667</v>
      </c>
      <c r="U391" s="49">
        <f t="shared" si="96"/>
        <v>73597.167364353867</v>
      </c>
      <c r="V391" s="51">
        <f t="shared" si="97"/>
        <v>74970</v>
      </c>
      <c r="W391" s="51">
        <f t="shared" si="98"/>
        <v>10134.149924723793</v>
      </c>
      <c r="X391" s="52">
        <f t="shared" si="99"/>
        <v>0.13602196773092401</v>
      </c>
      <c r="Y391" s="53" t="str">
        <f t="shared" si="100"/>
        <v>MENOR_VALOR</v>
      </c>
      <c r="Z391" s="49">
        <f t="shared" si="101"/>
        <v>60171.921600000001</v>
      </c>
      <c r="AA391" s="80"/>
    </row>
    <row r="392" spans="1:27" ht="27" x14ac:dyDescent="0.2">
      <c r="A392" s="26">
        <f t="shared" si="106"/>
        <v>349</v>
      </c>
      <c r="B392" s="1">
        <v>4912996</v>
      </c>
      <c r="C392" s="27" t="s">
        <v>192</v>
      </c>
      <c r="D392" s="3" t="s">
        <v>36</v>
      </c>
      <c r="E392" s="3">
        <v>0</v>
      </c>
      <c r="F392" s="3">
        <v>1</v>
      </c>
      <c r="G392" s="3">
        <v>1</v>
      </c>
      <c r="H392" s="4">
        <v>27113105</v>
      </c>
      <c r="I392" s="4" t="s">
        <v>37</v>
      </c>
      <c r="J392" s="1" t="s">
        <v>37</v>
      </c>
      <c r="K392" s="48">
        <v>191709</v>
      </c>
      <c r="L392" s="49">
        <f t="shared" si="93"/>
        <v>216861.22080000001</v>
      </c>
      <c r="M392" s="5">
        <v>235000</v>
      </c>
      <c r="N392" s="6">
        <f t="shared" si="107"/>
        <v>44650</v>
      </c>
      <c r="O392" s="47">
        <f t="shared" si="109"/>
        <v>279650</v>
      </c>
      <c r="P392" s="5">
        <v>200000</v>
      </c>
      <c r="Q392" s="6">
        <f t="shared" si="108"/>
        <v>38000</v>
      </c>
      <c r="R392" s="47">
        <f t="shared" si="110"/>
        <v>238000</v>
      </c>
      <c r="S392" s="51">
        <f t="shared" si="94"/>
        <v>216861.22080000001</v>
      </c>
      <c r="T392" s="51">
        <f t="shared" si="95"/>
        <v>244837.0736</v>
      </c>
      <c r="U392" s="49">
        <f t="shared" si="96"/>
        <v>243476.97255023001</v>
      </c>
      <c r="V392" s="51">
        <f t="shared" si="97"/>
        <v>238000</v>
      </c>
      <c r="W392" s="51">
        <f t="shared" si="98"/>
        <v>19781.915224356657</v>
      </c>
      <c r="X392" s="52">
        <f t="shared" si="99"/>
        <v>8.0796241081835321E-2</v>
      </c>
      <c r="Y392" s="53" t="str">
        <f t="shared" si="100"/>
        <v>MENOR_VALOR</v>
      </c>
      <c r="Z392" s="49">
        <f t="shared" si="101"/>
        <v>216861.22080000001</v>
      </c>
      <c r="AA392" s="80"/>
    </row>
    <row r="393" spans="1:27" ht="27" x14ac:dyDescent="0.2">
      <c r="A393" s="26">
        <f t="shared" si="106"/>
        <v>350</v>
      </c>
      <c r="B393" s="1">
        <v>4912996</v>
      </c>
      <c r="C393" s="27" t="s">
        <v>196</v>
      </c>
      <c r="D393" s="3" t="s">
        <v>36</v>
      </c>
      <c r="E393" s="3">
        <v>0</v>
      </c>
      <c r="F393" s="3">
        <v>1</v>
      </c>
      <c r="G393" s="3">
        <v>1</v>
      </c>
      <c r="H393" s="4">
        <v>31161801</v>
      </c>
      <c r="I393" s="4" t="s">
        <v>37</v>
      </c>
      <c r="J393" s="1" t="s">
        <v>37</v>
      </c>
      <c r="K393" s="48">
        <v>169575</v>
      </c>
      <c r="L393" s="49">
        <f t="shared" ref="L393:L456" si="111">(K393*13.12%)+K393</f>
        <v>191823.24</v>
      </c>
      <c r="M393" s="5">
        <v>243000</v>
      </c>
      <c r="N393" s="6">
        <f>M393*0.19</f>
        <v>46170</v>
      </c>
      <c r="O393" s="47">
        <f t="shared" si="109"/>
        <v>289170</v>
      </c>
      <c r="P393" s="5">
        <v>194000</v>
      </c>
      <c r="Q393" s="6">
        <f>P393*0.19</f>
        <v>36860</v>
      </c>
      <c r="R393" s="47">
        <f t="shared" si="110"/>
        <v>230860</v>
      </c>
      <c r="S393" s="51">
        <f t="shared" ref="S393:S456" si="112">MIN(L393,O393,R393)</f>
        <v>191823.24</v>
      </c>
      <c r="T393" s="51">
        <f t="shared" ref="T393:T456" si="113">AVERAGE(L393,O393,R393)</f>
        <v>237284.41333333333</v>
      </c>
      <c r="U393" s="49">
        <f t="shared" ref="U393:U456" si="114">GEOMEAN(L393,O393,R393)</f>
        <v>233956.10521596362</v>
      </c>
      <c r="V393" s="51">
        <f t="shared" ref="V393:V456" si="115">MEDIAN(L393,O393,R393)</f>
        <v>230860</v>
      </c>
      <c r="W393" s="51">
        <f t="shared" ref="W393:W456" si="116">STDEVA(S393,T393)</f>
        <v>32145.903944697089</v>
      </c>
      <c r="X393" s="52">
        <f t="shared" ref="X393:X456" si="117">(W393/T393)</f>
        <v>0.13547414890475357</v>
      </c>
      <c r="Y393" s="53" t="str">
        <f t="shared" ref="Y393:Y456" si="118">IF(X393&lt;43%,"MENOR_VALOR","MEDIA_GEOMETRICA")</f>
        <v>MENOR_VALOR</v>
      </c>
      <c r="Z393" s="49">
        <f t="shared" ref="Z393:Z456" si="119">IF(Y393="MENOR_VALOR",S393,U393)</f>
        <v>191823.24</v>
      </c>
      <c r="AA393" s="80"/>
    </row>
    <row r="394" spans="1:27" ht="18.5" thickBot="1" x14ac:dyDescent="0.25">
      <c r="A394" s="26">
        <f t="shared" si="106"/>
        <v>351</v>
      </c>
      <c r="B394" s="19">
        <v>4912996</v>
      </c>
      <c r="C394" s="32" t="s">
        <v>197</v>
      </c>
      <c r="D394" s="21" t="s">
        <v>36</v>
      </c>
      <c r="E394" s="21">
        <v>0</v>
      </c>
      <c r="F394" s="21">
        <v>1</v>
      </c>
      <c r="G394" s="21">
        <v>1</v>
      </c>
      <c r="H394" s="22">
        <v>31161611</v>
      </c>
      <c r="I394" s="4" t="s">
        <v>37</v>
      </c>
      <c r="J394" s="1">
        <v>15948</v>
      </c>
      <c r="K394" s="48">
        <v>40103</v>
      </c>
      <c r="L394" s="49">
        <f t="shared" si="111"/>
        <v>45364.513599999998</v>
      </c>
      <c r="M394" s="5">
        <v>59360</v>
      </c>
      <c r="N394" s="6">
        <f>M394*0.19</f>
        <v>11278.4</v>
      </c>
      <c r="O394" s="47">
        <f>M394+N394</f>
        <v>70638.399999999994</v>
      </c>
      <c r="P394" s="5">
        <v>45000</v>
      </c>
      <c r="Q394" s="6">
        <f>P394*0.19</f>
        <v>8550</v>
      </c>
      <c r="R394" s="47">
        <f>P394+Q394</f>
        <v>53550</v>
      </c>
      <c r="S394" s="51">
        <f t="shared" si="112"/>
        <v>45364.513599999998</v>
      </c>
      <c r="T394" s="51">
        <f t="shared" si="113"/>
        <v>56517.637866666664</v>
      </c>
      <c r="U394" s="49">
        <f t="shared" si="114"/>
        <v>55569.803683442755</v>
      </c>
      <c r="V394" s="51">
        <f t="shared" si="115"/>
        <v>53550</v>
      </c>
      <c r="W394" s="51">
        <f t="shared" si="116"/>
        <v>7886.4498003762483</v>
      </c>
      <c r="X394" s="52">
        <f t="shared" si="117"/>
        <v>0.13953962157763089</v>
      </c>
      <c r="Y394" s="53" t="str">
        <f t="shared" si="118"/>
        <v>MENOR_VALOR</v>
      </c>
      <c r="Z394" s="49">
        <f t="shared" si="119"/>
        <v>45364.513599999998</v>
      </c>
      <c r="AA394" s="80"/>
    </row>
    <row r="395" spans="1:27" ht="9.5" thickBot="1" x14ac:dyDescent="0.25">
      <c r="A395" s="226" t="s">
        <v>328</v>
      </c>
      <c r="B395" s="227"/>
      <c r="C395" s="227"/>
      <c r="D395" s="227"/>
      <c r="E395" s="227"/>
      <c r="F395" s="227"/>
      <c r="G395" s="227"/>
      <c r="H395" s="227"/>
      <c r="I395" s="227"/>
      <c r="J395" s="227"/>
      <c r="K395" s="48"/>
      <c r="L395" s="49"/>
      <c r="M395" s="77">
        <v>0</v>
      </c>
      <c r="N395" s="77"/>
      <c r="O395" s="77"/>
      <c r="P395" s="77"/>
      <c r="Q395" s="77"/>
      <c r="R395" s="77"/>
      <c r="S395" s="51"/>
      <c r="T395" s="51"/>
      <c r="U395" s="49"/>
      <c r="V395" s="51"/>
      <c r="W395" s="51"/>
      <c r="X395" s="52"/>
      <c r="Y395" s="53"/>
      <c r="Z395" s="49"/>
      <c r="AA395" s="80"/>
    </row>
    <row r="396" spans="1:27" ht="27.5" thickBot="1" x14ac:dyDescent="0.25">
      <c r="A396" s="56" t="s">
        <v>0</v>
      </c>
      <c r="B396" s="56" t="s">
        <v>1</v>
      </c>
      <c r="C396" s="56" t="s">
        <v>2</v>
      </c>
      <c r="D396" s="56" t="s">
        <v>3</v>
      </c>
      <c r="E396" s="56" t="s">
        <v>4</v>
      </c>
      <c r="F396" s="56" t="s">
        <v>5</v>
      </c>
      <c r="G396" s="56" t="s">
        <v>1074</v>
      </c>
      <c r="H396" s="56" t="s">
        <v>6</v>
      </c>
      <c r="I396" s="217" t="s">
        <v>7</v>
      </c>
      <c r="J396" s="218"/>
      <c r="K396" s="48"/>
      <c r="L396" s="49"/>
      <c r="M396" s="77">
        <v>0</v>
      </c>
      <c r="N396" s="77"/>
      <c r="O396" s="77"/>
      <c r="P396" s="77"/>
      <c r="Q396" s="77"/>
      <c r="R396" s="77"/>
      <c r="S396" s="51"/>
      <c r="T396" s="51"/>
      <c r="U396" s="49"/>
      <c r="V396" s="51"/>
      <c r="W396" s="51"/>
      <c r="X396" s="52"/>
      <c r="Y396" s="53"/>
      <c r="Z396" s="49"/>
      <c r="AA396" s="80"/>
    </row>
    <row r="397" spans="1:27" ht="18" x14ac:dyDescent="0.2">
      <c r="A397" s="89" t="s">
        <v>329</v>
      </c>
      <c r="B397" s="89" t="s">
        <v>330</v>
      </c>
      <c r="C397" s="89" t="s">
        <v>331</v>
      </c>
      <c r="D397" s="89" t="s">
        <v>332</v>
      </c>
      <c r="E397" s="89" t="s">
        <v>203</v>
      </c>
      <c r="F397" s="89" t="s">
        <v>333</v>
      </c>
      <c r="G397" s="103">
        <v>167500000640</v>
      </c>
      <c r="H397" s="89" t="s">
        <v>334</v>
      </c>
      <c r="I397" s="238" t="s">
        <v>335</v>
      </c>
      <c r="J397" s="239"/>
      <c r="K397" s="48"/>
      <c r="L397" s="49"/>
      <c r="M397" s="77">
        <v>0</v>
      </c>
      <c r="N397" s="77"/>
      <c r="O397" s="77"/>
      <c r="P397" s="77"/>
      <c r="Q397" s="77"/>
      <c r="R397" s="77"/>
      <c r="S397" s="51"/>
      <c r="T397" s="51"/>
      <c r="U397" s="49"/>
      <c r="V397" s="51"/>
      <c r="W397" s="51"/>
      <c r="X397" s="52"/>
      <c r="Y397" s="53"/>
      <c r="Z397" s="49"/>
      <c r="AA397" s="80"/>
    </row>
    <row r="398" spans="1:27" ht="45" x14ac:dyDescent="0.2">
      <c r="A398" s="89" t="s">
        <v>336</v>
      </c>
      <c r="B398" s="89" t="s">
        <v>337</v>
      </c>
      <c r="C398" s="89" t="s">
        <v>328</v>
      </c>
      <c r="D398" s="89" t="s">
        <v>332</v>
      </c>
      <c r="E398" s="89" t="s">
        <v>203</v>
      </c>
      <c r="F398" s="89" t="s">
        <v>338</v>
      </c>
      <c r="G398" s="90" t="s">
        <v>1080</v>
      </c>
      <c r="H398" s="89" t="s">
        <v>339</v>
      </c>
      <c r="I398" s="219" t="s">
        <v>340</v>
      </c>
      <c r="J398" s="220"/>
      <c r="K398" s="48"/>
      <c r="L398" s="49"/>
      <c r="M398" s="77">
        <v>0</v>
      </c>
      <c r="N398" s="77"/>
      <c r="O398" s="77"/>
      <c r="P398" s="77"/>
      <c r="Q398" s="77"/>
      <c r="R398" s="77"/>
      <c r="S398" s="51"/>
      <c r="T398" s="51"/>
      <c r="U398" s="49"/>
      <c r="V398" s="51"/>
      <c r="W398" s="51"/>
      <c r="X398" s="52"/>
      <c r="Y398" s="53"/>
      <c r="Z398" s="49"/>
      <c r="AA398" s="80"/>
    </row>
    <row r="399" spans="1:27" ht="45" x14ac:dyDescent="0.2">
      <c r="A399" s="92" t="s">
        <v>336</v>
      </c>
      <c r="B399" s="92" t="s">
        <v>341</v>
      </c>
      <c r="C399" s="92" t="s">
        <v>328</v>
      </c>
      <c r="D399" s="92" t="s">
        <v>332</v>
      </c>
      <c r="E399" s="92" t="s">
        <v>203</v>
      </c>
      <c r="F399" s="92" t="s">
        <v>342</v>
      </c>
      <c r="G399" s="93" t="s">
        <v>1081</v>
      </c>
      <c r="H399" s="92" t="s">
        <v>343</v>
      </c>
      <c r="I399" s="221" t="s">
        <v>344</v>
      </c>
      <c r="J399" s="222"/>
      <c r="K399" s="48"/>
      <c r="L399" s="49"/>
      <c r="M399" s="77">
        <v>0</v>
      </c>
      <c r="N399" s="77"/>
      <c r="O399" s="77"/>
      <c r="P399" s="77"/>
      <c r="Q399" s="77"/>
      <c r="R399" s="77"/>
      <c r="S399" s="51"/>
      <c r="T399" s="51"/>
      <c r="U399" s="49"/>
      <c r="V399" s="51"/>
      <c r="W399" s="51"/>
      <c r="X399" s="52"/>
      <c r="Y399" s="53"/>
      <c r="Z399" s="49"/>
      <c r="AA399" s="80"/>
    </row>
    <row r="400" spans="1:27" ht="45" x14ac:dyDescent="0.2">
      <c r="A400" s="92" t="s">
        <v>345</v>
      </c>
      <c r="B400" s="92" t="s">
        <v>346</v>
      </c>
      <c r="C400" s="92" t="s">
        <v>328</v>
      </c>
      <c r="D400" s="92" t="s">
        <v>332</v>
      </c>
      <c r="E400" s="92" t="s">
        <v>203</v>
      </c>
      <c r="F400" s="92" t="s">
        <v>347</v>
      </c>
      <c r="G400" s="93" t="s">
        <v>1082</v>
      </c>
      <c r="H400" s="92" t="s">
        <v>348</v>
      </c>
      <c r="I400" s="221" t="s">
        <v>349</v>
      </c>
      <c r="J400" s="222"/>
      <c r="K400" s="48"/>
      <c r="L400" s="49"/>
      <c r="M400" s="77">
        <v>0</v>
      </c>
      <c r="N400" s="77"/>
      <c r="O400" s="77"/>
      <c r="P400" s="77"/>
      <c r="Q400" s="77"/>
      <c r="R400" s="77"/>
      <c r="S400" s="51"/>
      <c r="T400" s="51"/>
      <c r="U400" s="49"/>
      <c r="V400" s="51"/>
      <c r="W400" s="51"/>
      <c r="X400" s="52"/>
      <c r="Y400" s="53"/>
      <c r="Z400" s="49"/>
      <c r="AA400" s="80"/>
    </row>
    <row r="401" spans="1:27" ht="45.5" thickBot="1" x14ac:dyDescent="0.25">
      <c r="A401" s="95" t="s">
        <v>350</v>
      </c>
      <c r="B401" s="95" t="s">
        <v>351</v>
      </c>
      <c r="C401" s="95" t="s">
        <v>328</v>
      </c>
      <c r="D401" s="95" t="s">
        <v>332</v>
      </c>
      <c r="E401" s="95" t="s">
        <v>203</v>
      </c>
      <c r="F401" s="95" t="s">
        <v>352</v>
      </c>
      <c r="G401" s="97" t="s">
        <v>1083</v>
      </c>
      <c r="H401" s="95" t="s">
        <v>353</v>
      </c>
      <c r="I401" s="233" t="s">
        <v>354</v>
      </c>
      <c r="J401" s="234"/>
      <c r="K401" s="48"/>
      <c r="L401" s="49"/>
      <c r="M401" s="77">
        <v>0</v>
      </c>
      <c r="N401" s="77"/>
      <c r="O401" s="77"/>
      <c r="P401" s="77"/>
      <c r="Q401" s="77"/>
      <c r="R401" s="77"/>
      <c r="S401" s="51"/>
      <c r="T401" s="51"/>
      <c r="U401" s="49"/>
      <c r="V401" s="51"/>
      <c r="W401" s="51"/>
      <c r="X401" s="52"/>
      <c r="Y401" s="53"/>
      <c r="Z401" s="49"/>
      <c r="AA401" s="80"/>
    </row>
    <row r="402" spans="1:27" ht="27.5" thickBot="1" x14ac:dyDescent="0.25">
      <c r="A402" s="98" t="s">
        <v>12</v>
      </c>
      <c r="B402" s="98" t="s">
        <v>13</v>
      </c>
      <c r="C402" s="98" t="s">
        <v>14</v>
      </c>
      <c r="D402" s="98" t="s">
        <v>15</v>
      </c>
      <c r="E402" s="99" t="s">
        <v>16</v>
      </c>
      <c r="F402" s="98" t="s">
        <v>17</v>
      </c>
      <c r="G402" s="99" t="s">
        <v>1075</v>
      </c>
      <c r="H402" s="98" t="s">
        <v>18</v>
      </c>
      <c r="I402" s="98" t="s">
        <v>19</v>
      </c>
      <c r="J402" s="100" t="s">
        <v>20</v>
      </c>
      <c r="K402" s="48"/>
      <c r="L402" s="49"/>
      <c r="M402" s="77">
        <v>0</v>
      </c>
      <c r="N402" s="77"/>
      <c r="O402" s="77"/>
      <c r="P402" s="77"/>
      <c r="Q402" s="77"/>
      <c r="R402" s="77"/>
      <c r="S402" s="51"/>
      <c r="T402" s="51"/>
      <c r="U402" s="49"/>
      <c r="V402" s="51"/>
      <c r="W402" s="51"/>
      <c r="X402" s="52"/>
      <c r="Y402" s="53"/>
      <c r="Z402" s="49"/>
      <c r="AA402" s="80"/>
    </row>
    <row r="403" spans="1:27" ht="27" x14ac:dyDescent="0.2">
      <c r="A403" s="70" t="s">
        <v>33</v>
      </c>
      <c r="B403" s="71"/>
      <c r="C403" s="104" t="s">
        <v>34</v>
      </c>
      <c r="D403" s="73"/>
      <c r="E403" s="71"/>
      <c r="F403" s="71"/>
      <c r="G403" s="71"/>
      <c r="H403" s="74"/>
      <c r="I403" s="74"/>
      <c r="J403" s="75"/>
      <c r="K403" s="48"/>
      <c r="L403" s="49"/>
      <c r="M403" s="77">
        <v>0</v>
      </c>
      <c r="N403" s="77"/>
      <c r="O403" s="77"/>
      <c r="P403" s="77"/>
      <c r="Q403" s="77"/>
      <c r="R403" s="77"/>
      <c r="S403" s="51"/>
      <c r="T403" s="51"/>
      <c r="U403" s="49"/>
      <c r="V403" s="51"/>
      <c r="W403" s="51"/>
      <c r="X403" s="52"/>
      <c r="Y403" s="53"/>
      <c r="Z403" s="49"/>
      <c r="AA403" s="80"/>
    </row>
    <row r="404" spans="1:27" ht="18" x14ac:dyDescent="0.2">
      <c r="A404" s="26">
        <f>A394+1</f>
        <v>352</v>
      </c>
      <c r="B404" s="1">
        <v>4912996</v>
      </c>
      <c r="C404" s="24" t="s">
        <v>35</v>
      </c>
      <c r="D404" s="3" t="s">
        <v>36</v>
      </c>
      <c r="E404" s="3">
        <v>0</v>
      </c>
      <c r="F404" s="3">
        <v>1</v>
      </c>
      <c r="G404" s="3">
        <v>1</v>
      </c>
      <c r="H404" s="4">
        <v>40151510</v>
      </c>
      <c r="I404" s="4" t="s">
        <v>37</v>
      </c>
      <c r="J404" s="79">
        <v>8190</v>
      </c>
      <c r="K404" s="48">
        <v>251923</v>
      </c>
      <c r="L404" s="49">
        <f t="shared" si="111"/>
        <v>284975.29759999999</v>
      </c>
      <c r="M404" s="5">
        <v>369000</v>
      </c>
      <c r="N404" s="6">
        <f t="shared" ref="N404:N467" si="120">M404*0.19</f>
        <v>70110</v>
      </c>
      <c r="O404" s="47">
        <f>M404+N404</f>
        <v>439110</v>
      </c>
      <c r="P404" s="5">
        <v>295000</v>
      </c>
      <c r="Q404" s="6">
        <f t="shared" ref="Q404:Q467" si="121">P404*0.19</f>
        <v>56050</v>
      </c>
      <c r="R404" s="47">
        <f>P404+Q404</f>
        <v>351050</v>
      </c>
      <c r="S404" s="51">
        <f t="shared" si="112"/>
        <v>284975.29759999999</v>
      </c>
      <c r="T404" s="51">
        <f t="shared" si="113"/>
        <v>358378.43253333331</v>
      </c>
      <c r="U404" s="49">
        <f t="shared" si="114"/>
        <v>352844.35488164879</v>
      </c>
      <c r="V404" s="51">
        <f t="shared" si="115"/>
        <v>351050</v>
      </c>
      <c r="W404" s="51">
        <f t="shared" si="116"/>
        <v>51903.854471711733</v>
      </c>
      <c r="X404" s="52">
        <f t="shared" si="117"/>
        <v>0.14482973795272705</v>
      </c>
      <c r="Y404" s="53" t="str">
        <f t="shared" si="118"/>
        <v>MENOR_VALOR</v>
      </c>
      <c r="Z404" s="49">
        <f t="shared" si="119"/>
        <v>284975.29759999999</v>
      </c>
      <c r="AA404" s="80"/>
    </row>
    <row r="405" spans="1:27" ht="18" x14ac:dyDescent="0.2">
      <c r="A405" s="26">
        <f>A404+1</f>
        <v>353</v>
      </c>
      <c r="B405" s="1">
        <v>4912928</v>
      </c>
      <c r="C405" s="24" t="s">
        <v>38</v>
      </c>
      <c r="D405" s="3" t="s">
        <v>36</v>
      </c>
      <c r="E405" s="3">
        <v>0</v>
      </c>
      <c r="F405" s="3">
        <v>1</v>
      </c>
      <c r="G405" s="3">
        <v>1</v>
      </c>
      <c r="H405" s="4">
        <v>40101801</v>
      </c>
      <c r="I405" s="4" t="s">
        <v>37</v>
      </c>
      <c r="J405" s="1" t="s">
        <v>37</v>
      </c>
      <c r="K405" s="48">
        <v>111860</v>
      </c>
      <c r="L405" s="49">
        <f t="shared" si="111"/>
        <v>126536.03199999999</v>
      </c>
      <c r="M405" s="5">
        <v>167890</v>
      </c>
      <c r="N405" s="6">
        <f t="shared" si="120"/>
        <v>31899.100000000002</v>
      </c>
      <c r="O405" s="47">
        <f t="shared" ref="O405:O468" si="122">M405+N405</f>
        <v>199789.1</v>
      </c>
      <c r="P405" s="5">
        <v>130000</v>
      </c>
      <c r="Q405" s="6">
        <f t="shared" si="121"/>
        <v>24700</v>
      </c>
      <c r="R405" s="47">
        <f t="shared" ref="R405:R468" si="123">P405+Q405</f>
        <v>154700</v>
      </c>
      <c r="S405" s="51">
        <f t="shared" si="112"/>
        <v>126536.03199999999</v>
      </c>
      <c r="T405" s="51">
        <f t="shared" si="113"/>
        <v>160341.71066666665</v>
      </c>
      <c r="U405" s="49">
        <f t="shared" si="114"/>
        <v>157552.55068658813</v>
      </c>
      <c r="V405" s="51">
        <f t="shared" si="115"/>
        <v>154700</v>
      </c>
      <c r="W405" s="51">
        <f t="shared" si="116"/>
        <v>23904.224627813408</v>
      </c>
      <c r="X405" s="52">
        <f t="shared" si="117"/>
        <v>0.14908300858475776</v>
      </c>
      <c r="Y405" s="53" t="str">
        <f t="shared" si="118"/>
        <v>MENOR_VALOR</v>
      </c>
      <c r="Z405" s="49">
        <f t="shared" si="119"/>
        <v>126536.03199999999</v>
      </c>
      <c r="AA405" s="80"/>
    </row>
    <row r="406" spans="1:27" x14ac:dyDescent="0.2">
      <c r="A406" s="26">
        <f t="shared" ref="A406:A415" si="124">A405+1</f>
        <v>354</v>
      </c>
      <c r="B406" s="1">
        <v>4912996</v>
      </c>
      <c r="C406" s="24" t="s">
        <v>39</v>
      </c>
      <c r="D406" s="3" t="s">
        <v>36</v>
      </c>
      <c r="E406" s="3">
        <v>0</v>
      </c>
      <c r="F406" s="3">
        <v>1</v>
      </c>
      <c r="G406" s="3">
        <v>1</v>
      </c>
      <c r="H406" s="4">
        <v>40101708</v>
      </c>
      <c r="I406" s="4" t="s">
        <v>37</v>
      </c>
      <c r="J406" s="1" t="s">
        <v>37</v>
      </c>
      <c r="K406" s="48">
        <v>801584</v>
      </c>
      <c r="L406" s="49">
        <f t="shared" si="111"/>
        <v>906751.82079999999</v>
      </c>
      <c r="M406" s="5">
        <v>832650</v>
      </c>
      <c r="N406" s="6">
        <f t="shared" si="120"/>
        <v>158203.5</v>
      </c>
      <c r="O406" s="47">
        <f t="shared" si="122"/>
        <v>990853.5</v>
      </c>
      <c r="P406" s="5">
        <v>634000</v>
      </c>
      <c r="Q406" s="6">
        <f t="shared" si="121"/>
        <v>120460</v>
      </c>
      <c r="R406" s="47">
        <f t="shared" si="123"/>
        <v>754460</v>
      </c>
      <c r="S406" s="51">
        <f t="shared" si="112"/>
        <v>754460</v>
      </c>
      <c r="T406" s="51">
        <f t="shared" si="113"/>
        <v>884021.77359999996</v>
      </c>
      <c r="U406" s="49">
        <f t="shared" si="114"/>
        <v>878438.5123698049</v>
      </c>
      <c r="V406" s="51">
        <f t="shared" si="115"/>
        <v>906751.82079999999</v>
      </c>
      <c r="W406" s="51">
        <f t="shared" si="116"/>
        <v>91614.008695116179</v>
      </c>
      <c r="X406" s="52">
        <f t="shared" si="117"/>
        <v>0.10363320387690979</v>
      </c>
      <c r="Y406" s="53" t="str">
        <f t="shared" si="118"/>
        <v>MENOR_VALOR</v>
      </c>
      <c r="Z406" s="49">
        <f t="shared" si="119"/>
        <v>754460</v>
      </c>
      <c r="AA406" s="80"/>
    </row>
    <row r="407" spans="1:27" ht="27" x14ac:dyDescent="0.2">
      <c r="A407" s="26">
        <f t="shared" si="124"/>
        <v>355</v>
      </c>
      <c r="B407" s="1">
        <v>4912928</v>
      </c>
      <c r="C407" s="24" t="s">
        <v>40</v>
      </c>
      <c r="D407" s="3" t="s">
        <v>36</v>
      </c>
      <c r="E407" s="3">
        <v>0</v>
      </c>
      <c r="F407" s="3">
        <v>1</v>
      </c>
      <c r="G407" s="3">
        <v>1</v>
      </c>
      <c r="H407" s="4">
        <v>40142008</v>
      </c>
      <c r="I407" s="4" t="s">
        <v>37</v>
      </c>
      <c r="J407" s="79">
        <v>4720</v>
      </c>
      <c r="K407" s="48">
        <v>60690</v>
      </c>
      <c r="L407" s="49">
        <f t="shared" si="111"/>
        <v>68652.528000000006</v>
      </c>
      <c r="M407" s="5">
        <v>82770</v>
      </c>
      <c r="N407" s="6">
        <f t="shared" si="120"/>
        <v>15726.300000000001</v>
      </c>
      <c r="O407" s="47">
        <f t="shared" si="122"/>
        <v>98496.3</v>
      </c>
      <c r="P407" s="5">
        <v>71000</v>
      </c>
      <c r="Q407" s="6">
        <f t="shared" si="121"/>
        <v>13490</v>
      </c>
      <c r="R407" s="47">
        <f t="shared" si="123"/>
        <v>84490</v>
      </c>
      <c r="S407" s="51">
        <f t="shared" si="112"/>
        <v>68652.528000000006</v>
      </c>
      <c r="T407" s="51">
        <f t="shared" si="113"/>
        <v>83879.609333333341</v>
      </c>
      <c r="U407" s="49">
        <f t="shared" si="114"/>
        <v>82977.546026682961</v>
      </c>
      <c r="V407" s="51">
        <f t="shared" si="115"/>
        <v>84490</v>
      </c>
      <c r="W407" s="51">
        <f t="shared" si="116"/>
        <v>10767.172468479097</v>
      </c>
      <c r="X407" s="52">
        <f t="shared" si="117"/>
        <v>0.12836459962147531</v>
      </c>
      <c r="Y407" s="53" t="str">
        <f t="shared" si="118"/>
        <v>MENOR_VALOR</v>
      </c>
      <c r="Z407" s="49">
        <f t="shared" si="119"/>
        <v>68652.528000000006</v>
      </c>
      <c r="AA407" s="80"/>
    </row>
    <row r="408" spans="1:27" ht="27" x14ac:dyDescent="0.2">
      <c r="A408" s="26">
        <f t="shared" si="124"/>
        <v>356</v>
      </c>
      <c r="B408" s="1">
        <v>4912928</v>
      </c>
      <c r="C408" s="24" t="s">
        <v>41</v>
      </c>
      <c r="D408" s="3" t="s">
        <v>36</v>
      </c>
      <c r="E408" s="3">
        <v>0</v>
      </c>
      <c r="F408" s="3">
        <v>1</v>
      </c>
      <c r="G408" s="3">
        <v>1</v>
      </c>
      <c r="H408" s="4">
        <v>40142008</v>
      </c>
      <c r="I408" s="4" t="s">
        <v>37</v>
      </c>
      <c r="J408" s="79">
        <v>4720</v>
      </c>
      <c r="K408" s="48">
        <v>68901</v>
      </c>
      <c r="L408" s="49">
        <f t="shared" si="111"/>
        <v>77940.811199999996</v>
      </c>
      <c r="M408" s="5">
        <v>99990</v>
      </c>
      <c r="N408" s="6">
        <f t="shared" si="120"/>
        <v>18998.099999999999</v>
      </c>
      <c r="O408" s="47">
        <f t="shared" si="122"/>
        <v>118988.1</v>
      </c>
      <c r="P408" s="5">
        <v>81000</v>
      </c>
      <c r="Q408" s="6">
        <f t="shared" si="121"/>
        <v>15390</v>
      </c>
      <c r="R408" s="47">
        <f t="shared" si="123"/>
        <v>96390</v>
      </c>
      <c r="S408" s="51">
        <f t="shared" si="112"/>
        <v>77940.811199999996</v>
      </c>
      <c r="T408" s="51">
        <f t="shared" si="113"/>
        <v>97772.970399999991</v>
      </c>
      <c r="U408" s="49">
        <f t="shared" si="114"/>
        <v>96331.16455521305</v>
      </c>
      <c r="V408" s="51">
        <f t="shared" si="115"/>
        <v>96390</v>
      </c>
      <c r="W408" s="51">
        <f t="shared" si="116"/>
        <v>14023.454255891256</v>
      </c>
      <c r="X408" s="52">
        <f t="shared" si="117"/>
        <v>0.14342874312317361</v>
      </c>
      <c r="Y408" s="53" t="str">
        <f t="shared" si="118"/>
        <v>MENOR_VALOR</v>
      </c>
      <c r="Z408" s="49">
        <f t="shared" si="119"/>
        <v>77940.811199999996</v>
      </c>
      <c r="AA408" s="80"/>
    </row>
    <row r="409" spans="1:27" ht="18" x14ac:dyDescent="0.2">
      <c r="A409" s="26">
        <f t="shared" si="124"/>
        <v>357</v>
      </c>
      <c r="B409" s="1">
        <v>4912996</v>
      </c>
      <c r="C409" s="24" t="s">
        <v>42</v>
      </c>
      <c r="D409" s="3" t="s">
        <v>36</v>
      </c>
      <c r="E409" s="3">
        <v>0</v>
      </c>
      <c r="F409" s="3">
        <v>1</v>
      </c>
      <c r="G409" s="3">
        <v>1</v>
      </c>
      <c r="H409" s="4">
        <v>40151715</v>
      </c>
      <c r="I409" s="4" t="s">
        <v>37</v>
      </c>
      <c r="J409" s="1" t="s">
        <v>37</v>
      </c>
      <c r="K409" s="48">
        <v>50456</v>
      </c>
      <c r="L409" s="49">
        <f t="shared" si="111"/>
        <v>57075.8272</v>
      </c>
      <c r="M409" s="5">
        <v>74000</v>
      </c>
      <c r="N409" s="6">
        <f t="shared" si="120"/>
        <v>14060</v>
      </c>
      <c r="O409" s="47">
        <f t="shared" si="122"/>
        <v>88060</v>
      </c>
      <c r="P409" s="5">
        <v>59000</v>
      </c>
      <c r="Q409" s="6">
        <f t="shared" si="121"/>
        <v>11210</v>
      </c>
      <c r="R409" s="47">
        <f t="shared" si="123"/>
        <v>70210</v>
      </c>
      <c r="S409" s="51">
        <f t="shared" si="112"/>
        <v>57075.8272</v>
      </c>
      <c r="T409" s="51">
        <f t="shared" si="113"/>
        <v>71781.9424</v>
      </c>
      <c r="U409" s="49">
        <f t="shared" si="114"/>
        <v>70665.910039574475</v>
      </c>
      <c r="V409" s="51">
        <f t="shared" si="115"/>
        <v>70210</v>
      </c>
      <c r="W409" s="51">
        <f t="shared" si="116"/>
        <v>10398.79378283056</v>
      </c>
      <c r="X409" s="52">
        <f t="shared" si="117"/>
        <v>0.1448664306809084</v>
      </c>
      <c r="Y409" s="53" t="str">
        <f t="shared" si="118"/>
        <v>MENOR_VALOR</v>
      </c>
      <c r="Z409" s="49">
        <f t="shared" si="119"/>
        <v>57075.8272</v>
      </c>
      <c r="AA409" s="80"/>
    </row>
    <row r="410" spans="1:27" x14ac:dyDescent="0.2">
      <c r="A410" s="26">
        <f t="shared" si="124"/>
        <v>358</v>
      </c>
      <c r="B410" s="1">
        <v>4912928</v>
      </c>
      <c r="C410" s="24" t="s">
        <v>44</v>
      </c>
      <c r="D410" s="3" t="s">
        <v>36</v>
      </c>
      <c r="E410" s="3">
        <v>0</v>
      </c>
      <c r="F410" s="3">
        <v>1</v>
      </c>
      <c r="G410" s="3">
        <v>1</v>
      </c>
      <c r="H410" s="4">
        <v>40101801</v>
      </c>
      <c r="I410" s="4" t="s">
        <v>37</v>
      </c>
      <c r="J410" s="1" t="s">
        <v>37</v>
      </c>
      <c r="K410" s="48">
        <v>42126</v>
      </c>
      <c r="L410" s="49">
        <f t="shared" si="111"/>
        <v>47652.931199999999</v>
      </c>
      <c r="M410" s="5">
        <v>60480</v>
      </c>
      <c r="N410" s="6">
        <f t="shared" si="120"/>
        <v>11491.2</v>
      </c>
      <c r="O410" s="47">
        <f t="shared" si="122"/>
        <v>71971.199999999997</v>
      </c>
      <c r="P410" s="5">
        <v>50000</v>
      </c>
      <c r="Q410" s="6">
        <f t="shared" si="121"/>
        <v>9500</v>
      </c>
      <c r="R410" s="47">
        <f t="shared" si="123"/>
        <v>59500</v>
      </c>
      <c r="S410" s="51">
        <f t="shared" si="112"/>
        <v>47652.931199999999</v>
      </c>
      <c r="T410" s="51">
        <f t="shared" si="113"/>
        <v>59708.043733333332</v>
      </c>
      <c r="U410" s="49">
        <f t="shared" si="114"/>
        <v>58873.760458011595</v>
      </c>
      <c r="V410" s="51">
        <f t="shared" si="115"/>
        <v>59500</v>
      </c>
      <c r="W410" s="51">
        <f t="shared" si="116"/>
        <v>8524.2518202869269</v>
      </c>
      <c r="X410" s="52">
        <f t="shared" si="117"/>
        <v>0.14276555196411628</v>
      </c>
      <c r="Y410" s="53" t="str">
        <f t="shared" si="118"/>
        <v>MENOR_VALOR</v>
      </c>
      <c r="Z410" s="49">
        <f t="shared" si="119"/>
        <v>47652.931199999999</v>
      </c>
      <c r="AA410" s="80"/>
    </row>
    <row r="411" spans="1:27" x14ac:dyDescent="0.2">
      <c r="A411" s="26">
        <f t="shared" si="124"/>
        <v>359</v>
      </c>
      <c r="B411" s="1">
        <v>4912996</v>
      </c>
      <c r="C411" s="24" t="s">
        <v>45</v>
      </c>
      <c r="D411" s="3" t="s">
        <v>36</v>
      </c>
      <c r="E411" s="3">
        <v>0</v>
      </c>
      <c r="F411" s="3">
        <v>1</v>
      </c>
      <c r="G411" s="3">
        <v>1</v>
      </c>
      <c r="H411" s="4">
        <v>41112209</v>
      </c>
      <c r="I411" s="4" t="s">
        <v>37</v>
      </c>
      <c r="J411" s="1">
        <v>6685</v>
      </c>
      <c r="K411" s="48">
        <v>52598</v>
      </c>
      <c r="L411" s="49">
        <f t="shared" si="111"/>
        <v>59498.857600000003</v>
      </c>
      <c r="M411" s="5">
        <v>84240</v>
      </c>
      <c r="N411" s="6">
        <f t="shared" si="120"/>
        <v>16005.6</v>
      </c>
      <c r="O411" s="47">
        <f t="shared" si="122"/>
        <v>100245.6</v>
      </c>
      <c r="P411" s="5">
        <v>62000</v>
      </c>
      <c r="Q411" s="6">
        <f t="shared" si="121"/>
        <v>11780</v>
      </c>
      <c r="R411" s="47">
        <f t="shared" si="123"/>
        <v>73780</v>
      </c>
      <c r="S411" s="51">
        <f t="shared" si="112"/>
        <v>59498.857600000003</v>
      </c>
      <c r="T411" s="51">
        <f t="shared" si="113"/>
        <v>77841.48586666667</v>
      </c>
      <c r="U411" s="49">
        <f t="shared" si="114"/>
        <v>76062.547342372302</v>
      </c>
      <c r="V411" s="51">
        <f t="shared" si="115"/>
        <v>73780</v>
      </c>
      <c r="W411" s="51">
        <f t="shared" si="116"/>
        <v>12970.196832144036</v>
      </c>
      <c r="X411" s="52">
        <f t="shared" si="117"/>
        <v>0.16662319183321425</v>
      </c>
      <c r="Y411" s="53" t="str">
        <f t="shared" si="118"/>
        <v>MENOR_VALOR</v>
      </c>
      <c r="Z411" s="49">
        <f t="shared" si="119"/>
        <v>59498.857600000003</v>
      </c>
      <c r="AA411" s="80"/>
    </row>
    <row r="412" spans="1:27" x14ac:dyDescent="0.2">
      <c r="A412" s="26">
        <f t="shared" si="124"/>
        <v>360</v>
      </c>
      <c r="B412" s="4">
        <v>4912928</v>
      </c>
      <c r="C412" s="24" t="s">
        <v>46</v>
      </c>
      <c r="D412" s="3" t="s">
        <v>36</v>
      </c>
      <c r="E412" s="3">
        <v>0</v>
      </c>
      <c r="F412" s="3">
        <v>1</v>
      </c>
      <c r="G412" s="3">
        <v>1</v>
      </c>
      <c r="H412" s="4">
        <v>42272204</v>
      </c>
      <c r="I412" s="4" t="s">
        <v>37</v>
      </c>
      <c r="J412" s="1" t="s">
        <v>37</v>
      </c>
      <c r="K412" s="48">
        <v>753032</v>
      </c>
      <c r="L412" s="49">
        <f t="shared" si="111"/>
        <v>851829.79839999997</v>
      </c>
      <c r="M412" s="5">
        <v>1174480</v>
      </c>
      <c r="N412" s="6">
        <f t="shared" si="120"/>
        <v>223151.2</v>
      </c>
      <c r="O412" s="47">
        <f t="shared" si="122"/>
        <v>1397631.2</v>
      </c>
      <c r="P412" s="5">
        <v>886000</v>
      </c>
      <c r="Q412" s="6">
        <f t="shared" si="121"/>
        <v>168340</v>
      </c>
      <c r="R412" s="47">
        <f t="shared" si="123"/>
        <v>1054340</v>
      </c>
      <c r="S412" s="51">
        <f t="shared" si="112"/>
        <v>851829.79839999997</v>
      </c>
      <c r="T412" s="51">
        <f t="shared" si="113"/>
        <v>1101266.9994666667</v>
      </c>
      <c r="U412" s="49">
        <f t="shared" si="114"/>
        <v>1078719.9222901384</v>
      </c>
      <c r="V412" s="51">
        <f t="shared" si="115"/>
        <v>1054340</v>
      </c>
      <c r="W412" s="51">
        <f t="shared" si="116"/>
        <v>176378.73635443297</v>
      </c>
      <c r="X412" s="52">
        <f t="shared" si="117"/>
        <v>0.1601598308492414</v>
      </c>
      <c r="Y412" s="53" t="str">
        <f t="shared" si="118"/>
        <v>MENOR_VALOR</v>
      </c>
      <c r="Z412" s="49">
        <f t="shared" si="119"/>
        <v>851829.79839999997</v>
      </c>
      <c r="AA412" s="80"/>
    </row>
    <row r="413" spans="1:27" ht="27" x14ac:dyDescent="0.2">
      <c r="A413" s="26">
        <f t="shared" si="124"/>
        <v>361</v>
      </c>
      <c r="B413" s="1">
        <v>4912928</v>
      </c>
      <c r="C413" s="24" t="s">
        <v>47</v>
      </c>
      <c r="D413" s="3" t="s">
        <v>36</v>
      </c>
      <c r="E413" s="3">
        <v>0</v>
      </c>
      <c r="F413" s="3">
        <v>1</v>
      </c>
      <c r="G413" s="3">
        <v>1</v>
      </c>
      <c r="H413" s="4">
        <v>42272222</v>
      </c>
      <c r="I413" s="4" t="s">
        <v>37</v>
      </c>
      <c r="J413" s="1" t="s">
        <v>37</v>
      </c>
      <c r="K413" s="105">
        <v>183260</v>
      </c>
      <c r="L413" s="49">
        <f t="shared" si="111"/>
        <v>207303.712</v>
      </c>
      <c r="M413" s="5">
        <v>250040</v>
      </c>
      <c r="N413" s="6">
        <f t="shared" si="120"/>
        <v>47507.6</v>
      </c>
      <c r="O413" s="47">
        <f t="shared" si="122"/>
        <v>297547.59999999998</v>
      </c>
      <c r="P413" s="5">
        <v>213000</v>
      </c>
      <c r="Q413" s="6">
        <f t="shared" si="121"/>
        <v>40470</v>
      </c>
      <c r="R413" s="47">
        <f t="shared" si="123"/>
        <v>253470</v>
      </c>
      <c r="S413" s="51">
        <f t="shared" si="112"/>
        <v>207303.712</v>
      </c>
      <c r="T413" s="51">
        <f t="shared" si="113"/>
        <v>252773.77066666665</v>
      </c>
      <c r="U413" s="49">
        <f t="shared" si="114"/>
        <v>250051.82679882614</v>
      </c>
      <c r="V413" s="51">
        <f t="shared" si="115"/>
        <v>253470</v>
      </c>
      <c r="W413" s="51">
        <f t="shared" si="116"/>
        <v>32152.186824150132</v>
      </c>
      <c r="X413" s="52">
        <f t="shared" si="117"/>
        <v>0.12719748073287751</v>
      </c>
      <c r="Y413" s="53" t="str">
        <f t="shared" si="118"/>
        <v>MENOR_VALOR</v>
      </c>
      <c r="Z413" s="49">
        <f t="shared" si="119"/>
        <v>207303.712</v>
      </c>
      <c r="AA413" s="80"/>
    </row>
    <row r="414" spans="1:27" ht="27" x14ac:dyDescent="0.2">
      <c r="A414" s="26">
        <f t="shared" si="124"/>
        <v>362</v>
      </c>
      <c r="B414" s="4">
        <v>4912996</v>
      </c>
      <c r="C414" s="27" t="s">
        <v>218</v>
      </c>
      <c r="D414" s="3" t="s">
        <v>36</v>
      </c>
      <c r="E414" s="3">
        <v>0</v>
      </c>
      <c r="F414" s="3">
        <v>1</v>
      </c>
      <c r="G414" s="3">
        <v>1</v>
      </c>
      <c r="H414" s="4">
        <v>26111802</v>
      </c>
      <c r="I414" s="4" t="s">
        <v>37</v>
      </c>
      <c r="J414" s="79">
        <v>3030</v>
      </c>
      <c r="K414" s="48">
        <v>153986</v>
      </c>
      <c r="L414" s="49">
        <f t="shared" si="111"/>
        <v>174188.9632</v>
      </c>
      <c r="M414" s="5">
        <v>214700</v>
      </c>
      <c r="N414" s="6">
        <f t="shared" si="120"/>
        <v>40793</v>
      </c>
      <c r="O414" s="47">
        <f t="shared" si="122"/>
        <v>255493</v>
      </c>
      <c r="P414" s="5">
        <v>181000</v>
      </c>
      <c r="Q414" s="6">
        <f t="shared" si="121"/>
        <v>34390</v>
      </c>
      <c r="R414" s="47">
        <f t="shared" si="123"/>
        <v>215390</v>
      </c>
      <c r="S414" s="51">
        <f t="shared" si="112"/>
        <v>174188.9632</v>
      </c>
      <c r="T414" s="51">
        <f t="shared" si="113"/>
        <v>215023.98773333334</v>
      </c>
      <c r="U414" s="49">
        <f t="shared" si="114"/>
        <v>212426.35251987685</v>
      </c>
      <c r="V414" s="51">
        <f t="shared" si="115"/>
        <v>215390</v>
      </c>
      <c r="W414" s="51">
        <f t="shared" si="116"/>
        <v>28874.722757438805</v>
      </c>
      <c r="X414" s="52">
        <f t="shared" si="117"/>
        <v>0.1342860536715951</v>
      </c>
      <c r="Y414" s="53" t="str">
        <f t="shared" si="118"/>
        <v>MENOR_VALOR</v>
      </c>
      <c r="Z414" s="49">
        <f t="shared" si="119"/>
        <v>174188.9632</v>
      </c>
      <c r="AA414" s="80"/>
    </row>
    <row r="415" spans="1:27" ht="18" x14ac:dyDescent="0.2">
      <c r="A415" s="26">
        <f t="shared" si="124"/>
        <v>363</v>
      </c>
      <c r="B415" s="4">
        <v>4912996</v>
      </c>
      <c r="C415" s="24" t="s">
        <v>220</v>
      </c>
      <c r="D415" s="3" t="s">
        <v>36</v>
      </c>
      <c r="E415" s="3">
        <v>0</v>
      </c>
      <c r="F415" s="3">
        <v>1</v>
      </c>
      <c r="G415" s="3">
        <v>1</v>
      </c>
      <c r="H415" s="4">
        <v>40151715</v>
      </c>
      <c r="I415" s="4" t="s">
        <v>37</v>
      </c>
      <c r="J415" s="1" t="s">
        <v>37</v>
      </c>
      <c r="K415" s="48">
        <v>153391</v>
      </c>
      <c r="L415" s="49">
        <f t="shared" si="111"/>
        <v>173515.89919999999</v>
      </c>
      <c r="M415" s="5">
        <v>201600</v>
      </c>
      <c r="N415" s="6">
        <f t="shared" si="120"/>
        <v>38304</v>
      </c>
      <c r="O415" s="47">
        <f t="shared" si="122"/>
        <v>239904</v>
      </c>
      <c r="P415" s="5">
        <v>179000</v>
      </c>
      <c r="Q415" s="6">
        <f t="shared" si="121"/>
        <v>34010</v>
      </c>
      <c r="R415" s="47">
        <f t="shared" si="123"/>
        <v>213010</v>
      </c>
      <c r="S415" s="51">
        <f t="shared" si="112"/>
        <v>173515.89919999999</v>
      </c>
      <c r="T415" s="51">
        <f t="shared" si="113"/>
        <v>208809.9664</v>
      </c>
      <c r="U415" s="49">
        <f t="shared" si="114"/>
        <v>206978.66696985316</v>
      </c>
      <c r="V415" s="51">
        <f t="shared" si="115"/>
        <v>213010</v>
      </c>
      <c r="W415" s="51">
        <f t="shared" si="116"/>
        <v>24956.674252773719</v>
      </c>
      <c r="X415" s="52">
        <f t="shared" si="117"/>
        <v>0.11951859713901912</v>
      </c>
      <c r="Y415" s="53" t="str">
        <f t="shared" si="118"/>
        <v>MENOR_VALOR</v>
      </c>
      <c r="Z415" s="49">
        <f t="shared" si="119"/>
        <v>173515.89919999999</v>
      </c>
      <c r="AA415" s="80"/>
    </row>
    <row r="416" spans="1:27" ht="18" x14ac:dyDescent="0.2">
      <c r="A416" s="81" t="s">
        <v>51</v>
      </c>
      <c r="B416" s="4"/>
      <c r="C416" s="106" t="s">
        <v>52</v>
      </c>
      <c r="D416" s="3"/>
      <c r="E416" s="4"/>
      <c r="F416" s="4"/>
      <c r="G416" s="4"/>
      <c r="H416" s="83"/>
      <c r="I416" s="83"/>
      <c r="J416" s="85"/>
      <c r="K416" s="48"/>
      <c r="L416" s="49"/>
      <c r="M416" s="31">
        <v>0</v>
      </c>
      <c r="N416" s="6"/>
      <c r="O416" s="47"/>
      <c r="P416" s="31"/>
      <c r="Q416" s="6"/>
      <c r="R416" s="47"/>
      <c r="S416" s="51"/>
      <c r="T416" s="51"/>
      <c r="U416" s="49"/>
      <c r="V416" s="51"/>
      <c r="W416" s="51"/>
      <c r="X416" s="52"/>
      <c r="Y416" s="53"/>
      <c r="Z416" s="49"/>
      <c r="AA416" s="80"/>
    </row>
    <row r="417" spans="1:27" ht="27" x14ac:dyDescent="0.2">
      <c r="A417" s="26">
        <f>A415+1</f>
        <v>364</v>
      </c>
      <c r="B417" s="4">
        <v>4912996</v>
      </c>
      <c r="C417" s="23" t="s">
        <v>221</v>
      </c>
      <c r="D417" s="3" t="s">
        <v>36</v>
      </c>
      <c r="E417" s="3">
        <v>0</v>
      </c>
      <c r="F417" s="3">
        <v>1</v>
      </c>
      <c r="G417" s="3">
        <v>1</v>
      </c>
      <c r="H417" s="4">
        <v>25173902</v>
      </c>
      <c r="I417" s="4" t="s">
        <v>37</v>
      </c>
      <c r="J417" s="79">
        <v>905</v>
      </c>
      <c r="K417" s="48">
        <v>187663</v>
      </c>
      <c r="L417" s="49">
        <f t="shared" si="111"/>
        <v>212284.38560000001</v>
      </c>
      <c r="M417" s="5">
        <v>267720</v>
      </c>
      <c r="N417" s="6">
        <f t="shared" si="120"/>
        <v>50866.8</v>
      </c>
      <c r="O417" s="47">
        <f t="shared" si="122"/>
        <v>318586.8</v>
      </c>
      <c r="P417" s="5">
        <v>221000</v>
      </c>
      <c r="Q417" s="6">
        <f t="shared" si="121"/>
        <v>41990</v>
      </c>
      <c r="R417" s="47">
        <f t="shared" si="123"/>
        <v>262990</v>
      </c>
      <c r="S417" s="51">
        <f t="shared" si="112"/>
        <v>212284.38560000001</v>
      </c>
      <c r="T417" s="51">
        <f t="shared" si="113"/>
        <v>264620.39519999997</v>
      </c>
      <c r="U417" s="49">
        <f t="shared" si="114"/>
        <v>261032.76358374866</v>
      </c>
      <c r="V417" s="51">
        <f t="shared" si="115"/>
        <v>262990</v>
      </c>
      <c r="W417" s="51">
        <f t="shared" si="116"/>
        <v>37007.147288404427</v>
      </c>
      <c r="X417" s="52">
        <f t="shared" si="117"/>
        <v>0.13984994338941426</v>
      </c>
      <c r="Y417" s="53" t="str">
        <f t="shared" si="118"/>
        <v>MENOR_VALOR</v>
      </c>
      <c r="Z417" s="49">
        <f t="shared" si="119"/>
        <v>212284.38560000001</v>
      </c>
      <c r="AA417" s="80"/>
    </row>
    <row r="418" spans="1:27" ht="18" x14ac:dyDescent="0.2">
      <c r="A418" s="26">
        <f>A417+1</f>
        <v>365</v>
      </c>
      <c r="B418" s="4">
        <v>4912996</v>
      </c>
      <c r="C418" s="23" t="s">
        <v>53</v>
      </c>
      <c r="D418" s="3" t="s">
        <v>36</v>
      </c>
      <c r="E418" s="3">
        <v>0</v>
      </c>
      <c r="F418" s="3">
        <v>1</v>
      </c>
      <c r="G418" s="3">
        <v>1</v>
      </c>
      <c r="H418" s="4">
        <v>39101601</v>
      </c>
      <c r="I418" s="4" t="s">
        <v>37</v>
      </c>
      <c r="J418" s="1">
        <v>727</v>
      </c>
      <c r="K418" s="48">
        <v>51051</v>
      </c>
      <c r="L418" s="49">
        <f t="shared" si="111"/>
        <v>57748.891199999998</v>
      </c>
      <c r="M418" s="5">
        <v>81750</v>
      </c>
      <c r="N418" s="6">
        <f t="shared" si="120"/>
        <v>15532.5</v>
      </c>
      <c r="O418" s="47">
        <f t="shared" si="122"/>
        <v>97282.5</v>
      </c>
      <c r="P418" s="5">
        <v>60000</v>
      </c>
      <c r="Q418" s="6">
        <f t="shared" si="121"/>
        <v>11400</v>
      </c>
      <c r="R418" s="47">
        <f t="shared" si="123"/>
        <v>71400</v>
      </c>
      <c r="S418" s="51">
        <f t="shared" si="112"/>
        <v>57748.891199999998</v>
      </c>
      <c r="T418" s="51">
        <f t="shared" si="113"/>
        <v>75477.130400000009</v>
      </c>
      <c r="U418" s="49">
        <f t="shared" si="114"/>
        <v>73749.462851307719</v>
      </c>
      <c r="V418" s="51">
        <f t="shared" si="115"/>
        <v>71400</v>
      </c>
      <c r="W418" s="51">
        <f t="shared" si="116"/>
        <v>12535.758156817157</v>
      </c>
      <c r="X418" s="52">
        <f t="shared" si="117"/>
        <v>0.16608684101240229</v>
      </c>
      <c r="Y418" s="53" t="str">
        <f t="shared" si="118"/>
        <v>MENOR_VALOR</v>
      </c>
      <c r="Z418" s="49">
        <f t="shared" si="119"/>
        <v>57748.891199999998</v>
      </c>
      <c r="AA418" s="80"/>
    </row>
    <row r="419" spans="1:27" ht="18" x14ac:dyDescent="0.2">
      <c r="A419" s="26">
        <f t="shared" ref="A419:A441" si="125">A418+1</f>
        <v>366</v>
      </c>
      <c r="B419" s="4">
        <v>4912996</v>
      </c>
      <c r="C419" s="23" t="s">
        <v>222</v>
      </c>
      <c r="D419" s="3" t="s">
        <v>36</v>
      </c>
      <c r="E419" s="3">
        <v>0</v>
      </c>
      <c r="F419" s="3">
        <v>1</v>
      </c>
      <c r="G419" s="3">
        <v>1</v>
      </c>
      <c r="H419" s="4">
        <v>39121454</v>
      </c>
      <c r="I419" s="4" t="s">
        <v>37</v>
      </c>
      <c r="J419" s="1">
        <v>17906</v>
      </c>
      <c r="K419" s="48">
        <v>12257</v>
      </c>
      <c r="L419" s="49">
        <f t="shared" si="111"/>
        <v>13865.118399999999</v>
      </c>
      <c r="M419" s="5">
        <v>18540</v>
      </c>
      <c r="N419" s="6">
        <f t="shared" si="120"/>
        <v>3522.6</v>
      </c>
      <c r="O419" s="47">
        <f t="shared" si="122"/>
        <v>22062.6</v>
      </c>
      <c r="P419" s="5">
        <v>14000</v>
      </c>
      <c r="Q419" s="6">
        <f t="shared" si="121"/>
        <v>2660</v>
      </c>
      <c r="R419" s="47">
        <f t="shared" si="123"/>
        <v>16660</v>
      </c>
      <c r="S419" s="51">
        <f t="shared" si="112"/>
        <v>13865.118399999999</v>
      </c>
      <c r="T419" s="51">
        <f t="shared" si="113"/>
        <v>17529.239466666666</v>
      </c>
      <c r="U419" s="49">
        <f t="shared" si="114"/>
        <v>17208.846348240597</v>
      </c>
      <c r="V419" s="51">
        <f t="shared" si="115"/>
        <v>16660</v>
      </c>
      <c r="W419" s="51">
        <f t="shared" si="116"/>
        <v>2590.9248533284867</v>
      </c>
      <c r="X419" s="52">
        <f t="shared" si="117"/>
        <v>0.14780589073789252</v>
      </c>
      <c r="Y419" s="53" t="str">
        <f t="shared" si="118"/>
        <v>MENOR_VALOR</v>
      </c>
      <c r="Z419" s="49">
        <f t="shared" si="119"/>
        <v>13865.118399999999</v>
      </c>
      <c r="AA419" s="80"/>
    </row>
    <row r="420" spans="1:27" ht="18" x14ac:dyDescent="0.2">
      <c r="A420" s="26">
        <f t="shared" si="125"/>
        <v>367</v>
      </c>
      <c r="B420" s="4">
        <v>4912996</v>
      </c>
      <c r="C420" s="23" t="s">
        <v>54</v>
      </c>
      <c r="D420" s="3" t="s">
        <v>36</v>
      </c>
      <c r="E420" s="3">
        <v>0</v>
      </c>
      <c r="F420" s="3">
        <v>1</v>
      </c>
      <c r="G420" s="3">
        <v>1</v>
      </c>
      <c r="H420" s="4">
        <v>25173902</v>
      </c>
      <c r="I420" s="4" t="s">
        <v>37</v>
      </c>
      <c r="J420" s="1">
        <v>39325</v>
      </c>
      <c r="K420" s="48">
        <v>32487</v>
      </c>
      <c r="L420" s="49">
        <f t="shared" si="111"/>
        <v>36749.294399999999</v>
      </c>
      <c r="M420" s="5">
        <v>47520</v>
      </c>
      <c r="N420" s="6">
        <f t="shared" si="120"/>
        <v>9028.7999999999993</v>
      </c>
      <c r="O420" s="47">
        <f t="shared" si="122"/>
        <v>56548.800000000003</v>
      </c>
      <c r="P420" s="5">
        <v>38000</v>
      </c>
      <c r="Q420" s="6">
        <f t="shared" si="121"/>
        <v>7220</v>
      </c>
      <c r="R420" s="47">
        <f t="shared" si="123"/>
        <v>45220</v>
      </c>
      <c r="S420" s="51">
        <f t="shared" si="112"/>
        <v>36749.294399999999</v>
      </c>
      <c r="T420" s="51">
        <f t="shared" si="113"/>
        <v>46172.698133333331</v>
      </c>
      <c r="U420" s="49">
        <f t="shared" si="114"/>
        <v>45464.000947435117</v>
      </c>
      <c r="V420" s="51">
        <f t="shared" si="115"/>
        <v>45220</v>
      </c>
      <c r="W420" s="51">
        <f t="shared" si="116"/>
        <v>6663.3526816985723</v>
      </c>
      <c r="X420" s="52">
        <f t="shared" si="117"/>
        <v>0.14431369512902942</v>
      </c>
      <c r="Y420" s="53" t="str">
        <f t="shared" si="118"/>
        <v>MENOR_VALOR</v>
      </c>
      <c r="Z420" s="49">
        <f t="shared" si="119"/>
        <v>36749.294399999999</v>
      </c>
      <c r="AA420" s="80"/>
    </row>
    <row r="421" spans="1:27" ht="27" x14ac:dyDescent="0.2">
      <c r="A421" s="26">
        <f t="shared" si="125"/>
        <v>368</v>
      </c>
      <c r="B421" s="4">
        <v>4912996</v>
      </c>
      <c r="C421" s="23" t="s">
        <v>223</v>
      </c>
      <c r="D421" s="3" t="s">
        <v>36</v>
      </c>
      <c r="E421" s="3">
        <v>0</v>
      </c>
      <c r="F421" s="3">
        <v>1</v>
      </c>
      <c r="G421" s="3">
        <v>1</v>
      </c>
      <c r="H421" s="4">
        <v>26121802</v>
      </c>
      <c r="I421" s="4" t="s">
        <v>37</v>
      </c>
      <c r="J421" s="1">
        <v>232</v>
      </c>
      <c r="K421" s="48">
        <v>3332</v>
      </c>
      <c r="L421" s="49">
        <f t="shared" si="111"/>
        <v>3769.1583999999998</v>
      </c>
      <c r="M421" s="5">
        <v>5450</v>
      </c>
      <c r="N421" s="6">
        <f t="shared" si="120"/>
        <v>1035.5</v>
      </c>
      <c r="O421" s="47">
        <f t="shared" si="122"/>
        <v>6485.5</v>
      </c>
      <c r="P421" s="5">
        <v>4000</v>
      </c>
      <c r="Q421" s="6">
        <f t="shared" si="121"/>
        <v>760</v>
      </c>
      <c r="R421" s="47">
        <f t="shared" si="123"/>
        <v>4760</v>
      </c>
      <c r="S421" s="51">
        <f t="shared" si="112"/>
        <v>3769.1583999999998</v>
      </c>
      <c r="T421" s="51">
        <f t="shared" si="113"/>
        <v>5004.8861333333334</v>
      </c>
      <c r="U421" s="49">
        <f t="shared" si="114"/>
        <v>4882.0055469224089</v>
      </c>
      <c r="V421" s="51">
        <f t="shared" si="115"/>
        <v>4760</v>
      </c>
      <c r="W421" s="51">
        <f t="shared" si="116"/>
        <v>873.79145994028045</v>
      </c>
      <c r="X421" s="52">
        <f t="shared" si="117"/>
        <v>0.1745876802512431</v>
      </c>
      <c r="Y421" s="53" t="str">
        <f t="shared" si="118"/>
        <v>MENOR_VALOR</v>
      </c>
      <c r="Z421" s="49">
        <f t="shared" si="119"/>
        <v>3769.1583999999998</v>
      </c>
      <c r="AA421" s="80"/>
    </row>
    <row r="422" spans="1:27" ht="27" x14ac:dyDescent="0.2">
      <c r="A422" s="26">
        <f t="shared" si="125"/>
        <v>369</v>
      </c>
      <c r="B422" s="4">
        <v>4912996</v>
      </c>
      <c r="C422" s="2" t="s">
        <v>224</v>
      </c>
      <c r="D422" s="3" t="s">
        <v>36</v>
      </c>
      <c r="E422" s="3">
        <v>0</v>
      </c>
      <c r="F422" s="3">
        <v>1</v>
      </c>
      <c r="G422" s="3">
        <v>1</v>
      </c>
      <c r="H422" s="4">
        <v>26121850</v>
      </c>
      <c r="I422" s="4" t="s">
        <v>37</v>
      </c>
      <c r="J422" s="1">
        <v>8898</v>
      </c>
      <c r="K422" s="48">
        <v>30107</v>
      </c>
      <c r="L422" s="49">
        <f t="shared" si="111"/>
        <v>34057.038399999998</v>
      </c>
      <c r="M422" s="5">
        <v>46640</v>
      </c>
      <c r="N422" s="6">
        <f t="shared" si="120"/>
        <v>8861.6</v>
      </c>
      <c r="O422" s="47">
        <f t="shared" si="122"/>
        <v>55501.599999999999</v>
      </c>
      <c r="P422" s="5">
        <v>35000</v>
      </c>
      <c r="Q422" s="6">
        <f t="shared" si="121"/>
        <v>6650</v>
      </c>
      <c r="R422" s="47">
        <f t="shared" si="123"/>
        <v>41650</v>
      </c>
      <c r="S422" s="51">
        <f t="shared" si="112"/>
        <v>34057.038399999998</v>
      </c>
      <c r="T422" s="51">
        <f t="shared" si="113"/>
        <v>43736.212800000001</v>
      </c>
      <c r="U422" s="49">
        <f t="shared" si="114"/>
        <v>42859.042327705487</v>
      </c>
      <c r="V422" s="51">
        <f t="shared" si="115"/>
        <v>41650</v>
      </c>
      <c r="W422" s="51">
        <f t="shared" si="116"/>
        <v>6844.2098545272429</v>
      </c>
      <c r="X422" s="52">
        <f t="shared" si="117"/>
        <v>0.15648839751683399</v>
      </c>
      <c r="Y422" s="53" t="str">
        <f t="shared" si="118"/>
        <v>MENOR_VALOR</v>
      </c>
      <c r="Z422" s="49">
        <f t="shared" si="119"/>
        <v>34057.038399999998</v>
      </c>
      <c r="AA422" s="80"/>
    </row>
    <row r="423" spans="1:27" ht="18" x14ac:dyDescent="0.2">
      <c r="A423" s="26">
        <f t="shared" si="125"/>
        <v>370</v>
      </c>
      <c r="B423" s="4">
        <v>4912996</v>
      </c>
      <c r="C423" s="23" t="s">
        <v>55</v>
      </c>
      <c r="D423" s="3" t="s">
        <v>36</v>
      </c>
      <c r="E423" s="3">
        <v>0</v>
      </c>
      <c r="F423" s="3">
        <v>1</v>
      </c>
      <c r="G423" s="3">
        <v>1</v>
      </c>
      <c r="H423" s="4">
        <v>39111707</v>
      </c>
      <c r="I423" s="4" t="s">
        <v>37</v>
      </c>
      <c r="J423" s="1" t="s">
        <v>37</v>
      </c>
      <c r="K423" s="48">
        <v>34510</v>
      </c>
      <c r="L423" s="49">
        <f t="shared" si="111"/>
        <v>39037.712</v>
      </c>
      <c r="M423" s="5">
        <v>49980</v>
      </c>
      <c r="N423" s="6">
        <f t="shared" si="120"/>
        <v>9496.2000000000007</v>
      </c>
      <c r="O423" s="47">
        <f t="shared" si="122"/>
        <v>59476.2</v>
      </c>
      <c r="P423" s="5">
        <v>39000</v>
      </c>
      <c r="Q423" s="6">
        <f t="shared" si="121"/>
        <v>7410</v>
      </c>
      <c r="R423" s="47">
        <f t="shared" si="123"/>
        <v>46410</v>
      </c>
      <c r="S423" s="51">
        <f t="shared" si="112"/>
        <v>39037.712</v>
      </c>
      <c r="T423" s="51">
        <f t="shared" si="113"/>
        <v>48307.970666666668</v>
      </c>
      <c r="U423" s="49">
        <f t="shared" si="114"/>
        <v>47586.056120831214</v>
      </c>
      <c r="V423" s="51">
        <f t="shared" si="115"/>
        <v>46410</v>
      </c>
      <c r="W423" s="51">
        <f t="shared" si="116"/>
        <v>6555.0627665533893</v>
      </c>
      <c r="X423" s="52">
        <f t="shared" si="117"/>
        <v>0.1356931925744605</v>
      </c>
      <c r="Y423" s="53" t="str">
        <f t="shared" si="118"/>
        <v>MENOR_VALOR</v>
      </c>
      <c r="Z423" s="49">
        <f t="shared" si="119"/>
        <v>39037.712</v>
      </c>
      <c r="AA423" s="80"/>
    </row>
    <row r="424" spans="1:27" ht="18" x14ac:dyDescent="0.2">
      <c r="A424" s="26">
        <f t="shared" si="125"/>
        <v>371</v>
      </c>
      <c r="B424" s="4">
        <v>4912996</v>
      </c>
      <c r="C424" s="23" t="s">
        <v>56</v>
      </c>
      <c r="D424" s="3" t="s">
        <v>36</v>
      </c>
      <c r="E424" s="3">
        <v>0</v>
      </c>
      <c r="F424" s="3">
        <v>1</v>
      </c>
      <c r="G424" s="3">
        <v>1</v>
      </c>
      <c r="H424" s="4">
        <v>39111707</v>
      </c>
      <c r="I424" s="4" t="s">
        <v>37</v>
      </c>
      <c r="J424" s="1" t="s">
        <v>37</v>
      </c>
      <c r="K424" s="48">
        <v>226576</v>
      </c>
      <c r="L424" s="49">
        <f t="shared" si="111"/>
        <v>256302.77119999999</v>
      </c>
      <c r="M424" s="5">
        <v>307840</v>
      </c>
      <c r="N424" s="6">
        <f t="shared" si="120"/>
        <v>58489.599999999999</v>
      </c>
      <c r="O424" s="47">
        <f t="shared" si="122"/>
        <v>366329.59999999998</v>
      </c>
      <c r="P424" s="5">
        <v>237000</v>
      </c>
      <c r="Q424" s="6">
        <f t="shared" si="121"/>
        <v>45030</v>
      </c>
      <c r="R424" s="47">
        <f t="shared" si="123"/>
        <v>282030</v>
      </c>
      <c r="S424" s="51">
        <f t="shared" si="112"/>
        <v>256302.77119999999</v>
      </c>
      <c r="T424" s="51">
        <f t="shared" si="113"/>
        <v>301554.12373333331</v>
      </c>
      <c r="U424" s="49">
        <f t="shared" si="114"/>
        <v>298062.18011203455</v>
      </c>
      <c r="V424" s="51">
        <f t="shared" si="115"/>
        <v>282030</v>
      </c>
      <c r="W424" s="51">
        <f t="shared" si="116"/>
        <v>31997.538234183048</v>
      </c>
      <c r="X424" s="52">
        <f t="shared" si="117"/>
        <v>0.10610877356954576</v>
      </c>
      <c r="Y424" s="53" t="str">
        <f t="shared" si="118"/>
        <v>MENOR_VALOR</v>
      </c>
      <c r="Z424" s="49">
        <f t="shared" si="119"/>
        <v>256302.77119999999</v>
      </c>
      <c r="AA424" s="80"/>
    </row>
    <row r="425" spans="1:27" ht="18" x14ac:dyDescent="0.2">
      <c r="A425" s="26">
        <f t="shared" si="125"/>
        <v>372</v>
      </c>
      <c r="B425" s="4">
        <v>4912996</v>
      </c>
      <c r="C425" s="23" t="s">
        <v>57</v>
      </c>
      <c r="D425" s="3" t="s">
        <v>36</v>
      </c>
      <c r="E425" s="3">
        <v>0</v>
      </c>
      <c r="F425" s="3">
        <v>1</v>
      </c>
      <c r="G425" s="3">
        <v>1</v>
      </c>
      <c r="H425" s="4">
        <v>39101601</v>
      </c>
      <c r="I425" s="4" t="s">
        <v>37</v>
      </c>
      <c r="J425" s="1">
        <v>136</v>
      </c>
      <c r="K425" s="48">
        <v>60690</v>
      </c>
      <c r="L425" s="49">
        <f t="shared" si="111"/>
        <v>68652.528000000006</v>
      </c>
      <c r="M425" s="5">
        <v>95230</v>
      </c>
      <c r="N425" s="6">
        <f t="shared" si="120"/>
        <v>18093.7</v>
      </c>
      <c r="O425" s="47">
        <f t="shared" si="122"/>
        <v>113323.7</v>
      </c>
      <c r="P425" s="5">
        <v>71000</v>
      </c>
      <c r="Q425" s="6">
        <f t="shared" si="121"/>
        <v>13490</v>
      </c>
      <c r="R425" s="47">
        <f t="shared" si="123"/>
        <v>84490</v>
      </c>
      <c r="S425" s="51">
        <f t="shared" si="112"/>
        <v>68652.528000000006</v>
      </c>
      <c r="T425" s="51">
        <f t="shared" si="113"/>
        <v>88822.076000000001</v>
      </c>
      <c r="U425" s="49">
        <f t="shared" si="114"/>
        <v>86948.253571755718</v>
      </c>
      <c r="V425" s="51">
        <f t="shared" si="115"/>
        <v>84490</v>
      </c>
      <c r="W425" s="51">
        <f t="shared" si="116"/>
        <v>14262.024164267625</v>
      </c>
      <c r="X425" s="52">
        <f t="shared" si="117"/>
        <v>0.16056846232987873</v>
      </c>
      <c r="Y425" s="53" t="str">
        <f t="shared" si="118"/>
        <v>MENOR_VALOR</v>
      </c>
      <c r="Z425" s="49">
        <f t="shared" si="119"/>
        <v>68652.528000000006</v>
      </c>
      <c r="AA425" s="80"/>
    </row>
    <row r="426" spans="1:27" ht="27" x14ac:dyDescent="0.2">
      <c r="A426" s="26">
        <f t="shared" si="125"/>
        <v>373</v>
      </c>
      <c r="B426" s="4">
        <v>4912996</v>
      </c>
      <c r="C426" s="23" t="s">
        <v>59</v>
      </c>
      <c r="D426" s="3" t="s">
        <v>60</v>
      </c>
      <c r="E426" s="3">
        <v>0</v>
      </c>
      <c r="F426" s="3">
        <v>1</v>
      </c>
      <c r="G426" s="3">
        <v>1</v>
      </c>
      <c r="H426" s="4">
        <v>26101302</v>
      </c>
      <c r="I426" s="4" t="s">
        <v>37</v>
      </c>
      <c r="J426" s="1">
        <v>5977</v>
      </c>
      <c r="K426" s="48">
        <v>33915</v>
      </c>
      <c r="L426" s="49">
        <f t="shared" si="111"/>
        <v>38364.648000000001</v>
      </c>
      <c r="M426" s="5">
        <v>46080</v>
      </c>
      <c r="N426" s="6">
        <f t="shared" si="120"/>
        <v>8755.2000000000007</v>
      </c>
      <c r="O426" s="47">
        <f t="shared" si="122"/>
        <v>54835.199999999997</v>
      </c>
      <c r="P426" s="5">
        <v>38000</v>
      </c>
      <c r="Q426" s="6">
        <f t="shared" si="121"/>
        <v>7220</v>
      </c>
      <c r="R426" s="47">
        <f t="shared" si="123"/>
        <v>45220</v>
      </c>
      <c r="S426" s="51">
        <f t="shared" si="112"/>
        <v>38364.648000000001</v>
      </c>
      <c r="T426" s="51">
        <f t="shared" si="113"/>
        <v>46139.94933333333</v>
      </c>
      <c r="U426" s="49">
        <f t="shared" si="114"/>
        <v>45649.960129249273</v>
      </c>
      <c r="V426" s="51">
        <f t="shared" si="115"/>
        <v>45220</v>
      </c>
      <c r="W426" s="51">
        <f t="shared" si="116"/>
        <v>5497.9682985688014</v>
      </c>
      <c r="X426" s="52">
        <f t="shared" si="117"/>
        <v>0.11915852483602211</v>
      </c>
      <c r="Y426" s="53" t="str">
        <f t="shared" si="118"/>
        <v>MENOR_VALOR</v>
      </c>
      <c r="Z426" s="49">
        <f t="shared" si="119"/>
        <v>38364.648000000001</v>
      </c>
      <c r="AA426" s="80"/>
    </row>
    <row r="427" spans="1:27" ht="18" x14ac:dyDescent="0.2">
      <c r="A427" s="26">
        <f t="shared" si="125"/>
        <v>374</v>
      </c>
      <c r="B427" s="4">
        <v>4912996</v>
      </c>
      <c r="C427" s="23" t="s">
        <v>61</v>
      </c>
      <c r="D427" s="3" t="s">
        <v>60</v>
      </c>
      <c r="E427" s="3">
        <v>0</v>
      </c>
      <c r="F427" s="3">
        <v>1</v>
      </c>
      <c r="G427" s="3">
        <v>1</v>
      </c>
      <c r="H427" s="4">
        <v>26101404</v>
      </c>
      <c r="I427" s="4" t="s">
        <v>37</v>
      </c>
      <c r="J427" s="1">
        <v>5977</v>
      </c>
      <c r="K427" s="48">
        <v>32487</v>
      </c>
      <c r="L427" s="49">
        <f t="shared" si="111"/>
        <v>36749.294399999999</v>
      </c>
      <c r="M427" s="5">
        <v>52320</v>
      </c>
      <c r="N427" s="6">
        <f t="shared" si="120"/>
        <v>9940.7999999999993</v>
      </c>
      <c r="O427" s="47">
        <f t="shared" si="122"/>
        <v>62260.800000000003</v>
      </c>
      <c r="P427" s="5">
        <v>38000</v>
      </c>
      <c r="Q427" s="6">
        <f t="shared" si="121"/>
        <v>7220</v>
      </c>
      <c r="R427" s="47">
        <f t="shared" si="123"/>
        <v>45220</v>
      </c>
      <c r="S427" s="51">
        <f t="shared" si="112"/>
        <v>36749.294399999999</v>
      </c>
      <c r="T427" s="51">
        <f t="shared" si="113"/>
        <v>48076.698133333331</v>
      </c>
      <c r="U427" s="49">
        <f t="shared" si="114"/>
        <v>46945.945097884447</v>
      </c>
      <c r="V427" s="51">
        <f t="shared" si="115"/>
        <v>45220</v>
      </c>
      <c r="W427" s="51">
        <f t="shared" si="116"/>
        <v>8009.6839930777724</v>
      </c>
      <c r="X427" s="52">
        <f t="shared" si="117"/>
        <v>0.16660220655886446</v>
      </c>
      <c r="Y427" s="53" t="str">
        <f t="shared" si="118"/>
        <v>MENOR_VALOR</v>
      </c>
      <c r="Z427" s="49">
        <f t="shared" si="119"/>
        <v>36749.294399999999</v>
      </c>
      <c r="AA427" s="80"/>
    </row>
    <row r="428" spans="1:27" ht="18" x14ac:dyDescent="0.2">
      <c r="A428" s="26">
        <f t="shared" si="125"/>
        <v>375</v>
      </c>
      <c r="B428" s="4">
        <v>4912996</v>
      </c>
      <c r="C428" s="23" t="s">
        <v>62</v>
      </c>
      <c r="D428" s="3" t="s">
        <v>36</v>
      </c>
      <c r="E428" s="3">
        <v>0</v>
      </c>
      <c r="F428" s="3">
        <v>1</v>
      </c>
      <c r="G428" s="3">
        <v>1</v>
      </c>
      <c r="H428" s="4">
        <v>39121607</v>
      </c>
      <c r="I428" s="4" t="s">
        <v>37</v>
      </c>
      <c r="J428" s="1" t="s">
        <v>37</v>
      </c>
      <c r="K428" s="48">
        <v>1785</v>
      </c>
      <c r="L428" s="49">
        <f t="shared" si="111"/>
        <v>2019.192</v>
      </c>
      <c r="M428" s="5">
        <v>3210</v>
      </c>
      <c r="N428" s="6">
        <f t="shared" si="120"/>
        <v>609.9</v>
      </c>
      <c r="O428" s="47">
        <f t="shared" si="122"/>
        <v>3819.9</v>
      </c>
      <c r="P428" s="5">
        <v>2000</v>
      </c>
      <c r="Q428" s="6">
        <f t="shared" si="121"/>
        <v>380</v>
      </c>
      <c r="R428" s="47">
        <f t="shared" si="123"/>
        <v>2380</v>
      </c>
      <c r="S428" s="51">
        <f t="shared" si="112"/>
        <v>2019.192</v>
      </c>
      <c r="T428" s="51">
        <f t="shared" si="113"/>
        <v>2739.6973333333335</v>
      </c>
      <c r="U428" s="49">
        <f t="shared" si="114"/>
        <v>2637.9639479799162</v>
      </c>
      <c r="V428" s="51">
        <f t="shared" si="115"/>
        <v>2380</v>
      </c>
      <c r="W428" s="51">
        <f t="shared" si="116"/>
        <v>509.47420708107319</v>
      </c>
      <c r="X428" s="52">
        <f t="shared" si="117"/>
        <v>0.18596003320600615</v>
      </c>
      <c r="Y428" s="53" t="str">
        <f t="shared" si="118"/>
        <v>MENOR_VALOR</v>
      </c>
      <c r="Z428" s="49">
        <f t="shared" si="119"/>
        <v>2019.192</v>
      </c>
      <c r="AA428" s="80"/>
    </row>
    <row r="429" spans="1:27" ht="27" x14ac:dyDescent="0.2">
      <c r="A429" s="26">
        <f t="shared" si="125"/>
        <v>376</v>
      </c>
      <c r="B429" s="4">
        <v>4912996</v>
      </c>
      <c r="C429" s="23" t="s">
        <v>63</v>
      </c>
      <c r="D429" s="3" t="s">
        <v>36</v>
      </c>
      <c r="E429" s="3">
        <v>0</v>
      </c>
      <c r="F429" s="3">
        <v>1</v>
      </c>
      <c r="G429" s="3">
        <v>1</v>
      </c>
      <c r="H429" s="4">
        <v>26101401</v>
      </c>
      <c r="I429" s="4" t="s">
        <v>37</v>
      </c>
      <c r="J429" s="1">
        <v>6105</v>
      </c>
      <c r="K429" s="48">
        <v>250257</v>
      </c>
      <c r="L429" s="49">
        <f t="shared" si="111"/>
        <v>283090.71840000001</v>
      </c>
      <c r="M429" s="5">
        <v>344040</v>
      </c>
      <c r="N429" s="6">
        <f t="shared" si="120"/>
        <v>65367.6</v>
      </c>
      <c r="O429" s="47">
        <f t="shared" si="122"/>
        <v>409407.6</v>
      </c>
      <c r="P429" s="5">
        <v>293000</v>
      </c>
      <c r="Q429" s="6">
        <f t="shared" si="121"/>
        <v>55670</v>
      </c>
      <c r="R429" s="47">
        <f t="shared" si="123"/>
        <v>348670</v>
      </c>
      <c r="S429" s="51">
        <f t="shared" si="112"/>
        <v>283090.71840000001</v>
      </c>
      <c r="T429" s="51">
        <f t="shared" si="113"/>
        <v>347056.10613333335</v>
      </c>
      <c r="U429" s="49">
        <f t="shared" si="114"/>
        <v>343161.61592424894</v>
      </c>
      <c r="V429" s="51">
        <f t="shared" si="115"/>
        <v>348670</v>
      </c>
      <c r="W429" s="51">
        <f t="shared" si="116"/>
        <v>45230.359427467483</v>
      </c>
      <c r="X429" s="52">
        <f t="shared" si="117"/>
        <v>0.13032578487494098</v>
      </c>
      <c r="Y429" s="53" t="str">
        <f t="shared" si="118"/>
        <v>MENOR_VALOR</v>
      </c>
      <c r="Z429" s="49">
        <f t="shared" si="119"/>
        <v>283090.71840000001</v>
      </c>
      <c r="AA429" s="80"/>
    </row>
    <row r="430" spans="1:27" ht="36" x14ac:dyDescent="0.2">
      <c r="A430" s="26">
        <f t="shared" si="125"/>
        <v>377</v>
      </c>
      <c r="B430" s="4">
        <v>4912996</v>
      </c>
      <c r="C430" s="23" t="s">
        <v>66</v>
      </c>
      <c r="D430" s="3" t="s">
        <v>36</v>
      </c>
      <c r="E430" s="3">
        <v>0</v>
      </c>
      <c r="F430" s="3">
        <v>1</v>
      </c>
      <c r="G430" s="3">
        <v>1</v>
      </c>
      <c r="H430" s="4">
        <v>26101404</v>
      </c>
      <c r="I430" s="4" t="s">
        <v>37</v>
      </c>
      <c r="J430" s="1" t="s">
        <v>37</v>
      </c>
      <c r="K430" s="48">
        <v>156723</v>
      </c>
      <c r="L430" s="49">
        <f t="shared" si="111"/>
        <v>177285.0576</v>
      </c>
      <c r="M430" s="5">
        <v>223440</v>
      </c>
      <c r="N430" s="6">
        <f t="shared" si="120"/>
        <v>42453.599999999999</v>
      </c>
      <c r="O430" s="47">
        <f t="shared" si="122"/>
        <v>265893.59999999998</v>
      </c>
      <c r="P430" s="5">
        <v>182000</v>
      </c>
      <c r="Q430" s="6">
        <f t="shared" si="121"/>
        <v>34580</v>
      </c>
      <c r="R430" s="47">
        <f t="shared" si="123"/>
        <v>216580</v>
      </c>
      <c r="S430" s="51">
        <f t="shared" si="112"/>
        <v>177285.0576</v>
      </c>
      <c r="T430" s="51">
        <f t="shared" si="113"/>
        <v>219919.55253333334</v>
      </c>
      <c r="U430" s="49">
        <f t="shared" si="114"/>
        <v>216936.57976229102</v>
      </c>
      <c r="V430" s="51">
        <f t="shared" si="115"/>
        <v>216580</v>
      </c>
      <c r="W430" s="51">
        <f t="shared" si="116"/>
        <v>30147.140479823527</v>
      </c>
      <c r="X430" s="52">
        <f t="shared" si="117"/>
        <v>0.13708258375641297</v>
      </c>
      <c r="Y430" s="53" t="str">
        <f t="shared" si="118"/>
        <v>MENOR_VALOR</v>
      </c>
      <c r="Z430" s="49">
        <f t="shared" si="119"/>
        <v>177285.0576</v>
      </c>
      <c r="AA430" s="80"/>
    </row>
    <row r="431" spans="1:27" ht="27" x14ac:dyDescent="0.2">
      <c r="A431" s="26">
        <f t="shared" si="125"/>
        <v>378</v>
      </c>
      <c r="B431" s="4">
        <v>4912996</v>
      </c>
      <c r="C431" s="23" t="s">
        <v>67</v>
      </c>
      <c r="D431" s="3" t="s">
        <v>36</v>
      </c>
      <c r="E431" s="3">
        <v>0</v>
      </c>
      <c r="F431" s="3">
        <v>1</v>
      </c>
      <c r="G431" s="3">
        <v>1</v>
      </c>
      <c r="H431" s="4">
        <v>26101759</v>
      </c>
      <c r="I431" s="4" t="s">
        <v>37</v>
      </c>
      <c r="J431" s="1" t="s">
        <v>37</v>
      </c>
      <c r="K431" s="48">
        <v>156723</v>
      </c>
      <c r="L431" s="49">
        <f t="shared" si="111"/>
        <v>177285.0576</v>
      </c>
      <c r="M431" s="5">
        <v>216600</v>
      </c>
      <c r="N431" s="6">
        <f t="shared" si="120"/>
        <v>41154</v>
      </c>
      <c r="O431" s="47">
        <f t="shared" si="122"/>
        <v>257754</v>
      </c>
      <c r="P431" s="5">
        <v>182000</v>
      </c>
      <c r="Q431" s="6">
        <f t="shared" si="121"/>
        <v>34580</v>
      </c>
      <c r="R431" s="47">
        <f t="shared" si="123"/>
        <v>216580</v>
      </c>
      <c r="S431" s="51">
        <f t="shared" si="112"/>
        <v>177285.0576</v>
      </c>
      <c r="T431" s="51">
        <f t="shared" si="113"/>
        <v>217206.35253333332</v>
      </c>
      <c r="U431" s="49">
        <f t="shared" si="114"/>
        <v>214699.96087230265</v>
      </c>
      <c r="V431" s="51">
        <f t="shared" si="115"/>
        <v>216580</v>
      </c>
      <c r="W431" s="51">
        <f t="shared" si="116"/>
        <v>28228.618361108336</v>
      </c>
      <c r="X431" s="52">
        <f t="shared" si="117"/>
        <v>0.12996221349822751</v>
      </c>
      <c r="Y431" s="53" t="str">
        <f t="shared" si="118"/>
        <v>MENOR_VALOR</v>
      </c>
      <c r="Z431" s="49">
        <f t="shared" si="119"/>
        <v>177285.0576</v>
      </c>
      <c r="AA431" s="80"/>
    </row>
    <row r="432" spans="1:27" ht="27" x14ac:dyDescent="0.2">
      <c r="A432" s="26">
        <f t="shared" si="125"/>
        <v>379</v>
      </c>
      <c r="B432" s="4">
        <v>4912996</v>
      </c>
      <c r="C432" s="23" t="s">
        <v>68</v>
      </c>
      <c r="D432" s="3" t="s">
        <v>36</v>
      </c>
      <c r="E432" s="3">
        <v>0</v>
      </c>
      <c r="F432" s="3">
        <v>1</v>
      </c>
      <c r="G432" s="3">
        <v>1</v>
      </c>
      <c r="H432" s="4">
        <v>26101766</v>
      </c>
      <c r="I432" s="4" t="s">
        <v>37</v>
      </c>
      <c r="J432" s="1" t="s">
        <v>37</v>
      </c>
      <c r="K432" s="48">
        <v>243950</v>
      </c>
      <c r="L432" s="49">
        <f t="shared" si="111"/>
        <v>275956.24</v>
      </c>
      <c r="M432" s="5">
        <v>331080</v>
      </c>
      <c r="N432" s="6">
        <f t="shared" si="120"/>
        <v>62905.200000000004</v>
      </c>
      <c r="O432" s="47">
        <f t="shared" si="122"/>
        <v>393985.2</v>
      </c>
      <c r="P432" s="5">
        <v>285000</v>
      </c>
      <c r="Q432" s="6">
        <f t="shared" si="121"/>
        <v>54150</v>
      </c>
      <c r="R432" s="47">
        <f t="shared" si="123"/>
        <v>339150</v>
      </c>
      <c r="S432" s="51">
        <f t="shared" si="112"/>
        <v>275956.24</v>
      </c>
      <c r="T432" s="51">
        <f t="shared" si="113"/>
        <v>336363.8133333333</v>
      </c>
      <c r="U432" s="49">
        <f t="shared" si="114"/>
        <v>332841.3816059588</v>
      </c>
      <c r="V432" s="51">
        <f t="shared" si="115"/>
        <v>339150</v>
      </c>
      <c r="W432" s="51">
        <f t="shared" si="116"/>
        <v>42714.604739023642</v>
      </c>
      <c r="X432" s="52">
        <f t="shared" si="117"/>
        <v>0.12698929862795283</v>
      </c>
      <c r="Y432" s="53" t="str">
        <f t="shared" si="118"/>
        <v>MENOR_VALOR</v>
      </c>
      <c r="Z432" s="49">
        <f t="shared" si="119"/>
        <v>275956.24</v>
      </c>
      <c r="AA432" s="80"/>
    </row>
    <row r="433" spans="1:27" ht="27" x14ac:dyDescent="0.2">
      <c r="A433" s="26">
        <f t="shared" si="125"/>
        <v>380</v>
      </c>
      <c r="B433" s="4">
        <v>4912996</v>
      </c>
      <c r="C433" s="23" t="s">
        <v>69</v>
      </c>
      <c r="D433" s="3" t="s">
        <v>36</v>
      </c>
      <c r="E433" s="3">
        <v>0</v>
      </c>
      <c r="F433" s="3">
        <v>1</v>
      </c>
      <c r="G433" s="3">
        <v>1</v>
      </c>
      <c r="H433" s="4">
        <v>31171501</v>
      </c>
      <c r="I433" s="4" t="s">
        <v>37</v>
      </c>
      <c r="J433" s="1" t="s">
        <v>37</v>
      </c>
      <c r="K433" s="48">
        <v>116144</v>
      </c>
      <c r="L433" s="49">
        <f t="shared" si="111"/>
        <v>131382.09279999998</v>
      </c>
      <c r="M433" s="5">
        <v>175760</v>
      </c>
      <c r="N433" s="6">
        <f t="shared" si="120"/>
        <v>33394.400000000001</v>
      </c>
      <c r="O433" s="47">
        <f t="shared" si="122"/>
        <v>209154.4</v>
      </c>
      <c r="P433" s="5">
        <v>135000</v>
      </c>
      <c r="Q433" s="6">
        <f t="shared" si="121"/>
        <v>25650</v>
      </c>
      <c r="R433" s="47">
        <f t="shared" si="123"/>
        <v>160650</v>
      </c>
      <c r="S433" s="51">
        <f t="shared" si="112"/>
        <v>131382.09279999998</v>
      </c>
      <c r="T433" s="51">
        <f t="shared" si="113"/>
        <v>167062.16426666666</v>
      </c>
      <c r="U433" s="49">
        <f t="shared" si="114"/>
        <v>164044.36001655643</v>
      </c>
      <c r="V433" s="51">
        <f t="shared" si="115"/>
        <v>160650</v>
      </c>
      <c r="W433" s="51">
        <f t="shared" si="116"/>
        <v>25229.620487300785</v>
      </c>
      <c r="X433" s="52">
        <f t="shared" si="117"/>
        <v>0.1510193561663008</v>
      </c>
      <c r="Y433" s="53" t="str">
        <f t="shared" si="118"/>
        <v>MENOR_VALOR</v>
      </c>
      <c r="Z433" s="49">
        <f t="shared" si="119"/>
        <v>131382.09279999998</v>
      </c>
      <c r="AA433" s="80"/>
    </row>
    <row r="434" spans="1:27" ht="18" x14ac:dyDescent="0.2">
      <c r="A434" s="26">
        <f t="shared" si="125"/>
        <v>381</v>
      </c>
      <c r="B434" s="4">
        <v>4912996</v>
      </c>
      <c r="C434" s="23" t="s">
        <v>70</v>
      </c>
      <c r="D434" s="3" t="s">
        <v>36</v>
      </c>
      <c r="E434" s="3">
        <v>0</v>
      </c>
      <c r="F434" s="3">
        <v>1</v>
      </c>
      <c r="G434" s="3">
        <v>1</v>
      </c>
      <c r="H434" s="4">
        <v>26101409</v>
      </c>
      <c r="I434" s="4" t="s">
        <v>37</v>
      </c>
      <c r="J434" s="1">
        <v>6105</v>
      </c>
      <c r="K434" s="48">
        <v>165291</v>
      </c>
      <c r="L434" s="49">
        <f t="shared" si="111"/>
        <v>186977.17920000001</v>
      </c>
      <c r="M434" s="5">
        <v>243410</v>
      </c>
      <c r="N434" s="6">
        <f t="shared" si="120"/>
        <v>46247.9</v>
      </c>
      <c r="O434" s="47">
        <f t="shared" si="122"/>
        <v>289657.90000000002</v>
      </c>
      <c r="P434" s="5">
        <v>193000</v>
      </c>
      <c r="Q434" s="6">
        <f t="shared" si="121"/>
        <v>36670</v>
      </c>
      <c r="R434" s="47">
        <f t="shared" si="123"/>
        <v>229670</v>
      </c>
      <c r="S434" s="51">
        <f t="shared" si="112"/>
        <v>186977.17920000001</v>
      </c>
      <c r="T434" s="51">
        <f t="shared" si="113"/>
        <v>235435.0264</v>
      </c>
      <c r="U434" s="49">
        <f t="shared" si="114"/>
        <v>231700.02674007381</v>
      </c>
      <c r="V434" s="51">
        <f t="shared" si="115"/>
        <v>229670</v>
      </c>
      <c r="W434" s="51">
        <f t="shared" si="116"/>
        <v>34264.872356821754</v>
      </c>
      <c r="X434" s="52">
        <f t="shared" si="117"/>
        <v>0.14553854998026647</v>
      </c>
      <c r="Y434" s="53" t="str">
        <f t="shared" si="118"/>
        <v>MENOR_VALOR</v>
      </c>
      <c r="Z434" s="49">
        <f t="shared" si="119"/>
        <v>186977.17920000001</v>
      </c>
      <c r="AA434" s="80"/>
    </row>
    <row r="435" spans="1:27" ht="36" x14ac:dyDescent="0.2">
      <c r="A435" s="26">
        <f t="shared" si="125"/>
        <v>382</v>
      </c>
      <c r="B435" s="4">
        <v>4912996</v>
      </c>
      <c r="C435" s="23" t="s">
        <v>73</v>
      </c>
      <c r="D435" s="3" t="s">
        <v>36</v>
      </c>
      <c r="E435" s="3">
        <v>0</v>
      </c>
      <c r="F435" s="3">
        <v>1</v>
      </c>
      <c r="G435" s="3">
        <v>1</v>
      </c>
      <c r="H435" s="4">
        <v>26101101</v>
      </c>
      <c r="I435" s="4" t="s">
        <v>37</v>
      </c>
      <c r="J435" s="1" t="s">
        <v>37</v>
      </c>
      <c r="K435" s="48">
        <v>1430380</v>
      </c>
      <c r="L435" s="49">
        <f t="shared" si="111"/>
        <v>1618045.8559999999</v>
      </c>
      <c r="M435" s="5">
        <v>2561360</v>
      </c>
      <c r="N435" s="6">
        <f t="shared" si="120"/>
        <v>486658.4</v>
      </c>
      <c r="O435" s="47">
        <f t="shared" si="122"/>
        <v>3048018.4</v>
      </c>
      <c r="P435" s="5">
        <v>2029000</v>
      </c>
      <c r="Q435" s="6">
        <f t="shared" si="121"/>
        <v>385510</v>
      </c>
      <c r="R435" s="47">
        <f t="shared" si="123"/>
        <v>2414510</v>
      </c>
      <c r="S435" s="51">
        <f t="shared" si="112"/>
        <v>1618045.8559999999</v>
      </c>
      <c r="T435" s="51">
        <f t="shared" si="113"/>
        <v>2360191.4186666668</v>
      </c>
      <c r="U435" s="49">
        <f t="shared" si="114"/>
        <v>2283560.2402755246</v>
      </c>
      <c r="V435" s="51">
        <f t="shared" si="115"/>
        <v>2414510</v>
      </c>
      <c r="W435" s="51">
        <f t="shared" si="116"/>
        <v>524776.15998910542</v>
      </c>
      <c r="X435" s="52">
        <f t="shared" si="117"/>
        <v>0.22234474536203722</v>
      </c>
      <c r="Y435" s="53" t="str">
        <f t="shared" si="118"/>
        <v>MENOR_VALOR</v>
      </c>
      <c r="Z435" s="49">
        <f t="shared" si="119"/>
        <v>1618045.8559999999</v>
      </c>
      <c r="AA435" s="80"/>
    </row>
    <row r="436" spans="1:27" ht="18" x14ac:dyDescent="0.2">
      <c r="A436" s="26">
        <f t="shared" si="125"/>
        <v>383</v>
      </c>
      <c r="B436" s="4">
        <v>4912996</v>
      </c>
      <c r="C436" s="23" t="s">
        <v>319</v>
      </c>
      <c r="D436" s="3" t="s">
        <v>36</v>
      </c>
      <c r="E436" s="3">
        <v>0</v>
      </c>
      <c r="F436" s="3">
        <v>1</v>
      </c>
      <c r="G436" s="3">
        <v>1</v>
      </c>
      <c r="H436" s="4">
        <v>41111921</v>
      </c>
      <c r="I436" s="4" t="s">
        <v>37</v>
      </c>
      <c r="J436" s="1" t="s">
        <v>37</v>
      </c>
      <c r="K436" s="48">
        <v>763504</v>
      </c>
      <c r="L436" s="49">
        <f t="shared" si="111"/>
        <v>863675.72479999997</v>
      </c>
      <c r="M436" s="5">
        <v>1021930</v>
      </c>
      <c r="N436" s="6">
        <f t="shared" si="120"/>
        <v>194166.7</v>
      </c>
      <c r="O436" s="47">
        <f t="shared" si="122"/>
        <v>1216096.7</v>
      </c>
      <c r="P436" s="5">
        <v>898000</v>
      </c>
      <c r="Q436" s="6">
        <f t="shared" si="121"/>
        <v>170620</v>
      </c>
      <c r="R436" s="47">
        <f t="shared" si="123"/>
        <v>1068620</v>
      </c>
      <c r="S436" s="51">
        <f t="shared" si="112"/>
        <v>863675.72479999997</v>
      </c>
      <c r="T436" s="51">
        <f t="shared" si="113"/>
        <v>1049464.1416</v>
      </c>
      <c r="U436" s="49">
        <f t="shared" si="114"/>
        <v>1039235.6595761642</v>
      </c>
      <c r="V436" s="51">
        <f t="shared" si="115"/>
        <v>1068620</v>
      </c>
      <c r="W436" s="51">
        <f t="shared" si="116"/>
        <v>131372.2493851927</v>
      </c>
      <c r="X436" s="52">
        <f t="shared" si="117"/>
        <v>0.12518031267357474</v>
      </c>
      <c r="Y436" s="53" t="str">
        <f t="shared" si="118"/>
        <v>MENOR_VALOR</v>
      </c>
      <c r="Z436" s="49">
        <f t="shared" si="119"/>
        <v>863675.72479999997</v>
      </c>
      <c r="AA436" s="80"/>
    </row>
    <row r="437" spans="1:27" ht="18" x14ac:dyDescent="0.2">
      <c r="A437" s="26">
        <f t="shared" si="125"/>
        <v>384</v>
      </c>
      <c r="B437" s="4">
        <v>4912996</v>
      </c>
      <c r="C437" s="23" t="s">
        <v>320</v>
      </c>
      <c r="D437" s="3" t="s">
        <v>36</v>
      </c>
      <c r="E437" s="3">
        <v>0</v>
      </c>
      <c r="F437" s="3">
        <v>1</v>
      </c>
      <c r="G437" s="3">
        <v>1</v>
      </c>
      <c r="H437" s="4">
        <v>41111921</v>
      </c>
      <c r="I437" s="4" t="s">
        <v>37</v>
      </c>
      <c r="J437" s="1" t="s">
        <v>37</v>
      </c>
      <c r="K437" s="48">
        <v>428638</v>
      </c>
      <c r="L437" s="49">
        <f t="shared" si="111"/>
        <v>484875.30559999996</v>
      </c>
      <c r="M437" s="5">
        <v>686700</v>
      </c>
      <c r="N437" s="6">
        <f t="shared" si="120"/>
        <v>130473</v>
      </c>
      <c r="O437" s="47">
        <f t="shared" si="122"/>
        <v>817173</v>
      </c>
      <c r="P437" s="5">
        <v>504000</v>
      </c>
      <c r="Q437" s="6">
        <f t="shared" si="121"/>
        <v>95760</v>
      </c>
      <c r="R437" s="47">
        <f t="shared" si="123"/>
        <v>599760</v>
      </c>
      <c r="S437" s="51">
        <f t="shared" si="112"/>
        <v>484875.30559999996</v>
      </c>
      <c r="T437" s="51">
        <f t="shared" si="113"/>
        <v>633936.10186666669</v>
      </c>
      <c r="U437" s="49">
        <f t="shared" si="114"/>
        <v>619403.78895427822</v>
      </c>
      <c r="V437" s="51">
        <f t="shared" si="115"/>
        <v>599760</v>
      </c>
      <c r="W437" s="51">
        <f t="shared" si="116"/>
        <v>105401.89984922555</v>
      </c>
      <c r="X437" s="52">
        <f t="shared" si="117"/>
        <v>0.16626581060593126</v>
      </c>
      <c r="Y437" s="53" t="str">
        <f t="shared" si="118"/>
        <v>MENOR_VALOR</v>
      </c>
      <c r="Z437" s="49">
        <f t="shared" si="119"/>
        <v>484875.30559999996</v>
      </c>
      <c r="AA437" s="80"/>
    </row>
    <row r="438" spans="1:27" x14ac:dyDescent="0.2">
      <c r="A438" s="26">
        <f t="shared" si="125"/>
        <v>385</v>
      </c>
      <c r="B438" s="4">
        <v>4912996</v>
      </c>
      <c r="C438" s="23" t="s">
        <v>355</v>
      </c>
      <c r="D438" s="3" t="s">
        <v>36</v>
      </c>
      <c r="E438" s="3">
        <v>0</v>
      </c>
      <c r="F438" s="3">
        <v>1</v>
      </c>
      <c r="G438" s="3">
        <v>1</v>
      </c>
      <c r="H438" s="4">
        <v>25172907</v>
      </c>
      <c r="I438" s="4" t="s">
        <v>37</v>
      </c>
      <c r="J438" s="1" t="s">
        <v>37</v>
      </c>
      <c r="K438" s="48">
        <v>156128</v>
      </c>
      <c r="L438" s="49">
        <f t="shared" si="111"/>
        <v>176611.99359999999</v>
      </c>
      <c r="M438" s="5">
        <v>220800</v>
      </c>
      <c r="N438" s="6">
        <f t="shared" si="120"/>
        <v>41952</v>
      </c>
      <c r="O438" s="47">
        <f t="shared" si="122"/>
        <v>262752</v>
      </c>
      <c r="P438" s="5">
        <v>184000</v>
      </c>
      <c r="Q438" s="6">
        <f t="shared" si="121"/>
        <v>34960</v>
      </c>
      <c r="R438" s="47">
        <f t="shared" si="123"/>
        <v>218960</v>
      </c>
      <c r="S438" s="51">
        <f t="shared" si="112"/>
        <v>176611.99359999999</v>
      </c>
      <c r="T438" s="51">
        <f t="shared" si="113"/>
        <v>219441.33119999999</v>
      </c>
      <c r="U438" s="49">
        <f t="shared" si="114"/>
        <v>216592.62723127718</v>
      </c>
      <c r="V438" s="51">
        <f t="shared" si="115"/>
        <v>218960</v>
      </c>
      <c r="W438" s="51">
        <f t="shared" si="116"/>
        <v>30284.915050688116</v>
      </c>
      <c r="X438" s="52">
        <f t="shared" si="117"/>
        <v>0.13800916575322031</v>
      </c>
      <c r="Y438" s="53" t="str">
        <f t="shared" si="118"/>
        <v>MENOR_VALOR</v>
      </c>
      <c r="Z438" s="49">
        <f t="shared" si="119"/>
        <v>176611.99359999999</v>
      </c>
      <c r="AA438" s="80"/>
    </row>
    <row r="439" spans="1:27" ht="27" x14ac:dyDescent="0.2">
      <c r="A439" s="26">
        <f t="shared" si="125"/>
        <v>386</v>
      </c>
      <c r="B439" s="4">
        <v>4912996</v>
      </c>
      <c r="C439" s="24" t="s">
        <v>74</v>
      </c>
      <c r="D439" s="3" t="s">
        <v>36</v>
      </c>
      <c r="E439" s="3">
        <v>0</v>
      </c>
      <c r="F439" s="3">
        <v>1</v>
      </c>
      <c r="G439" s="3">
        <v>1</v>
      </c>
      <c r="H439" s="4">
        <v>26101732</v>
      </c>
      <c r="I439" s="4" t="s">
        <v>37</v>
      </c>
      <c r="J439" s="1">
        <v>294</v>
      </c>
      <c r="K439" s="105">
        <v>148512</v>
      </c>
      <c r="L439" s="49">
        <f t="shared" si="111"/>
        <v>167996.77439999999</v>
      </c>
      <c r="M439" s="5">
        <v>286000</v>
      </c>
      <c r="N439" s="6">
        <f t="shared" si="120"/>
        <v>54340</v>
      </c>
      <c r="O439" s="47">
        <f t="shared" si="122"/>
        <v>340340</v>
      </c>
      <c r="P439" s="5">
        <v>220000</v>
      </c>
      <c r="Q439" s="6">
        <f t="shared" si="121"/>
        <v>41800</v>
      </c>
      <c r="R439" s="47">
        <f t="shared" si="123"/>
        <v>261800</v>
      </c>
      <c r="S439" s="51">
        <f t="shared" si="112"/>
        <v>167996.77439999999</v>
      </c>
      <c r="T439" s="51">
        <f t="shared" si="113"/>
        <v>256712.25813333332</v>
      </c>
      <c r="U439" s="49">
        <f t="shared" si="114"/>
        <v>246449.45380035989</v>
      </c>
      <c r="V439" s="51">
        <f t="shared" si="115"/>
        <v>261800</v>
      </c>
      <c r="W439" s="51">
        <f t="shared" si="116"/>
        <v>62731.320144084872</v>
      </c>
      <c r="X439" s="52">
        <f t="shared" si="117"/>
        <v>0.24436433460650314</v>
      </c>
      <c r="Y439" s="53" t="str">
        <f t="shared" si="118"/>
        <v>MENOR_VALOR</v>
      </c>
      <c r="Z439" s="49">
        <f t="shared" si="119"/>
        <v>167996.77439999999</v>
      </c>
      <c r="AA439" s="80"/>
    </row>
    <row r="440" spans="1:27" ht="18" x14ac:dyDescent="0.2">
      <c r="A440" s="26">
        <f t="shared" si="125"/>
        <v>387</v>
      </c>
      <c r="B440" s="4">
        <v>4912996</v>
      </c>
      <c r="C440" s="23" t="s">
        <v>75</v>
      </c>
      <c r="D440" s="3" t="s">
        <v>36</v>
      </c>
      <c r="E440" s="3">
        <v>0</v>
      </c>
      <c r="F440" s="3">
        <v>1</v>
      </c>
      <c r="G440" s="3">
        <v>1</v>
      </c>
      <c r="H440" s="4">
        <v>46171606</v>
      </c>
      <c r="I440" s="4" t="s">
        <v>37</v>
      </c>
      <c r="J440" s="1" t="s">
        <v>37</v>
      </c>
      <c r="K440" s="48">
        <v>315469</v>
      </c>
      <c r="L440" s="49">
        <f t="shared" si="111"/>
        <v>356858.53279999999</v>
      </c>
      <c r="M440" s="5">
        <v>446200</v>
      </c>
      <c r="N440" s="6">
        <f t="shared" si="120"/>
        <v>84778</v>
      </c>
      <c r="O440" s="47">
        <f t="shared" si="122"/>
        <v>530978</v>
      </c>
      <c r="P440" s="5">
        <v>368000</v>
      </c>
      <c r="Q440" s="6">
        <f t="shared" si="121"/>
        <v>69920</v>
      </c>
      <c r="R440" s="47">
        <f t="shared" si="123"/>
        <v>437920</v>
      </c>
      <c r="S440" s="51">
        <f t="shared" si="112"/>
        <v>356858.53279999999</v>
      </c>
      <c r="T440" s="51">
        <f t="shared" si="113"/>
        <v>441918.84426666662</v>
      </c>
      <c r="U440" s="49">
        <f t="shared" si="114"/>
        <v>436170.00642020383</v>
      </c>
      <c r="V440" s="51">
        <f t="shared" si="115"/>
        <v>437920</v>
      </c>
      <c r="W440" s="51">
        <f t="shared" si="116"/>
        <v>60146.723047920059</v>
      </c>
      <c r="X440" s="52">
        <f t="shared" si="117"/>
        <v>0.13610354893946497</v>
      </c>
      <c r="Y440" s="53" t="str">
        <f t="shared" si="118"/>
        <v>MENOR_VALOR</v>
      </c>
      <c r="Z440" s="49">
        <f t="shared" si="119"/>
        <v>356858.53279999999</v>
      </c>
      <c r="AA440" s="80"/>
    </row>
    <row r="441" spans="1:27" ht="18" x14ac:dyDescent="0.2">
      <c r="A441" s="26">
        <f t="shared" si="125"/>
        <v>388</v>
      </c>
      <c r="B441" s="4">
        <v>4912996</v>
      </c>
      <c r="C441" s="23" t="s">
        <v>76</v>
      </c>
      <c r="D441" s="3" t="s">
        <v>36</v>
      </c>
      <c r="E441" s="3">
        <v>0</v>
      </c>
      <c r="F441" s="3">
        <v>1</v>
      </c>
      <c r="G441" s="3">
        <v>1</v>
      </c>
      <c r="H441" s="4">
        <v>39111706</v>
      </c>
      <c r="I441" s="4" t="s">
        <v>37</v>
      </c>
      <c r="J441" s="1" t="s">
        <v>37</v>
      </c>
      <c r="K441" s="48">
        <v>463981</v>
      </c>
      <c r="L441" s="49">
        <f t="shared" si="111"/>
        <v>524855.30720000004</v>
      </c>
      <c r="M441" s="5">
        <v>614700</v>
      </c>
      <c r="N441" s="6">
        <f t="shared" si="120"/>
        <v>116793</v>
      </c>
      <c r="O441" s="47">
        <f t="shared" si="122"/>
        <v>731493</v>
      </c>
      <c r="P441" s="5">
        <v>546000</v>
      </c>
      <c r="Q441" s="6">
        <f t="shared" si="121"/>
        <v>103740</v>
      </c>
      <c r="R441" s="47">
        <f t="shared" si="123"/>
        <v>649740</v>
      </c>
      <c r="S441" s="51">
        <f t="shared" si="112"/>
        <v>524855.30720000004</v>
      </c>
      <c r="T441" s="51">
        <f t="shared" si="113"/>
        <v>635362.76906666672</v>
      </c>
      <c r="U441" s="49">
        <f t="shared" si="114"/>
        <v>629501.04764072818</v>
      </c>
      <c r="V441" s="51">
        <f t="shared" si="115"/>
        <v>649740</v>
      </c>
      <c r="W441" s="51">
        <f t="shared" si="116"/>
        <v>78140.575657633817</v>
      </c>
      <c r="X441" s="52">
        <f t="shared" si="117"/>
        <v>0.12298576413663728</v>
      </c>
      <c r="Y441" s="53" t="str">
        <f t="shared" si="118"/>
        <v>MENOR_VALOR</v>
      </c>
      <c r="Z441" s="49">
        <f t="shared" si="119"/>
        <v>524855.30720000004</v>
      </c>
      <c r="AA441" s="80"/>
    </row>
    <row r="442" spans="1:27" ht="18" x14ac:dyDescent="0.2">
      <c r="A442" s="81" t="s">
        <v>81</v>
      </c>
      <c r="B442" s="4"/>
      <c r="C442" s="106" t="s">
        <v>82</v>
      </c>
      <c r="D442" s="3"/>
      <c r="E442" s="4"/>
      <c r="F442" s="4"/>
      <c r="G442" s="4"/>
      <c r="H442" s="83"/>
      <c r="I442" s="83"/>
      <c r="J442" s="85"/>
      <c r="K442" s="48"/>
      <c r="L442" s="49"/>
      <c r="M442" s="31">
        <v>0</v>
      </c>
      <c r="N442" s="6"/>
      <c r="O442" s="47"/>
      <c r="P442" s="31"/>
      <c r="Q442" s="6"/>
      <c r="R442" s="47"/>
      <c r="S442" s="51"/>
      <c r="T442" s="51"/>
      <c r="U442" s="49"/>
      <c r="V442" s="51"/>
      <c r="W442" s="51"/>
      <c r="X442" s="52"/>
      <c r="Y442" s="53"/>
      <c r="Z442" s="49"/>
      <c r="AA442" s="80"/>
    </row>
    <row r="443" spans="1:27" ht="36" x14ac:dyDescent="0.2">
      <c r="A443" s="4">
        <f>A441+1</f>
        <v>389</v>
      </c>
      <c r="B443" s="1">
        <v>4912996</v>
      </c>
      <c r="C443" s="24" t="s">
        <v>83</v>
      </c>
      <c r="D443" s="3" t="s">
        <v>36</v>
      </c>
      <c r="E443" s="3">
        <v>0</v>
      </c>
      <c r="F443" s="3">
        <v>1</v>
      </c>
      <c r="G443" s="3">
        <v>1</v>
      </c>
      <c r="H443" s="4">
        <v>25174209</v>
      </c>
      <c r="I443" s="4" t="s">
        <v>37</v>
      </c>
      <c r="J443" s="1" t="s">
        <v>37</v>
      </c>
      <c r="K443" s="101">
        <v>945455</v>
      </c>
      <c r="L443" s="49">
        <f t="shared" si="111"/>
        <v>1069498.696</v>
      </c>
      <c r="M443" s="5">
        <v>1411100</v>
      </c>
      <c r="N443" s="6">
        <f t="shared" si="120"/>
        <v>268109</v>
      </c>
      <c r="O443" s="47">
        <f t="shared" si="122"/>
        <v>1679209</v>
      </c>
      <c r="P443" s="5">
        <v>1096000</v>
      </c>
      <c r="Q443" s="6">
        <f t="shared" si="121"/>
        <v>208240</v>
      </c>
      <c r="R443" s="47">
        <f t="shared" si="123"/>
        <v>1304240</v>
      </c>
      <c r="S443" s="51">
        <f t="shared" si="112"/>
        <v>1069498.696</v>
      </c>
      <c r="T443" s="51">
        <f t="shared" si="113"/>
        <v>1350982.5653333333</v>
      </c>
      <c r="U443" s="49">
        <f t="shared" si="114"/>
        <v>1328049.2351712955</v>
      </c>
      <c r="V443" s="51">
        <f t="shared" si="115"/>
        <v>1304240</v>
      </c>
      <c r="W443" s="51">
        <f t="shared" si="116"/>
        <v>199039.15280022827</v>
      </c>
      <c r="X443" s="52">
        <f t="shared" si="117"/>
        <v>0.14732917944882476</v>
      </c>
      <c r="Y443" s="53" t="str">
        <f t="shared" si="118"/>
        <v>MENOR_VALOR</v>
      </c>
      <c r="Z443" s="49">
        <f t="shared" si="119"/>
        <v>1069498.696</v>
      </c>
      <c r="AA443" s="80"/>
    </row>
    <row r="444" spans="1:27" ht="18" x14ac:dyDescent="0.2">
      <c r="A444" s="26">
        <f>A443+1</f>
        <v>390</v>
      </c>
      <c r="B444" s="1">
        <v>4912906</v>
      </c>
      <c r="C444" s="24" t="s">
        <v>84</v>
      </c>
      <c r="D444" s="3" t="s">
        <v>36</v>
      </c>
      <c r="E444" s="3">
        <v>0</v>
      </c>
      <c r="F444" s="3">
        <v>1</v>
      </c>
      <c r="G444" s="3">
        <v>1</v>
      </c>
      <c r="H444" s="4">
        <v>31171539</v>
      </c>
      <c r="I444" s="4" t="s">
        <v>37</v>
      </c>
      <c r="J444" s="1" t="s">
        <v>37</v>
      </c>
      <c r="K444" s="48">
        <v>250138</v>
      </c>
      <c r="L444" s="49">
        <f t="shared" si="111"/>
        <v>282956.10560000001</v>
      </c>
      <c r="M444" s="5">
        <v>397880</v>
      </c>
      <c r="N444" s="6">
        <f t="shared" si="120"/>
        <v>75597.2</v>
      </c>
      <c r="O444" s="47">
        <f t="shared" si="122"/>
        <v>473477.2</v>
      </c>
      <c r="P444" s="5">
        <v>325000</v>
      </c>
      <c r="Q444" s="6">
        <f t="shared" si="121"/>
        <v>61750</v>
      </c>
      <c r="R444" s="47">
        <f t="shared" si="123"/>
        <v>386750</v>
      </c>
      <c r="S444" s="51">
        <f t="shared" si="112"/>
        <v>282956.10560000001</v>
      </c>
      <c r="T444" s="51">
        <f t="shared" si="113"/>
        <v>381061.10186666669</v>
      </c>
      <c r="U444" s="49">
        <f t="shared" si="114"/>
        <v>372805.93777616328</v>
      </c>
      <c r="V444" s="51">
        <f t="shared" si="115"/>
        <v>386750</v>
      </c>
      <c r="W444" s="51">
        <f t="shared" si="116"/>
        <v>69370.708128441096</v>
      </c>
      <c r="X444" s="52">
        <f t="shared" si="117"/>
        <v>0.18204615424828618</v>
      </c>
      <c r="Y444" s="53" t="str">
        <f t="shared" si="118"/>
        <v>MENOR_VALOR</v>
      </c>
      <c r="Z444" s="49">
        <f t="shared" si="119"/>
        <v>282956.10560000001</v>
      </c>
      <c r="AA444" s="80"/>
    </row>
    <row r="445" spans="1:27" ht="18" x14ac:dyDescent="0.2">
      <c r="A445" s="26">
        <f t="shared" ref="A445:A458" si="126">A444+1</f>
        <v>391</v>
      </c>
      <c r="B445" s="1">
        <v>4912942</v>
      </c>
      <c r="C445" s="24" t="s">
        <v>85</v>
      </c>
      <c r="D445" s="3" t="s">
        <v>36</v>
      </c>
      <c r="E445" s="3">
        <v>0</v>
      </c>
      <c r="F445" s="3">
        <v>1</v>
      </c>
      <c r="G445" s="3">
        <v>1</v>
      </c>
      <c r="H445" s="4">
        <v>40151551</v>
      </c>
      <c r="I445" s="4" t="s">
        <v>37</v>
      </c>
      <c r="J445" s="1" t="s">
        <v>37</v>
      </c>
      <c r="K445" s="48">
        <v>524314</v>
      </c>
      <c r="L445" s="49">
        <f t="shared" si="111"/>
        <v>593103.99679999996</v>
      </c>
      <c r="M445" s="5">
        <v>833850</v>
      </c>
      <c r="N445" s="6">
        <f t="shared" si="120"/>
        <v>158431.5</v>
      </c>
      <c r="O445" s="47">
        <f t="shared" si="122"/>
        <v>992281.5</v>
      </c>
      <c r="P445" s="5">
        <v>612000</v>
      </c>
      <c r="Q445" s="6">
        <f t="shared" si="121"/>
        <v>116280</v>
      </c>
      <c r="R445" s="47">
        <f t="shared" si="123"/>
        <v>728280</v>
      </c>
      <c r="S445" s="51">
        <f t="shared" si="112"/>
        <v>593103.99679999996</v>
      </c>
      <c r="T445" s="51">
        <f t="shared" si="113"/>
        <v>771221.83226666658</v>
      </c>
      <c r="U445" s="49">
        <f t="shared" si="114"/>
        <v>753971.11744083185</v>
      </c>
      <c r="V445" s="51">
        <f t="shared" si="115"/>
        <v>728280</v>
      </c>
      <c r="W445" s="51">
        <f t="shared" si="116"/>
        <v>125948.32930874931</v>
      </c>
      <c r="X445" s="52">
        <f t="shared" si="117"/>
        <v>0.16331011913729118</v>
      </c>
      <c r="Y445" s="53" t="str">
        <f t="shared" si="118"/>
        <v>MENOR_VALOR</v>
      </c>
      <c r="Z445" s="49">
        <f t="shared" si="119"/>
        <v>593103.99679999996</v>
      </c>
      <c r="AA445" s="80"/>
    </row>
    <row r="446" spans="1:27" ht="27" x14ac:dyDescent="0.2">
      <c r="A446" s="26">
        <f t="shared" si="126"/>
        <v>392</v>
      </c>
      <c r="B446" s="1">
        <v>4912996</v>
      </c>
      <c r="C446" s="24" t="s">
        <v>86</v>
      </c>
      <c r="D446" s="3" t="s">
        <v>36</v>
      </c>
      <c r="E446" s="3">
        <v>0</v>
      </c>
      <c r="F446" s="3">
        <v>1</v>
      </c>
      <c r="G446" s="3">
        <v>1</v>
      </c>
      <c r="H446" s="4">
        <v>40151551</v>
      </c>
      <c r="I446" s="4" t="s">
        <v>37</v>
      </c>
      <c r="J446" s="1" t="s">
        <v>37</v>
      </c>
      <c r="K446" s="48">
        <v>326417</v>
      </c>
      <c r="L446" s="49">
        <f t="shared" si="111"/>
        <v>369242.91039999999</v>
      </c>
      <c r="M446" s="5">
        <v>447440</v>
      </c>
      <c r="N446" s="6">
        <f t="shared" si="120"/>
        <v>85013.6</v>
      </c>
      <c r="O446" s="47">
        <f t="shared" si="122"/>
        <v>532453.6</v>
      </c>
      <c r="P446" s="5">
        <v>381000</v>
      </c>
      <c r="Q446" s="6">
        <f t="shared" si="121"/>
        <v>72390</v>
      </c>
      <c r="R446" s="47">
        <f t="shared" si="123"/>
        <v>453390</v>
      </c>
      <c r="S446" s="51">
        <f t="shared" si="112"/>
        <v>369242.91039999999</v>
      </c>
      <c r="T446" s="51">
        <f t="shared" si="113"/>
        <v>451695.50346666668</v>
      </c>
      <c r="U446" s="49">
        <f t="shared" si="114"/>
        <v>446706.17582502606</v>
      </c>
      <c r="V446" s="51">
        <f t="shared" si="115"/>
        <v>453390</v>
      </c>
      <c r="W446" s="51">
        <f t="shared" si="116"/>
        <v>58302.78768385492</v>
      </c>
      <c r="X446" s="52">
        <f t="shared" si="117"/>
        <v>0.12907542190788585</v>
      </c>
      <c r="Y446" s="53" t="str">
        <f t="shared" si="118"/>
        <v>MENOR_VALOR</v>
      </c>
      <c r="Z446" s="49">
        <f t="shared" si="119"/>
        <v>369242.91039999999</v>
      </c>
      <c r="AA446" s="80"/>
    </row>
    <row r="447" spans="1:27" ht="18" x14ac:dyDescent="0.2">
      <c r="A447" s="26">
        <f t="shared" si="126"/>
        <v>393</v>
      </c>
      <c r="B447" s="1">
        <v>4912996</v>
      </c>
      <c r="C447" s="24" t="s">
        <v>87</v>
      </c>
      <c r="D447" s="3" t="s">
        <v>36</v>
      </c>
      <c r="E447" s="3">
        <v>0</v>
      </c>
      <c r="F447" s="3">
        <v>1</v>
      </c>
      <c r="G447" s="3">
        <v>1</v>
      </c>
      <c r="H447" s="4">
        <v>25173807</v>
      </c>
      <c r="I447" s="4" t="s">
        <v>37</v>
      </c>
      <c r="J447" s="1">
        <v>2520</v>
      </c>
      <c r="K447" s="48">
        <v>199920</v>
      </c>
      <c r="L447" s="49">
        <f t="shared" si="111"/>
        <v>226149.50399999999</v>
      </c>
      <c r="M447" s="5">
        <v>284210</v>
      </c>
      <c r="N447" s="6">
        <f t="shared" si="120"/>
        <v>53999.9</v>
      </c>
      <c r="O447" s="47">
        <f t="shared" si="122"/>
        <v>338209.9</v>
      </c>
      <c r="P447" s="5">
        <v>234000</v>
      </c>
      <c r="Q447" s="6">
        <f t="shared" si="121"/>
        <v>44460</v>
      </c>
      <c r="R447" s="47">
        <f t="shared" si="123"/>
        <v>278460</v>
      </c>
      <c r="S447" s="51">
        <f t="shared" si="112"/>
        <v>226149.50399999999</v>
      </c>
      <c r="T447" s="51">
        <f t="shared" si="113"/>
        <v>280939.80133333331</v>
      </c>
      <c r="U447" s="49">
        <f t="shared" si="114"/>
        <v>277192.57408486243</v>
      </c>
      <c r="V447" s="51">
        <f t="shared" si="115"/>
        <v>278460</v>
      </c>
      <c r="W447" s="51">
        <f t="shared" si="116"/>
        <v>38742.590787626737</v>
      </c>
      <c r="X447" s="52">
        <f t="shared" si="117"/>
        <v>0.13790353165964866</v>
      </c>
      <c r="Y447" s="53" t="str">
        <f t="shared" si="118"/>
        <v>MENOR_VALOR</v>
      </c>
      <c r="Z447" s="49">
        <f t="shared" si="119"/>
        <v>226149.50399999999</v>
      </c>
      <c r="AA447" s="80"/>
    </row>
    <row r="448" spans="1:27" ht="27" x14ac:dyDescent="0.2">
      <c r="A448" s="26">
        <f t="shared" si="126"/>
        <v>394</v>
      </c>
      <c r="B448" s="1">
        <v>4912931</v>
      </c>
      <c r="C448" s="24" t="s">
        <v>89</v>
      </c>
      <c r="D448" s="3" t="s">
        <v>36</v>
      </c>
      <c r="E448" s="3">
        <v>0</v>
      </c>
      <c r="F448" s="3">
        <v>1</v>
      </c>
      <c r="G448" s="3">
        <v>1</v>
      </c>
      <c r="H448" s="4">
        <v>31171503</v>
      </c>
      <c r="I448" s="4" t="s">
        <v>37</v>
      </c>
      <c r="J448" s="1" t="s">
        <v>37</v>
      </c>
      <c r="K448" s="48">
        <v>503132</v>
      </c>
      <c r="L448" s="49">
        <f t="shared" si="111"/>
        <v>569142.91839999997</v>
      </c>
      <c r="M448" s="5">
        <v>249240</v>
      </c>
      <c r="N448" s="6">
        <f t="shared" si="120"/>
        <v>47355.6</v>
      </c>
      <c r="O448" s="47">
        <f t="shared" si="122"/>
        <v>296595.59999999998</v>
      </c>
      <c r="P448" s="5">
        <v>214000</v>
      </c>
      <c r="Q448" s="6">
        <f t="shared" si="121"/>
        <v>40660</v>
      </c>
      <c r="R448" s="47">
        <f t="shared" si="123"/>
        <v>254660</v>
      </c>
      <c r="S448" s="51">
        <f t="shared" si="112"/>
        <v>254660</v>
      </c>
      <c r="T448" s="51">
        <f t="shared" si="113"/>
        <v>373466.1728</v>
      </c>
      <c r="U448" s="49">
        <f t="shared" si="114"/>
        <v>350307.08823038836</v>
      </c>
      <c r="V448" s="51">
        <f t="shared" si="115"/>
        <v>296595.59999999998</v>
      </c>
      <c r="W448" s="51">
        <f t="shared" si="116"/>
        <v>84008.650433700459</v>
      </c>
      <c r="X448" s="52">
        <f t="shared" si="117"/>
        <v>0.22494313153949042</v>
      </c>
      <c r="Y448" s="53" t="str">
        <f t="shared" si="118"/>
        <v>MENOR_VALOR</v>
      </c>
      <c r="Z448" s="49">
        <f t="shared" si="119"/>
        <v>254660</v>
      </c>
      <c r="AA448" s="80"/>
    </row>
    <row r="449" spans="1:27" ht="27" x14ac:dyDescent="0.2">
      <c r="A449" s="26">
        <f t="shared" si="126"/>
        <v>395</v>
      </c>
      <c r="B449" s="1">
        <v>4912931</v>
      </c>
      <c r="C449" s="24" t="s">
        <v>90</v>
      </c>
      <c r="D449" s="3" t="s">
        <v>36</v>
      </c>
      <c r="E449" s="3">
        <v>0</v>
      </c>
      <c r="F449" s="3">
        <v>1</v>
      </c>
      <c r="G449" s="3">
        <v>1</v>
      </c>
      <c r="H449" s="4">
        <v>31171503</v>
      </c>
      <c r="I449" s="4" t="s">
        <v>37</v>
      </c>
      <c r="J449" s="1" t="s">
        <v>37</v>
      </c>
      <c r="K449" s="48">
        <v>166600</v>
      </c>
      <c r="L449" s="49">
        <f t="shared" si="111"/>
        <v>188457.91999999998</v>
      </c>
      <c r="M449" s="5">
        <v>322400</v>
      </c>
      <c r="N449" s="6">
        <f t="shared" si="120"/>
        <v>61256</v>
      </c>
      <c r="O449" s="47">
        <f t="shared" si="122"/>
        <v>383656</v>
      </c>
      <c r="P449" s="5">
        <v>248000</v>
      </c>
      <c r="Q449" s="6">
        <f t="shared" si="121"/>
        <v>47120</v>
      </c>
      <c r="R449" s="47">
        <f t="shared" si="123"/>
        <v>295120</v>
      </c>
      <c r="S449" s="51">
        <f t="shared" si="112"/>
        <v>188457.91999999998</v>
      </c>
      <c r="T449" s="51">
        <f t="shared" si="113"/>
        <v>289077.97333333333</v>
      </c>
      <c r="U449" s="49">
        <f t="shared" si="114"/>
        <v>277365.01219999848</v>
      </c>
      <c r="V449" s="51">
        <f t="shared" si="115"/>
        <v>295120</v>
      </c>
      <c r="W449" s="51">
        <f t="shared" si="116"/>
        <v>71149.122035352004</v>
      </c>
      <c r="X449" s="52">
        <f t="shared" si="117"/>
        <v>0.24612432837734946</v>
      </c>
      <c r="Y449" s="53" t="str">
        <f t="shared" si="118"/>
        <v>MENOR_VALOR</v>
      </c>
      <c r="Z449" s="49">
        <f t="shared" si="119"/>
        <v>188457.91999999998</v>
      </c>
      <c r="AA449" s="80"/>
    </row>
    <row r="450" spans="1:27" ht="27" x14ac:dyDescent="0.2">
      <c r="A450" s="26">
        <f t="shared" si="126"/>
        <v>396</v>
      </c>
      <c r="B450" s="1">
        <v>4912931</v>
      </c>
      <c r="C450" s="24" t="s">
        <v>324</v>
      </c>
      <c r="D450" s="3" t="s">
        <v>36</v>
      </c>
      <c r="E450" s="3">
        <v>0</v>
      </c>
      <c r="F450" s="3">
        <v>1</v>
      </c>
      <c r="G450" s="3">
        <v>1</v>
      </c>
      <c r="H450" s="4">
        <v>31171503</v>
      </c>
      <c r="I450" s="4" t="s">
        <v>37</v>
      </c>
      <c r="J450" s="1" t="s">
        <v>37</v>
      </c>
      <c r="K450" s="48">
        <v>416500</v>
      </c>
      <c r="L450" s="49">
        <f t="shared" si="111"/>
        <v>471144.8</v>
      </c>
      <c r="M450" s="5">
        <v>619130</v>
      </c>
      <c r="N450" s="6">
        <f t="shared" si="120"/>
        <v>117634.7</v>
      </c>
      <c r="O450" s="47">
        <f t="shared" si="122"/>
        <v>736764.7</v>
      </c>
      <c r="P450" s="5">
        <v>490000</v>
      </c>
      <c r="Q450" s="6">
        <f t="shared" si="121"/>
        <v>93100</v>
      </c>
      <c r="R450" s="47">
        <f t="shared" si="123"/>
        <v>583100</v>
      </c>
      <c r="S450" s="51">
        <f t="shared" si="112"/>
        <v>471144.8</v>
      </c>
      <c r="T450" s="51">
        <f t="shared" si="113"/>
        <v>597003.16666666663</v>
      </c>
      <c r="U450" s="49">
        <f t="shared" si="114"/>
        <v>587140.56231966184</v>
      </c>
      <c r="V450" s="51">
        <f t="shared" si="115"/>
        <v>583100</v>
      </c>
      <c r="W450" s="51">
        <f t="shared" si="116"/>
        <v>88995.304539062548</v>
      </c>
      <c r="X450" s="52">
        <f t="shared" si="117"/>
        <v>0.14907007116220639</v>
      </c>
      <c r="Y450" s="53" t="str">
        <f t="shared" si="118"/>
        <v>MENOR_VALOR</v>
      </c>
      <c r="Z450" s="49">
        <f t="shared" si="119"/>
        <v>471144.8</v>
      </c>
      <c r="AA450" s="80"/>
    </row>
    <row r="451" spans="1:27" ht="18" x14ac:dyDescent="0.2">
      <c r="A451" s="26">
        <f t="shared" si="126"/>
        <v>397</v>
      </c>
      <c r="B451" s="1">
        <v>4912996</v>
      </c>
      <c r="C451" s="24" t="s">
        <v>93</v>
      </c>
      <c r="D451" s="3" t="s">
        <v>36</v>
      </c>
      <c r="E451" s="3">
        <v>0</v>
      </c>
      <c r="F451" s="3">
        <v>1</v>
      </c>
      <c r="G451" s="3">
        <v>1</v>
      </c>
      <c r="H451" s="4">
        <v>31171537</v>
      </c>
      <c r="I451" s="4" t="s">
        <v>37</v>
      </c>
      <c r="J451" s="1" t="s">
        <v>37</v>
      </c>
      <c r="K451" s="48">
        <v>179571</v>
      </c>
      <c r="L451" s="49">
        <f t="shared" si="111"/>
        <v>203130.71520000001</v>
      </c>
      <c r="M451" s="5">
        <v>257740</v>
      </c>
      <c r="N451" s="6">
        <f t="shared" si="120"/>
        <v>48970.6</v>
      </c>
      <c r="O451" s="47">
        <f t="shared" si="122"/>
        <v>306710.59999999998</v>
      </c>
      <c r="P451" s="5">
        <v>210000</v>
      </c>
      <c r="Q451" s="6">
        <f t="shared" si="121"/>
        <v>39900</v>
      </c>
      <c r="R451" s="47">
        <f t="shared" si="123"/>
        <v>249900</v>
      </c>
      <c r="S451" s="51">
        <f t="shared" si="112"/>
        <v>203130.71520000001</v>
      </c>
      <c r="T451" s="51">
        <f t="shared" si="113"/>
        <v>253247.10506666664</v>
      </c>
      <c r="U451" s="49">
        <f t="shared" si="114"/>
        <v>249702.87714527486</v>
      </c>
      <c r="V451" s="51">
        <f t="shared" si="115"/>
        <v>249900</v>
      </c>
      <c r="W451" s="51">
        <f t="shared" si="116"/>
        <v>35437.639123308785</v>
      </c>
      <c r="X451" s="52">
        <f t="shared" si="117"/>
        <v>0.13993304726614711</v>
      </c>
      <c r="Y451" s="53" t="str">
        <f t="shared" si="118"/>
        <v>MENOR_VALOR</v>
      </c>
      <c r="Z451" s="49">
        <f t="shared" si="119"/>
        <v>203130.71520000001</v>
      </c>
      <c r="AA451" s="80"/>
    </row>
    <row r="452" spans="1:27" ht="36" x14ac:dyDescent="0.2">
      <c r="A452" s="26">
        <f t="shared" si="126"/>
        <v>398</v>
      </c>
      <c r="B452" s="4">
        <v>4912996</v>
      </c>
      <c r="C452" s="24" t="s">
        <v>356</v>
      </c>
      <c r="D452" s="3" t="s">
        <v>36</v>
      </c>
      <c r="E452" s="3">
        <v>0</v>
      </c>
      <c r="F452" s="3">
        <v>1</v>
      </c>
      <c r="G452" s="3">
        <v>1</v>
      </c>
      <c r="H452" s="4">
        <v>41112801</v>
      </c>
      <c r="I452" s="4" t="s">
        <v>37</v>
      </c>
      <c r="J452" s="1" t="s">
        <v>37</v>
      </c>
      <c r="K452" s="48">
        <v>285957</v>
      </c>
      <c r="L452" s="49">
        <f t="shared" si="111"/>
        <v>323474.55839999998</v>
      </c>
      <c r="M452" s="5">
        <v>315000</v>
      </c>
      <c r="N452" s="6">
        <f t="shared" si="120"/>
        <v>59850</v>
      </c>
      <c r="O452" s="47">
        <f t="shared" si="122"/>
        <v>374850</v>
      </c>
      <c r="P452" s="5">
        <v>240000</v>
      </c>
      <c r="Q452" s="6">
        <f t="shared" si="121"/>
        <v>45600</v>
      </c>
      <c r="R452" s="47">
        <f t="shared" si="123"/>
        <v>285600</v>
      </c>
      <c r="S452" s="51">
        <f t="shared" si="112"/>
        <v>285600</v>
      </c>
      <c r="T452" s="51">
        <f t="shared" si="113"/>
        <v>327974.85279999999</v>
      </c>
      <c r="U452" s="49">
        <f t="shared" si="114"/>
        <v>325950.723210936</v>
      </c>
      <c r="V452" s="51">
        <f t="shared" si="115"/>
        <v>323474.55839999998</v>
      </c>
      <c r="W452" s="51">
        <f t="shared" si="116"/>
        <v>29963.545766661755</v>
      </c>
      <c r="X452" s="52">
        <f t="shared" si="117"/>
        <v>9.1359278038714783E-2</v>
      </c>
      <c r="Y452" s="53" t="str">
        <f t="shared" si="118"/>
        <v>MENOR_VALOR</v>
      </c>
      <c r="Z452" s="49">
        <f t="shared" si="119"/>
        <v>285600</v>
      </c>
      <c r="AA452" s="80"/>
    </row>
    <row r="453" spans="1:27" ht="36" x14ac:dyDescent="0.2">
      <c r="A453" s="26">
        <f t="shared" si="126"/>
        <v>399</v>
      </c>
      <c r="B453" s="1">
        <v>4912996</v>
      </c>
      <c r="C453" s="24" t="s">
        <v>97</v>
      </c>
      <c r="D453" s="3" t="s">
        <v>36</v>
      </c>
      <c r="E453" s="3">
        <v>0</v>
      </c>
      <c r="F453" s="3">
        <v>1</v>
      </c>
      <c r="G453" s="3">
        <v>1</v>
      </c>
      <c r="H453" s="4">
        <v>40142020</v>
      </c>
      <c r="I453" s="4" t="s">
        <v>37</v>
      </c>
      <c r="J453" s="1" t="s">
        <v>37</v>
      </c>
      <c r="K453" s="48">
        <v>104244</v>
      </c>
      <c r="L453" s="49">
        <f t="shared" si="111"/>
        <v>117920.8128</v>
      </c>
      <c r="M453" s="5">
        <v>180830</v>
      </c>
      <c r="N453" s="6">
        <f t="shared" si="120"/>
        <v>34357.699999999997</v>
      </c>
      <c r="O453" s="47">
        <f t="shared" si="122"/>
        <v>215187.7</v>
      </c>
      <c r="P453" s="5">
        <v>135000</v>
      </c>
      <c r="Q453" s="6">
        <f t="shared" si="121"/>
        <v>25650</v>
      </c>
      <c r="R453" s="47">
        <f t="shared" si="123"/>
        <v>160650</v>
      </c>
      <c r="S453" s="51">
        <f t="shared" si="112"/>
        <v>117920.8128</v>
      </c>
      <c r="T453" s="51">
        <f t="shared" si="113"/>
        <v>164586.17093333334</v>
      </c>
      <c r="U453" s="49">
        <f t="shared" si="114"/>
        <v>159745.83577302596</v>
      </c>
      <c r="V453" s="51">
        <f t="shared" si="115"/>
        <v>160650</v>
      </c>
      <c r="W453" s="51">
        <f t="shared" si="116"/>
        <v>32997.391182578736</v>
      </c>
      <c r="X453" s="52">
        <f t="shared" si="117"/>
        <v>0.20048702145178732</v>
      </c>
      <c r="Y453" s="53" t="str">
        <f t="shared" si="118"/>
        <v>MENOR_VALOR</v>
      </c>
      <c r="Z453" s="49">
        <f t="shared" si="119"/>
        <v>117920.8128</v>
      </c>
      <c r="AA453" s="80"/>
    </row>
    <row r="454" spans="1:27" ht="18" x14ac:dyDescent="0.2">
      <c r="A454" s="26">
        <f t="shared" si="126"/>
        <v>400</v>
      </c>
      <c r="B454" s="1">
        <v>4912996</v>
      </c>
      <c r="C454" s="24" t="s">
        <v>98</v>
      </c>
      <c r="D454" s="3" t="s">
        <v>36</v>
      </c>
      <c r="E454" s="3">
        <v>0</v>
      </c>
      <c r="F454" s="3">
        <v>1</v>
      </c>
      <c r="G454" s="3">
        <v>1</v>
      </c>
      <c r="H454" s="4">
        <v>26111540</v>
      </c>
      <c r="I454" s="4" t="s">
        <v>37</v>
      </c>
      <c r="J454" s="1" t="s">
        <v>37</v>
      </c>
      <c r="K454" s="48">
        <v>604639</v>
      </c>
      <c r="L454" s="49">
        <f t="shared" si="111"/>
        <v>683967.63679999998</v>
      </c>
      <c r="M454" s="5">
        <v>1018980</v>
      </c>
      <c r="N454" s="6">
        <f t="shared" si="120"/>
        <v>193606.2</v>
      </c>
      <c r="O454" s="47">
        <f t="shared" si="122"/>
        <v>1212586.2</v>
      </c>
      <c r="P454" s="5">
        <v>799000</v>
      </c>
      <c r="Q454" s="6">
        <f t="shared" si="121"/>
        <v>151810</v>
      </c>
      <c r="R454" s="47">
        <f t="shared" si="123"/>
        <v>950810</v>
      </c>
      <c r="S454" s="51">
        <f t="shared" si="112"/>
        <v>683967.63679999998</v>
      </c>
      <c r="T454" s="51">
        <f t="shared" si="113"/>
        <v>949121.27893333323</v>
      </c>
      <c r="U454" s="49">
        <f t="shared" si="114"/>
        <v>923876.60893772868</v>
      </c>
      <c r="V454" s="51">
        <f t="shared" si="115"/>
        <v>950810</v>
      </c>
      <c r="W454" s="51">
        <f t="shared" si="116"/>
        <v>187491.93840879103</v>
      </c>
      <c r="X454" s="52">
        <f t="shared" si="117"/>
        <v>0.1975426561076612</v>
      </c>
      <c r="Y454" s="53" t="str">
        <f t="shared" si="118"/>
        <v>MENOR_VALOR</v>
      </c>
      <c r="Z454" s="49">
        <f t="shared" si="119"/>
        <v>683967.63679999998</v>
      </c>
      <c r="AA454" s="80"/>
    </row>
    <row r="455" spans="1:27" x14ac:dyDescent="0.2">
      <c r="A455" s="26">
        <f t="shared" si="126"/>
        <v>401</v>
      </c>
      <c r="B455" s="1">
        <v>4912996</v>
      </c>
      <c r="C455" s="24" t="s">
        <v>99</v>
      </c>
      <c r="D455" s="44" t="s">
        <v>60</v>
      </c>
      <c r="E455" s="3">
        <v>0</v>
      </c>
      <c r="F455" s="3">
        <v>1</v>
      </c>
      <c r="G455" s="3">
        <v>1</v>
      </c>
      <c r="H455" s="4">
        <v>31161801</v>
      </c>
      <c r="I455" s="4" t="s">
        <v>37</v>
      </c>
      <c r="J455" s="30">
        <v>13393</v>
      </c>
      <c r="K455" s="102">
        <v>189924</v>
      </c>
      <c r="L455" s="49">
        <f t="shared" si="111"/>
        <v>214842.0288</v>
      </c>
      <c r="M455" s="5">
        <v>296820</v>
      </c>
      <c r="N455" s="6">
        <f t="shared" si="120"/>
        <v>56395.8</v>
      </c>
      <c r="O455" s="47">
        <f t="shared" si="122"/>
        <v>353215.8</v>
      </c>
      <c r="P455" s="5">
        <v>245000</v>
      </c>
      <c r="Q455" s="6">
        <f t="shared" si="121"/>
        <v>46550</v>
      </c>
      <c r="R455" s="47">
        <f t="shared" si="123"/>
        <v>291550</v>
      </c>
      <c r="S455" s="51">
        <f t="shared" si="112"/>
        <v>214842.0288</v>
      </c>
      <c r="T455" s="51">
        <f t="shared" si="113"/>
        <v>286535.94293333334</v>
      </c>
      <c r="U455" s="49">
        <f t="shared" si="114"/>
        <v>280731.27896982391</v>
      </c>
      <c r="V455" s="51">
        <f t="shared" si="115"/>
        <v>291550</v>
      </c>
      <c r="W455" s="51">
        <f t="shared" si="116"/>
        <v>50695.252853486105</v>
      </c>
      <c r="X455" s="52">
        <f t="shared" si="117"/>
        <v>0.17692458521785198</v>
      </c>
      <c r="Y455" s="53" t="str">
        <f t="shared" si="118"/>
        <v>MENOR_VALOR</v>
      </c>
      <c r="Z455" s="49">
        <f t="shared" si="119"/>
        <v>214842.0288</v>
      </c>
      <c r="AA455" s="80"/>
    </row>
    <row r="456" spans="1:27" ht="18" x14ac:dyDescent="0.2">
      <c r="A456" s="26">
        <f t="shared" si="126"/>
        <v>402</v>
      </c>
      <c r="B456" s="1">
        <v>4912996</v>
      </c>
      <c r="C456" s="24" t="s">
        <v>100</v>
      </c>
      <c r="D456" s="3" t="s">
        <v>36</v>
      </c>
      <c r="E456" s="3">
        <v>0</v>
      </c>
      <c r="F456" s="3">
        <v>1</v>
      </c>
      <c r="G456" s="3">
        <v>1</v>
      </c>
      <c r="H456" s="4">
        <v>39122109</v>
      </c>
      <c r="I456" s="4" t="s">
        <v>37</v>
      </c>
      <c r="J456" s="1" t="s">
        <v>37</v>
      </c>
      <c r="K456" s="48">
        <v>565012</v>
      </c>
      <c r="L456" s="49">
        <f t="shared" si="111"/>
        <v>639141.57440000004</v>
      </c>
      <c r="M456" s="5">
        <v>875260</v>
      </c>
      <c r="N456" s="6">
        <f t="shared" si="120"/>
        <v>166299.4</v>
      </c>
      <c r="O456" s="47">
        <f t="shared" si="122"/>
        <v>1041559.4</v>
      </c>
      <c r="P456" s="5">
        <v>654000</v>
      </c>
      <c r="Q456" s="6">
        <f t="shared" si="121"/>
        <v>124260</v>
      </c>
      <c r="R456" s="47">
        <f t="shared" si="123"/>
        <v>778260</v>
      </c>
      <c r="S456" s="51">
        <f t="shared" si="112"/>
        <v>639141.57440000004</v>
      </c>
      <c r="T456" s="51">
        <f t="shared" si="113"/>
        <v>819653.65813333343</v>
      </c>
      <c r="U456" s="49">
        <f t="shared" si="114"/>
        <v>803159.75800742116</v>
      </c>
      <c r="V456" s="51">
        <f t="shared" si="115"/>
        <v>778260</v>
      </c>
      <c r="W456" s="51">
        <f t="shared" si="116"/>
        <v>127641.31849395446</v>
      </c>
      <c r="X456" s="52">
        <f t="shared" si="117"/>
        <v>0.15572591816968501</v>
      </c>
      <c r="Y456" s="53" t="str">
        <f t="shared" si="118"/>
        <v>MENOR_VALOR</v>
      </c>
      <c r="Z456" s="49">
        <f t="shared" si="119"/>
        <v>639141.57440000004</v>
      </c>
      <c r="AA456" s="80"/>
    </row>
    <row r="457" spans="1:27" ht="18" x14ac:dyDescent="0.2">
      <c r="A457" s="26">
        <f t="shared" si="126"/>
        <v>403</v>
      </c>
      <c r="B457" s="1">
        <v>4912996</v>
      </c>
      <c r="C457" s="14" t="s">
        <v>105</v>
      </c>
      <c r="D457" s="3" t="s">
        <v>36</v>
      </c>
      <c r="E457" s="3">
        <v>0</v>
      </c>
      <c r="F457" s="3">
        <v>1</v>
      </c>
      <c r="G457" s="3">
        <v>1</v>
      </c>
      <c r="H457" s="4">
        <v>41112801</v>
      </c>
      <c r="I457" s="4" t="s">
        <v>37</v>
      </c>
      <c r="J457" s="1" t="s">
        <v>37</v>
      </c>
      <c r="K457" s="48">
        <v>156128</v>
      </c>
      <c r="L457" s="49">
        <f t="shared" ref="L457:L520" si="127">(K457*13.12%)+K457</f>
        <v>176611.99359999999</v>
      </c>
      <c r="M457" s="5">
        <v>255460</v>
      </c>
      <c r="N457" s="6">
        <f t="shared" si="120"/>
        <v>48537.4</v>
      </c>
      <c r="O457" s="47">
        <f t="shared" si="122"/>
        <v>303997.40000000002</v>
      </c>
      <c r="P457" s="5">
        <v>193000</v>
      </c>
      <c r="Q457" s="6">
        <f t="shared" si="121"/>
        <v>36670</v>
      </c>
      <c r="R457" s="47">
        <f t="shared" si="123"/>
        <v>229670</v>
      </c>
      <c r="S457" s="51">
        <f t="shared" ref="S457:S520" si="128">MIN(L457,O457,R457)</f>
        <v>176611.99359999999</v>
      </c>
      <c r="T457" s="51">
        <f t="shared" ref="T457:T520" si="129">AVERAGE(L457,O457,R457)</f>
        <v>236759.79786666669</v>
      </c>
      <c r="U457" s="49">
        <f t="shared" ref="U457:U520" si="130">GEOMEAN(L457,O457,R457)</f>
        <v>231028.08460768723</v>
      </c>
      <c r="V457" s="51">
        <f t="shared" ref="V457:V520" si="131">MEDIAN(L457,O457,R457)</f>
        <v>229670</v>
      </c>
      <c r="W457" s="51">
        <f t="shared" ref="W457:W520" si="132">STDEVA(S457,T457)</f>
        <v>42530.920270441231</v>
      </c>
      <c r="X457" s="52">
        <f t="shared" ref="X457:X520" si="133">(W457/T457)</f>
        <v>0.17963742431640731</v>
      </c>
      <c r="Y457" s="53" t="str">
        <f t="shared" ref="Y457:Y520" si="134">IF(X457&lt;43%,"MENOR_VALOR","MEDIA_GEOMETRICA")</f>
        <v>MENOR_VALOR</v>
      </c>
      <c r="Z457" s="49">
        <f t="shared" ref="Z457:Z520" si="135">IF(Y457="MENOR_VALOR",S457,U457)</f>
        <v>176611.99359999999</v>
      </c>
      <c r="AA457" s="80"/>
    </row>
    <row r="458" spans="1:27" ht="18" x14ac:dyDescent="0.2">
      <c r="A458" s="26">
        <f t="shared" si="126"/>
        <v>404</v>
      </c>
      <c r="B458" s="4">
        <v>4912996</v>
      </c>
      <c r="C458" s="28" t="s">
        <v>186</v>
      </c>
      <c r="D458" s="3" t="s">
        <v>36</v>
      </c>
      <c r="E458" s="3">
        <v>0</v>
      </c>
      <c r="F458" s="3">
        <v>1</v>
      </c>
      <c r="G458" s="3">
        <v>1</v>
      </c>
      <c r="H458" s="4">
        <v>40151532</v>
      </c>
      <c r="I458" s="4" t="s">
        <v>37</v>
      </c>
      <c r="J458" s="1">
        <v>5330</v>
      </c>
      <c r="K458" s="48">
        <v>16660</v>
      </c>
      <c r="L458" s="49">
        <f t="shared" si="127"/>
        <v>18845.792000000001</v>
      </c>
      <c r="M458" s="5">
        <v>18200</v>
      </c>
      <c r="N458" s="6">
        <f t="shared" si="120"/>
        <v>3458</v>
      </c>
      <c r="O458" s="47">
        <f t="shared" si="122"/>
        <v>21658</v>
      </c>
      <c r="P458" s="5">
        <v>16000</v>
      </c>
      <c r="Q458" s="6">
        <f t="shared" si="121"/>
        <v>3040</v>
      </c>
      <c r="R458" s="47">
        <f t="shared" si="123"/>
        <v>19040</v>
      </c>
      <c r="S458" s="51">
        <f t="shared" si="128"/>
        <v>18845.792000000001</v>
      </c>
      <c r="T458" s="51">
        <f t="shared" si="129"/>
        <v>19847.930666666667</v>
      </c>
      <c r="U458" s="49">
        <f t="shared" si="130"/>
        <v>19807.662566738723</v>
      </c>
      <c r="V458" s="51">
        <f t="shared" si="131"/>
        <v>19040</v>
      </c>
      <c r="W458" s="51">
        <f t="shared" si="132"/>
        <v>708.6190468892446</v>
      </c>
      <c r="X458" s="52">
        <f t="shared" si="133"/>
        <v>3.5702414462749264E-2</v>
      </c>
      <c r="Y458" s="53" t="str">
        <f t="shared" si="134"/>
        <v>MENOR_VALOR</v>
      </c>
      <c r="Z458" s="49">
        <f t="shared" si="135"/>
        <v>18845.792000000001</v>
      </c>
      <c r="AA458" s="80"/>
    </row>
    <row r="459" spans="1:27" ht="18" x14ac:dyDescent="0.2">
      <c r="A459" s="81" t="s">
        <v>106</v>
      </c>
      <c r="B459" s="4"/>
      <c r="C459" s="106" t="s">
        <v>107</v>
      </c>
      <c r="D459" s="3"/>
      <c r="E459" s="4"/>
      <c r="F459" s="4"/>
      <c r="G459" s="4"/>
      <c r="H459" s="83"/>
      <c r="I459" s="83"/>
      <c r="J459" s="85"/>
      <c r="K459" s="48"/>
      <c r="L459" s="49"/>
      <c r="M459" s="31">
        <v>0</v>
      </c>
      <c r="N459" s="6"/>
      <c r="O459" s="47"/>
      <c r="P459" s="31"/>
      <c r="Q459" s="6"/>
      <c r="R459" s="47"/>
      <c r="S459" s="51"/>
      <c r="T459" s="51"/>
      <c r="U459" s="49"/>
      <c r="V459" s="51"/>
      <c r="W459" s="51"/>
      <c r="X459" s="52"/>
      <c r="Y459" s="53"/>
      <c r="Z459" s="49"/>
      <c r="AA459" s="80"/>
    </row>
    <row r="460" spans="1:27" ht="18" x14ac:dyDescent="0.2">
      <c r="A460" s="4">
        <f>A458+1</f>
        <v>405</v>
      </c>
      <c r="B460" s="1">
        <v>4912996</v>
      </c>
      <c r="C460" s="24" t="s">
        <v>108</v>
      </c>
      <c r="D460" s="3" t="s">
        <v>36</v>
      </c>
      <c r="E460" s="3">
        <v>0</v>
      </c>
      <c r="F460" s="3">
        <v>1</v>
      </c>
      <c r="G460" s="3">
        <v>1</v>
      </c>
      <c r="H460" s="4">
        <v>40161504</v>
      </c>
      <c r="I460" s="4" t="s">
        <v>37</v>
      </c>
      <c r="J460" s="1">
        <v>2940</v>
      </c>
      <c r="K460" s="48">
        <v>21896</v>
      </c>
      <c r="L460" s="49">
        <f t="shared" si="127"/>
        <v>24768.7552</v>
      </c>
      <c r="M460" s="5">
        <v>33330</v>
      </c>
      <c r="N460" s="6">
        <f t="shared" si="120"/>
        <v>6332.7</v>
      </c>
      <c r="O460" s="47">
        <f t="shared" si="122"/>
        <v>39662.699999999997</v>
      </c>
      <c r="P460" s="5">
        <v>26000</v>
      </c>
      <c r="Q460" s="6">
        <f t="shared" si="121"/>
        <v>4940</v>
      </c>
      <c r="R460" s="47">
        <f t="shared" si="123"/>
        <v>30940</v>
      </c>
      <c r="S460" s="51">
        <f t="shared" si="128"/>
        <v>24768.7552</v>
      </c>
      <c r="T460" s="51">
        <f t="shared" si="129"/>
        <v>31790.485066666664</v>
      </c>
      <c r="U460" s="49">
        <f t="shared" si="130"/>
        <v>31208.214460796833</v>
      </c>
      <c r="V460" s="51">
        <f t="shared" si="131"/>
        <v>30940</v>
      </c>
      <c r="W460" s="51">
        <f t="shared" si="132"/>
        <v>4965.1128043801455</v>
      </c>
      <c r="X460" s="52">
        <f t="shared" si="133"/>
        <v>0.15618235437326575</v>
      </c>
      <c r="Y460" s="53" t="str">
        <f t="shared" si="134"/>
        <v>MENOR_VALOR</v>
      </c>
      <c r="Z460" s="49">
        <f t="shared" si="135"/>
        <v>24768.7552</v>
      </c>
      <c r="AA460" s="80"/>
    </row>
    <row r="461" spans="1:27" x14ac:dyDescent="0.2">
      <c r="A461" s="4">
        <f>A460+1</f>
        <v>406</v>
      </c>
      <c r="B461" s="1">
        <v>4912996</v>
      </c>
      <c r="C461" s="24" t="s">
        <v>109</v>
      </c>
      <c r="D461" s="3" t="s">
        <v>36</v>
      </c>
      <c r="E461" s="3">
        <v>0</v>
      </c>
      <c r="F461" s="3">
        <v>1</v>
      </c>
      <c r="G461" s="3">
        <v>1</v>
      </c>
      <c r="H461" s="4">
        <v>40161505</v>
      </c>
      <c r="I461" s="4" t="s">
        <v>37</v>
      </c>
      <c r="J461" s="1">
        <v>2940</v>
      </c>
      <c r="K461" s="48">
        <v>39746</v>
      </c>
      <c r="L461" s="49">
        <f t="shared" si="127"/>
        <v>44960.675199999998</v>
      </c>
      <c r="M461" s="5">
        <v>59590</v>
      </c>
      <c r="N461" s="6">
        <f t="shared" si="120"/>
        <v>11322.1</v>
      </c>
      <c r="O461" s="47">
        <f t="shared" si="122"/>
        <v>70912.100000000006</v>
      </c>
      <c r="P461" s="5">
        <v>47000</v>
      </c>
      <c r="Q461" s="6">
        <f t="shared" si="121"/>
        <v>8930</v>
      </c>
      <c r="R461" s="47">
        <f t="shared" si="123"/>
        <v>55930</v>
      </c>
      <c r="S461" s="51">
        <f t="shared" si="128"/>
        <v>44960.675199999998</v>
      </c>
      <c r="T461" s="51">
        <f t="shared" si="129"/>
        <v>57267.591733333335</v>
      </c>
      <c r="U461" s="49">
        <f t="shared" si="130"/>
        <v>56285.8631288713</v>
      </c>
      <c r="V461" s="51">
        <f t="shared" si="131"/>
        <v>55930</v>
      </c>
      <c r="W461" s="51">
        <f t="shared" si="132"/>
        <v>8702.3041362168424</v>
      </c>
      <c r="X461" s="52">
        <f t="shared" si="133"/>
        <v>0.15195861870251398</v>
      </c>
      <c r="Y461" s="53" t="str">
        <f t="shared" si="134"/>
        <v>MENOR_VALOR</v>
      </c>
      <c r="Z461" s="49">
        <f t="shared" si="135"/>
        <v>44960.675199999998</v>
      </c>
      <c r="AA461" s="80"/>
    </row>
    <row r="462" spans="1:27" ht="18" x14ac:dyDescent="0.2">
      <c r="A462" s="4">
        <f t="shared" ref="A462:A475" si="136">A461+1</f>
        <v>407</v>
      </c>
      <c r="B462" s="1">
        <v>4912996</v>
      </c>
      <c r="C462" s="24" t="s">
        <v>110</v>
      </c>
      <c r="D462" s="3" t="s">
        <v>36</v>
      </c>
      <c r="E462" s="3">
        <v>0</v>
      </c>
      <c r="F462" s="3">
        <v>1</v>
      </c>
      <c r="G462" s="3">
        <v>1</v>
      </c>
      <c r="H462" s="4">
        <v>40161513</v>
      </c>
      <c r="I462" s="4" t="s">
        <v>37</v>
      </c>
      <c r="J462" s="1">
        <v>2940</v>
      </c>
      <c r="K462" s="48">
        <v>55454</v>
      </c>
      <c r="L462" s="49">
        <f t="shared" si="127"/>
        <v>62729.5648</v>
      </c>
      <c r="M462" s="5">
        <v>81810</v>
      </c>
      <c r="N462" s="6">
        <f t="shared" si="120"/>
        <v>15543.9</v>
      </c>
      <c r="O462" s="47">
        <f t="shared" si="122"/>
        <v>97353.9</v>
      </c>
      <c r="P462" s="5">
        <v>65000</v>
      </c>
      <c r="Q462" s="6">
        <f t="shared" si="121"/>
        <v>12350</v>
      </c>
      <c r="R462" s="47">
        <f t="shared" si="123"/>
        <v>77350</v>
      </c>
      <c r="S462" s="51">
        <f t="shared" si="128"/>
        <v>62729.5648</v>
      </c>
      <c r="T462" s="51">
        <f t="shared" si="129"/>
        <v>79144.488266666667</v>
      </c>
      <c r="U462" s="49">
        <f t="shared" si="130"/>
        <v>77880.485260663583</v>
      </c>
      <c r="V462" s="51">
        <f t="shared" si="131"/>
        <v>77350</v>
      </c>
      <c r="W462" s="51">
        <f t="shared" si="132"/>
        <v>11607.103695938169</v>
      </c>
      <c r="X462" s="52">
        <f t="shared" si="133"/>
        <v>0.14665713241874279</v>
      </c>
      <c r="Y462" s="53" t="str">
        <f t="shared" si="134"/>
        <v>MENOR_VALOR</v>
      </c>
      <c r="Z462" s="49">
        <f t="shared" si="135"/>
        <v>62729.5648</v>
      </c>
      <c r="AA462" s="80"/>
    </row>
    <row r="463" spans="1:27" ht="18" x14ac:dyDescent="0.2">
      <c r="A463" s="4">
        <f t="shared" si="136"/>
        <v>408</v>
      </c>
      <c r="B463" s="1">
        <v>4912996</v>
      </c>
      <c r="C463" s="24" t="s">
        <v>111</v>
      </c>
      <c r="D463" s="3" t="s">
        <v>36</v>
      </c>
      <c r="E463" s="3">
        <v>0</v>
      </c>
      <c r="F463" s="3">
        <v>1</v>
      </c>
      <c r="G463" s="3">
        <v>1</v>
      </c>
      <c r="H463" s="4">
        <v>40161533</v>
      </c>
      <c r="I463" s="4" t="s">
        <v>37</v>
      </c>
      <c r="J463" s="1">
        <v>4730</v>
      </c>
      <c r="K463" s="48">
        <v>224196</v>
      </c>
      <c r="L463" s="49">
        <f t="shared" si="127"/>
        <v>253610.51519999999</v>
      </c>
      <c r="M463" s="5">
        <v>315840</v>
      </c>
      <c r="N463" s="6">
        <f t="shared" si="120"/>
        <v>60009.599999999999</v>
      </c>
      <c r="O463" s="47">
        <f t="shared" si="122"/>
        <v>375849.6</v>
      </c>
      <c r="P463" s="5">
        <v>269000</v>
      </c>
      <c r="Q463" s="6">
        <f t="shared" si="121"/>
        <v>51110</v>
      </c>
      <c r="R463" s="47">
        <f t="shared" si="123"/>
        <v>320110</v>
      </c>
      <c r="S463" s="51">
        <f t="shared" si="128"/>
        <v>253610.51519999999</v>
      </c>
      <c r="T463" s="51">
        <f t="shared" si="129"/>
        <v>316523.37173333333</v>
      </c>
      <c r="U463" s="49">
        <f t="shared" si="130"/>
        <v>312483.33669327432</v>
      </c>
      <c r="V463" s="51">
        <f t="shared" si="131"/>
        <v>320110</v>
      </c>
      <c r="W463" s="51">
        <f t="shared" si="132"/>
        <v>44486.107478536018</v>
      </c>
      <c r="X463" s="52">
        <f t="shared" si="133"/>
        <v>0.14054604320345407</v>
      </c>
      <c r="Y463" s="53" t="str">
        <f t="shared" si="134"/>
        <v>MENOR_VALOR</v>
      </c>
      <c r="Z463" s="49">
        <f t="shared" si="135"/>
        <v>253610.51519999999</v>
      </c>
      <c r="AA463" s="80"/>
    </row>
    <row r="464" spans="1:27" ht="18" x14ac:dyDescent="0.2">
      <c r="A464" s="4">
        <f t="shared" si="136"/>
        <v>409</v>
      </c>
      <c r="B464" s="1">
        <v>4912996</v>
      </c>
      <c r="C464" s="24" t="s">
        <v>112</v>
      </c>
      <c r="D464" s="3" t="s">
        <v>36</v>
      </c>
      <c r="E464" s="3">
        <v>0</v>
      </c>
      <c r="F464" s="3">
        <v>1</v>
      </c>
      <c r="G464" s="3">
        <v>1</v>
      </c>
      <c r="H464" s="4">
        <v>25172411</v>
      </c>
      <c r="I464" s="4" t="s">
        <v>37</v>
      </c>
      <c r="J464" s="1" t="s">
        <v>37</v>
      </c>
      <c r="K464" s="48">
        <v>147560</v>
      </c>
      <c r="L464" s="49">
        <f t="shared" si="127"/>
        <v>166919.872</v>
      </c>
      <c r="M464" s="5">
        <v>223000</v>
      </c>
      <c r="N464" s="6">
        <f t="shared" si="120"/>
        <v>42370</v>
      </c>
      <c r="O464" s="47">
        <f t="shared" si="122"/>
        <v>265370</v>
      </c>
      <c r="P464" s="5">
        <v>178000</v>
      </c>
      <c r="Q464" s="6">
        <f t="shared" si="121"/>
        <v>33820</v>
      </c>
      <c r="R464" s="47">
        <f t="shared" si="123"/>
        <v>211820</v>
      </c>
      <c r="S464" s="51">
        <f t="shared" si="128"/>
        <v>166919.872</v>
      </c>
      <c r="T464" s="51">
        <f t="shared" si="129"/>
        <v>214703.29066666667</v>
      </c>
      <c r="U464" s="49">
        <f t="shared" si="130"/>
        <v>210915.71702469327</v>
      </c>
      <c r="V464" s="51">
        <f t="shared" si="131"/>
        <v>211820</v>
      </c>
      <c r="W464" s="51">
        <f t="shared" si="132"/>
        <v>33787.979367475782</v>
      </c>
      <c r="X464" s="52">
        <f t="shared" si="133"/>
        <v>0.15737057062591853</v>
      </c>
      <c r="Y464" s="53" t="str">
        <f t="shared" si="134"/>
        <v>MENOR_VALOR</v>
      </c>
      <c r="Z464" s="49">
        <f t="shared" si="135"/>
        <v>166919.872</v>
      </c>
      <c r="AA464" s="80"/>
    </row>
    <row r="465" spans="1:27" ht="18" x14ac:dyDescent="0.2">
      <c r="A465" s="4">
        <f t="shared" si="136"/>
        <v>410</v>
      </c>
      <c r="B465" s="1">
        <v>4912996</v>
      </c>
      <c r="C465" s="24" t="s">
        <v>113</v>
      </c>
      <c r="D465" s="3" t="s">
        <v>36</v>
      </c>
      <c r="E465" s="3">
        <v>0</v>
      </c>
      <c r="F465" s="3">
        <v>1</v>
      </c>
      <c r="G465" s="3">
        <v>1</v>
      </c>
      <c r="H465" s="4">
        <v>26101740</v>
      </c>
      <c r="I465" s="4" t="s">
        <v>37</v>
      </c>
      <c r="J465" s="1" t="s">
        <v>37</v>
      </c>
      <c r="K465" s="48">
        <v>471121</v>
      </c>
      <c r="L465" s="49">
        <f t="shared" si="127"/>
        <v>532932.07519999996</v>
      </c>
      <c r="M465" s="5">
        <v>670320</v>
      </c>
      <c r="N465" s="6">
        <f t="shared" si="120"/>
        <v>127360.8</v>
      </c>
      <c r="O465" s="47">
        <f t="shared" si="122"/>
        <v>797680.8</v>
      </c>
      <c r="P465" s="5">
        <v>547000</v>
      </c>
      <c r="Q465" s="6">
        <f t="shared" si="121"/>
        <v>103930</v>
      </c>
      <c r="R465" s="47">
        <f t="shared" si="123"/>
        <v>650930</v>
      </c>
      <c r="S465" s="51">
        <f t="shared" si="128"/>
        <v>532932.07519999996</v>
      </c>
      <c r="T465" s="51">
        <f t="shared" si="129"/>
        <v>660514.29173333338</v>
      </c>
      <c r="U465" s="49">
        <f t="shared" si="130"/>
        <v>651646.04241979506</v>
      </c>
      <c r="V465" s="51">
        <f t="shared" si="131"/>
        <v>650930</v>
      </c>
      <c r="W465" s="51">
        <f t="shared" si="132"/>
        <v>90214.250469531122</v>
      </c>
      <c r="X465" s="52">
        <f t="shared" si="133"/>
        <v>0.13658182964185267</v>
      </c>
      <c r="Y465" s="53" t="str">
        <f t="shared" si="134"/>
        <v>MENOR_VALOR</v>
      </c>
      <c r="Z465" s="49">
        <f t="shared" si="135"/>
        <v>532932.07519999996</v>
      </c>
      <c r="AA465" s="80"/>
    </row>
    <row r="466" spans="1:27" ht="18" x14ac:dyDescent="0.2">
      <c r="A466" s="4">
        <f t="shared" si="136"/>
        <v>411</v>
      </c>
      <c r="B466" s="1">
        <v>4912996</v>
      </c>
      <c r="C466" s="24" t="s">
        <v>288</v>
      </c>
      <c r="D466" s="3" t="s">
        <v>36</v>
      </c>
      <c r="E466" s="3">
        <v>0</v>
      </c>
      <c r="F466" s="3">
        <v>1</v>
      </c>
      <c r="G466" s="3">
        <v>1</v>
      </c>
      <c r="H466" s="4">
        <v>26101728</v>
      </c>
      <c r="I466" s="4" t="s">
        <v>37</v>
      </c>
      <c r="J466" s="1" t="s">
        <v>37</v>
      </c>
      <c r="K466" s="48">
        <v>207655</v>
      </c>
      <c r="L466" s="49">
        <f t="shared" si="127"/>
        <v>234899.33600000001</v>
      </c>
      <c r="M466" s="5">
        <v>329400</v>
      </c>
      <c r="N466" s="6">
        <f t="shared" si="120"/>
        <v>62586</v>
      </c>
      <c r="O466" s="47">
        <f t="shared" si="122"/>
        <v>391986</v>
      </c>
      <c r="P466" s="5">
        <v>244000</v>
      </c>
      <c r="Q466" s="6">
        <f t="shared" si="121"/>
        <v>46360</v>
      </c>
      <c r="R466" s="47">
        <f t="shared" si="123"/>
        <v>290360</v>
      </c>
      <c r="S466" s="51">
        <f t="shared" si="128"/>
        <v>234899.33600000001</v>
      </c>
      <c r="T466" s="51">
        <f t="shared" si="129"/>
        <v>305748.44533333334</v>
      </c>
      <c r="U466" s="49">
        <f t="shared" si="130"/>
        <v>299017.34270602529</v>
      </c>
      <c r="V466" s="51">
        <f t="shared" si="131"/>
        <v>290360</v>
      </c>
      <c r="W466" s="51">
        <f t="shared" si="132"/>
        <v>50097.885650627009</v>
      </c>
      <c r="X466" s="52">
        <f t="shared" si="133"/>
        <v>0.16385328009111952</v>
      </c>
      <c r="Y466" s="53" t="str">
        <f t="shared" si="134"/>
        <v>MENOR_VALOR</v>
      </c>
      <c r="Z466" s="49">
        <f t="shared" si="135"/>
        <v>234899.33600000001</v>
      </c>
      <c r="AA466" s="80"/>
    </row>
    <row r="467" spans="1:27" ht="18" x14ac:dyDescent="0.2">
      <c r="A467" s="4">
        <f t="shared" si="136"/>
        <v>412</v>
      </c>
      <c r="B467" s="1">
        <v>4912996</v>
      </c>
      <c r="C467" s="24" t="s">
        <v>114</v>
      </c>
      <c r="D467" s="3" t="s">
        <v>36</v>
      </c>
      <c r="E467" s="3">
        <v>0</v>
      </c>
      <c r="F467" s="3">
        <v>1</v>
      </c>
      <c r="G467" s="3">
        <v>1</v>
      </c>
      <c r="H467" s="4">
        <v>26101728</v>
      </c>
      <c r="I467" s="4" t="s">
        <v>37</v>
      </c>
      <c r="J467" s="1" t="s">
        <v>37</v>
      </c>
      <c r="K467" s="48">
        <v>189448</v>
      </c>
      <c r="L467" s="49">
        <f t="shared" si="127"/>
        <v>214303.57759999999</v>
      </c>
      <c r="M467" s="5">
        <v>291900</v>
      </c>
      <c r="N467" s="6">
        <f t="shared" si="120"/>
        <v>55461</v>
      </c>
      <c r="O467" s="47">
        <f t="shared" si="122"/>
        <v>347361</v>
      </c>
      <c r="P467" s="5">
        <v>222000</v>
      </c>
      <c r="Q467" s="6">
        <f t="shared" si="121"/>
        <v>42180</v>
      </c>
      <c r="R467" s="47">
        <f t="shared" si="123"/>
        <v>264180</v>
      </c>
      <c r="S467" s="51">
        <f t="shared" si="128"/>
        <v>214303.57759999999</v>
      </c>
      <c r="T467" s="51">
        <f t="shared" si="129"/>
        <v>275281.52586666663</v>
      </c>
      <c r="U467" s="49">
        <f t="shared" si="130"/>
        <v>269921.08096699644</v>
      </c>
      <c r="V467" s="51">
        <f t="shared" si="131"/>
        <v>264180</v>
      </c>
      <c r="W467" s="51">
        <f t="shared" si="132"/>
        <v>43117.920722202187</v>
      </c>
      <c r="X467" s="52">
        <f t="shared" si="133"/>
        <v>0.15663208995392763</v>
      </c>
      <c r="Y467" s="53" t="str">
        <f t="shared" si="134"/>
        <v>MENOR_VALOR</v>
      </c>
      <c r="Z467" s="49">
        <f t="shared" si="135"/>
        <v>214303.57759999999</v>
      </c>
      <c r="AA467" s="80"/>
    </row>
    <row r="468" spans="1:27" ht="18" x14ac:dyDescent="0.2">
      <c r="A468" s="4">
        <f t="shared" si="136"/>
        <v>413</v>
      </c>
      <c r="B468" s="1">
        <v>4912996</v>
      </c>
      <c r="C468" s="14" t="s">
        <v>116</v>
      </c>
      <c r="D468" s="3" t="s">
        <v>36</v>
      </c>
      <c r="E468" s="3">
        <v>0</v>
      </c>
      <c r="F468" s="3">
        <v>1</v>
      </c>
      <c r="G468" s="3">
        <v>1</v>
      </c>
      <c r="H468" s="4">
        <v>25171719</v>
      </c>
      <c r="I468" s="4" t="s">
        <v>37</v>
      </c>
      <c r="J468" s="1">
        <v>5330</v>
      </c>
      <c r="K468" s="48">
        <v>1403129</v>
      </c>
      <c r="L468" s="49">
        <f t="shared" si="127"/>
        <v>1587219.5248</v>
      </c>
      <c r="M468" s="5">
        <v>2011100</v>
      </c>
      <c r="N468" s="6">
        <f t="shared" ref="N468:N487" si="137">M468*0.19</f>
        <v>382109</v>
      </c>
      <c r="O468" s="47">
        <f t="shared" si="122"/>
        <v>2393209</v>
      </c>
      <c r="P468" s="5">
        <v>1768000</v>
      </c>
      <c r="Q468" s="6">
        <f t="shared" ref="Q468:Q487" si="138">P468*0.19</f>
        <v>335920</v>
      </c>
      <c r="R468" s="47">
        <f t="shared" si="123"/>
        <v>2103920</v>
      </c>
      <c r="S468" s="51">
        <f t="shared" si="128"/>
        <v>1587219.5248</v>
      </c>
      <c r="T468" s="51">
        <f t="shared" si="129"/>
        <v>2028116.1749333332</v>
      </c>
      <c r="U468" s="49">
        <f t="shared" si="130"/>
        <v>1999319.8701537175</v>
      </c>
      <c r="V468" s="51">
        <f t="shared" si="131"/>
        <v>2103920</v>
      </c>
      <c r="W468" s="51">
        <f t="shared" si="132"/>
        <v>311761.01111171272</v>
      </c>
      <c r="X468" s="52">
        <f t="shared" si="133"/>
        <v>0.15371950333267309</v>
      </c>
      <c r="Y468" s="53" t="str">
        <f t="shared" si="134"/>
        <v>MENOR_VALOR</v>
      </c>
      <c r="Z468" s="49">
        <f t="shared" si="135"/>
        <v>1587219.5248</v>
      </c>
      <c r="AA468" s="80"/>
    </row>
    <row r="469" spans="1:27" ht="18" x14ac:dyDescent="0.2">
      <c r="A469" s="4">
        <f t="shared" si="136"/>
        <v>414</v>
      </c>
      <c r="B469" s="1">
        <v>4912996</v>
      </c>
      <c r="C469" s="14" t="s">
        <v>117</v>
      </c>
      <c r="D469" s="3" t="s">
        <v>36</v>
      </c>
      <c r="E469" s="3">
        <v>0</v>
      </c>
      <c r="F469" s="3">
        <v>1</v>
      </c>
      <c r="G469" s="3">
        <v>1</v>
      </c>
      <c r="H469" s="3">
        <v>31162421</v>
      </c>
      <c r="I469" s="4" t="s">
        <v>37</v>
      </c>
      <c r="J469" s="1" t="s">
        <v>37</v>
      </c>
      <c r="K469" s="48">
        <v>466956</v>
      </c>
      <c r="L469" s="49">
        <f t="shared" si="127"/>
        <v>528220.62719999999</v>
      </c>
      <c r="M469" s="5">
        <v>617400</v>
      </c>
      <c r="N469" s="6">
        <f t="shared" si="137"/>
        <v>117306</v>
      </c>
      <c r="O469" s="47">
        <f t="shared" ref="O469:O487" si="139">M469+N469</f>
        <v>734706</v>
      </c>
      <c r="P469" s="5">
        <v>549000</v>
      </c>
      <c r="Q469" s="6">
        <f t="shared" si="138"/>
        <v>104310</v>
      </c>
      <c r="R469" s="47">
        <f t="shared" ref="R469:R487" si="140">P469+Q469</f>
        <v>653310</v>
      </c>
      <c r="S469" s="51">
        <f t="shared" si="128"/>
        <v>528220.62719999999</v>
      </c>
      <c r="T469" s="51">
        <f t="shared" si="129"/>
        <v>638745.54240000003</v>
      </c>
      <c r="U469" s="49">
        <f t="shared" si="130"/>
        <v>632920.86989574798</v>
      </c>
      <c r="V469" s="51">
        <f t="shared" si="131"/>
        <v>653310</v>
      </c>
      <c r="W469" s="51">
        <f t="shared" si="132"/>
        <v>78152.917027988151</v>
      </c>
      <c r="X469" s="52">
        <f t="shared" si="133"/>
        <v>0.12235375723224483</v>
      </c>
      <c r="Y469" s="53" t="str">
        <f t="shared" si="134"/>
        <v>MENOR_VALOR</v>
      </c>
      <c r="Z469" s="49">
        <f t="shared" si="135"/>
        <v>528220.62719999999</v>
      </c>
      <c r="AA469" s="80"/>
    </row>
    <row r="470" spans="1:27" ht="27" x14ac:dyDescent="0.2">
      <c r="A470" s="4">
        <f t="shared" si="136"/>
        <v>415</v>
      </c>
      <c r="B470" s="1">
        <v>4912996</v>
      </c>
      <c r="C470" s="14" t="s">
        <v>118</v>
      </c>
      <c r="D470" s="3" t="s">
        <v>36</v>
      </c>
      <c r="E470" s="3">
        <v>0</v>
      </c>
      <c r="F470" s="3">
        <v>1</v>
      </c>
      <c r="G470" s="3">
        <v>1</v>
      </c>
      <c r="H470" s="4">
        <v>40161513</v>
      </c>
      <c r="I470" s="4" t="s">
        <v>37</v>
      </c>
      <c r="J470" s="1" t="s">
        <v>37</v>
      </c>
      <c r="K470" s="48">
        <v>466956</v>
      </c>
      <c r="L470" s="49">
        <f t="shared" si="127"/>
        <v>528220.62719999999</v>
      </c>
      <c r="M470" s="5">
        <v>571020</v>
      </c>
      <c r="N470" s="6">
        <f t="shared" si="137"/>
        <v>108493.8</v>
      </c>
      <c r="O470" s="47">
        <f t="shared" si="139"/>
        <v>679513.8</v>
      </c>
      <c r="P470" s="5">
        <v>491000</v>
      </c>
      <c r="Q470" s="6">
        <f t="shared" si="138"/>
        <v>93290</v>
      </c>
      <c r="R470" s="47">
        <f t="shared" si="140"/>
        <v>584290</v>
      </c>
      <c r="S470" s="51">
        <f t="shared" si="128"/>
        <v>528220.62719999999</v>
      </c>
      <c r="T470" s="51">
        <f t="shared" si="129"/>
        <v>597341.47573333338</v>
      </c>
      <c r="U470" s="49">
        <f t="shared" si="130"/>
        <v>594128.92589709919</v>
      </c>
      <c r="V470" s="51">
        <f t="shared" si="131"/>
        <v>584290</v>
      </c>
      <c r="W470" s="51">
        <f t="shared" si="132"/>
        <v>48875.820719288269</v>
      </c>
      <c r="X470" s="52">
        <f t="shared" si="133"/>
        <v>8.1822245239685204E-2</v>
      </c>
      <c r="Y470" s="53" t="str">
        <f t="shared" si="134"/>
        <v>MENOR_VALOR</v>
      </c>
      <c r="Z470" s="49">
        <f t="shared" si="135"/>
        <v>528220.62719999999</v>
      </c>
      <c r="AA470" s="80"/>
    </row>
    <row r="471" spans="1:27" ht="18" x14ac:dyDescent="0.2">
      <c r="A471" s="4">
        <f t="shared" si="136"/>
        <v>416</v>
      </c>
      <c r="B471" s="1">
        <v>4912996</v>
      </c>
      <c r="C471" s="14" t="s">
        <v>119</v>
      </c>
      <c r="D471" s="3" t="s">
        <v>36</v>
      </c>
      <c r="E471" s="3">
        <v>0</v>
      </c>
      <c r="F471" s="3">
        <v>1</v>
      </c>
      <c r="G471" s="3">
        <v>1</v>
      </c>
      <c r="H471" s="4">
        <v>40151532</v>
      </c>
      <c r="I471" s="4" t="s">
        <v>37</v>
      </c>
      <c r="J471" s="1" t="s">
        <v>37</v>
      </c>
      <c r="K471" s="48">
        <v>799918</v>
      </c>
      <c r="L471" s="49">
        <f t="shared" si="127"/>
        <v>904867.24159999995</v>
      </c>
      <c r="M471" s="5">
        <v>1252900</v>
      </c>
      <c r="N471" s="6">
        <f t="shared" si="137"/>
        <v>238051</v>
      </c>
      <c r="O471" s="47">
        <f t="shared" si="139"/>
        <v>1490951</v>
      </c>
      <c r="P471" s="5">
        <v>911000</v>
      </c>
      <c r="Q471" s="6">
        <f t="shared" si="138"/>
        <v>173090</v>
      </c>
      <c r="R471" s="47">
        <f t="shared" si="140"/>
        <v>1084090</v>
      </c>
      <c r="S471" s="51">
        <f t="shared" si="128"/>
        <v>904867.24159999995</v>
      </c>
      <c r="T471" s="51">
        <f t="shared" si="129"/>
        <v>1159969.4138666666</v>
      </c>
      <c r="U471" s="49">
        <f t="shared" si="130"/>
        <v>1135109.7611638047</v>
      </c>
      <c r="V471" s="51">
        <f t="shared" si="131"/>
        <v>1084090</v>
      </c>
      <c r="W471" s="51">
        <f t="shared" si="132"/>
        <v>180384.47590517922</v>
      </c>
      <c r="X471" s="52">
        <f t="shared" si="133"/>
        <v>0.1555079588727101</v>
      </c>
      <c r="Y471" s="53" t="str">
        <f t="shared" si="134"/>
        <v>MENOR_VALOR</v>
      </c>
      <c r="Z471" s="49">
        <f t="shared" si="135"/>
        <v>904867.24159999995</v>
      </c>
      <c r="AA471" s="80"/>
    </row>
    <row r="472" spans="1:27" ht="18" x14ac:dyDescent="0.2">
      <c r="A472" s="4">
        <f t="shared" si="136"/>
        <v>417</v>
      </c>
      <c r="B472" s="1">
        <v>4912996</v>
      </c>
      <c r="C472" s="14" t="s">
        <v>120</v>
      </c>
      <c r="D472" s="3" t="s">
        <v>36</v>
      </c>
      <c r="E472" s="3">
        <v>0</v>
      </c>
      <c r="F472" s="3">
        <v>1</v>
      </c>
      <c r="G472" s="3">
        <v>1</v>
      </c>
      <c r="H472" s="4">
        <v>26101740</v>
      </c>
      <c r="I472" s="4" t="s">
        <v>37</v>
      </c>
      <c r="J472" s="30">
        <v>13393</v>
      </c>
      <c r="K472" s="48">
        <v>9520</v>
      </c>
      <c r="L472" s="49">
        <f t="shared" si="127"/>
        <v>10769.023999999999</v>
      </c>
      <c r="M472" s="5">
        <v>15400</v>
      </c>
      <c r="N472" s="6">
        <f t="shared" si="137"/>
        <v>2926</v>
      </c>
      <c r="O472" s="47">
        <f t="shared" si="139"/>
        <v>18326</v>
      </c>
      <c r="P472" s="5">
        <v>11000</v>
      </c>
      <c r="Q472" s="6">
        <f t="shared" si="138"/>
        <v>2090</v>
      </c>
      <c r="R472" s="47">
        <f t="shared" si="140"/>
        <v>13090</v>
      </c>
      <c r="S472" s="51">
        <f t="shared" si="128"/>
        <v>10769.023999999999</v>
      </c>
      <c r="T472" s="51">
        <f t="shared" si="129"/>
        <v>14061.674666666666</v>
      </c>
      <c r="U472" s="49">
        <f t="shared" si="130"/>
        <v>13721.27782384224</v>
      </c>
      <c r="V472" s="51">
        <f t="shared" si="131"/>
        <v>13090</v>
      </c>
      <c r="W472" s="51">
        <f t="shared" si="132"/>
        <v>2328.2556144784162</v>
      </c>
      <c r="X472" s="52">
        <f t="shared" si="133"/>
        <v>0.16557456132857123</v>
      </c>
      <c r="Y472" s="53" t="str">
        <f t="shared" si="134"/>
        <v>MENOR_VALOR</v>
      </c>
      <c r="Z472" s="49">
        <f t="shared" si="135"/>
        <v>10769.023999999999</v>
      </c>
      <c r="AA472" s="80"/>
    </row>
    <row r="473" spans="1:27" ht="18" x14ac:dyDescent="0.2">
      <c r="A473" s="4">
        <f t="shared" si="136"/>
        <v>418</v>
      </c>
      <c r="B473" s="1">
        <v>4912996</v>
      </c>
      <c r="C473" s="14" t="s">
        <v>121</v>
      </c>
      <c r="D473" s="3" t="s">
        <v>36</v>
      </c>
      <c r="E473" s="3">
        <v>0</v>
      </c>
      <c r="F473" s="3">
        <v>1</v>
      </c>
      <c r="G473" s="3">
        <v>1</v>
      </c>
      <c r="H473" s="4">
        <v>26101740</v>
      </c>
      <c r="I473" s="4" t="s">
        <v>37</v>
      </c>
      <c r="J473" s="1" t="s">
        <v>37</v>
      </c>
      <c r="K473" s="48">
        <v>407813</v>
      </c>
      <c r="L473" s="49">
        <f t="shared" si="127"/>
        <v>461318.06559999997</v>
      </c>
      <c r="M473" s="5">
        <v>468180</v>
      </c>
      <c r="N473" s="6">
        <f t="shared" si="137"/>
        <v>88954.2</v>
      </c>
      <c r="O473" s="47">
        <f t="shared" si="139"/>
        <v>557134.19999999995</v>
      </c>
      <c r="P473" s="5">
        <v>367000</v>
      </c>
      <c r="Q473" s="6">
        <f t="shared" si="138"/>
        <v>69730</v>
      </c>
      <c r="R473" s="47">
        <f t="shared" si="140"/>
        <v>436730</v>
      </c>
      <c r="S473" s="51">
        <f t="shared" si="128"/>
        <v>436730</v>
      </c>
      <c r="T473" s="51">
        <f t="shared" si="129"/>
        <v>485060.75520000001</v>
      </c>
      <c r="U473" s="49">
        <f t="shared" si="130"/>
        <v>482382.0093212949</v>
      </c>
      <c r="V473" s="51">
        <f t="shared" si="131"/>
        <v>461318.06559999997</v>
      </c>
      <c r="W473" s="51">
        <f t="shared" si="132"/>
        <v>34175.004741787001</v>
      </c>
      <c r="X473" s="52">
        <f t="shared" si="133"/>
        <v>7.0455101501039757E-2</v>
      </c>
      <c r="Y473" s="53" t="str">
        <f t="shared" si="134"/>
        <v>MENOR_VALOR</v>
      </c>
      <c r="Z473" s="49">
        <f t="shared" si="135"/>
        <v>436730</v>
      </c>
      <c r="AA473" s="80"/>
    </row>
    <row r="474" spans="1:27" ht="27" x14ac:dyDescent="0.2">
      <c r="A474" s="4">
        <f t="shared" si="136"/>
        <v>419</v>
      </c>
      <c r="B474" s="1">
        <v>4912996</v>
      </c>
      <c r="C474" s="14" t="s">
        <v>122</v>
      </c>
      <c r="D474" s="3" t="s">
        <v>36</v>
      </c>
      <c r="E474" s="3">
        <v>0</v>
      </c>
      <c r="F474" s="3">
        <v>1</v>
      </c>
      <c r="G474" s="3">
        <v>1</v>
      </c>
      <c r="H474" s="4">
        <v>40151532</v>
      </c>
      <c r="I474" s="4" t="s">
        <v>37</v>
      </c>
      <c r="J474" s="1">
        <v>5330</v>
      </c>
      <c r="K474" s="48">
        <v>1956360</v>
      </c>
      <c r="L474" s="49">
        <f t="shared" si="127"/>
        <v>2213034.432</v>
      </c>
      <c r="M474" s="5">
        <v>3953140</v>
      </c>
      <c r="N474" s="6">
        <f t="shared" si="137"/>
        <v>751096.6</v>
      </c>
      <c r="O474" s="47">
        <f t="shared" si="139"/>
        <v>4704236.5999999996</v>
      </c>
      <c r="P474" s="5">
        <v>3070000</v>
      </c>
      <c r="Q474" s="6">
        <f t="shared" si="138"/>
        <v>583300</v>
      </c>
      <c r="R474" s="47">
        <f t="shared" si="140"/>
        <v>3653300</v>
      </c>
      <c r="S474" s="51">
        <f t="shared" si="128"/>
        <v>2213034.432</v>
      </c>
      <c r="T474" s="51">
        <f t="shared" si="129"/>
        <v>3523523.6773333331</v>
      </c>
      <c r="U474" s="49">
        <f t="shared" si="130"/>
        <v>3362953.7000102187</v>
      </c>
      <c r="V474" s="51">
        <f t="shared" si="131"/>
        <v>3653300</v>
      </c>
      <c r="W474" s="51">
        <f t="shared" si="132"/>
        <v>926655.83204724186</v>
      </c>
      <c r="X474" s="52">
        <f t="shared" si="133"/>
        <v>0.26299123176278805</v>
      </c>
      <c r="Y474" s="53" t="str">
        <f t="shared" si="134"/>
        <v>MENOR_VALOR</v>
      </c>
      <c r="Z474" s="49">
        <f t="shared" si="135"/>
        <v>2213034.432</v>
      </c>
      <c r="AA474" s="80"/>
    </row>
    <row r="475" spans="1:27" ht="18" x14ac:dyDescent="0.2">
      <c r="A475" s="4">
        <f t="shared" si="136"/>
        <v>420</v>
      </c>
      <c r="B475" s="1">
        <v>4912996</v>
      </c>
      <c r="C475" s="24" t="s">
        <v>114</v>
      </c>
      <c r="D475" s="3" t="s">
        <v>36</v>
      </c>
      <c r="E475" s="3">
        <v>0</v>
      </c>
      <c r="F475" s="3">
        <v>1</v>
      </c>
      <c r="G475" s="3">
        <v>1</v>
      </c>
      <c r="H475" s="4">
        <v>26101728</v>
      </c>
      <c r="I475" s="4" t="s">
        <v>37</v>
      </c>
      <c r="J475" s="1" t="s">
        <v>37</v>
      </c>
      <c r="K475" s="48">
        <v>188377</v>
      </c>
      <c r="L475" s="49">
        <f t="shared" si="127"/>
        <v>213092.0624</v>
      </c>
      <c r="M475" s="5">
        <v>278000</v>
      </c>
      <c r="N475" s="6">
        <f t="shared" si="137"/>
        <v>52820</v>
      </c>
      <c r="O475" s="47">
        <f t="shared" si="139"/>
        <v>330820</v>
      </c>
      <c r="P475" s="5">
        <v>222000</v>
      </c>
      <c r="Q475" s="6">
        <f t="shared" si="138"/>
        <v>42180</v>
      </c>
      <c r="R475" s="47">
        <f t="shared" si="140"/>
        <v>264180</v>
      </c>
      <c r="S475" s="51">
        <f t="shared" si="128"/>
        <v>213092.0624</v>
      </c>
      <c r="T475" s="51">
        <f t="shared" si="129"/>
        <v>269364.0208</v>
      </c>
      <c r="U475" s="49">
        <f t="shared" si="130"/>
        <v>265065.36783943628</v>
      </c>
      <c r="V475" s="51">
        <f t="shared" si="131"/>
        <v>264180</v>
      </c>
      <c r="W475" s="51">
        <f t="shared" si="132"/>
        <v>39790.283375287276</v>
      </c>
      <c r="X475" s="52">
        <f t="shared" si="133"/>
        <v>0.1477193697105938</v>
      </c>
      <c r="Y475" s="53" t="str">
        <f t="shared" si="134"/>
        <v>MENOR_VALOR</v>
      </c>
      <c r="Z475" s="49">
        <f t="shared" si="135"/>
        <v>213092.0624</v>
      </c>
      <c r="AA475" s="80"/>
    </row>
    <row r="476" spans="1:27" ht="18" x14ac:dyDescent="0.2">
      <c r="A476" s="81" t="s">
        <v>125</v>
      </c>
      <c r="B476" s="4"/>
      <c r="C476" s="106" t="s">
        <v>126</v>
      </c>
      <c r="D476" s="3"/>
      <c r="E476" s="4"/>
      <c r="F476" s="4"/>
      <c r="G476" s="4"/>
      <c r="H476" s="83"/>
      <c r="I476" s="83"/>
      <c r="J476" s="85"/>
      <c r="K476" s="48"/>
      <c r="L476" s="49"/>
      <c r="M476" s="31">
        <v>0</v>
      </c>
      <c r="N476" s="6"/>
      <c r="O476" s="47"/>
      <c r="P476" s="31"/>
      <c r="Q476" s="6"/>
      <c r="R476" s="47"/>
      <c r="S476" s="51"/>
      <c r="T476" s="51"/>
      <c r="U476" s="49"/>
      <c r="V476" s="51"/>
      <c r="W476" s="51"/>
      <c r="X476" s="52"/>
      <c r="Y476" s="53"/>
      <c r="Z476" s="49"/>
      <c r="AA476" s="80"/>
    </row>
    <row r="477" spans="1:27" x14ac:dyDescent="0.2">
      <c r="A477" s="4">
        <f>A475+1</f>
        <v>421</v>
      </c>
      <c r="B477" s="1">
        <v>4912914</v>
      </c>
      <c r="C477" s="24" t="s">
        <v>127</v>
      </c>
      <c r="D477" s="3" t="s">
        <v>36</v>
      </c>
      <c r="E477" s="3">
        <v>0</v>
      </c>
      <c r="F477" s="3">
        <v>1</v>
      </c>
      <c r="G477" s="3">
        <v>1</v>
      </c>
      <c r="H477" s="4">
        <v>25171719</v>
      </c>
      <c r="I477" s="4" t="s">
        <v>37</v>
      </c>
      <c r="J477" s="1" t="s">
        <v>37</v>
      </c>
      <c r="K477" s="48">
        <v>152201</v>
      </c>
      <c r="L477" s="49">
        <f t="shared" si="127"/>
        <v>172169.77119999999</v>
      </c>
      <c r="M477" s="5">
        <v>218540</v>
      </c>
      <c r="N477" s="6">
        <f t="shared" si="137"/>
        <v>41522.6</v>
      </c>
      <c r="O477" s="47">
        <f t="shared" si="139"/>
        <v>260062.6</v>
      </c>
      <c r="P477" s="5">
        <v>178000</v>
      </c>
      <c r="Q477" s="6">
        <f t="shared" si="138"/>
        <v>33820</v>
      </c>
      <c r="R477" s="47">
        <f t="shared" si="140"/>
        <v>211820</v>
      </c>
      <c r="S477" s="51">
        <f t="shared" si="128"/>
        <v>172169.77119999999</v>
      </c>
      <c r="T477" s="51">
        <f t="shared" si="129"/>
        <v>214684.12373333331</v>
      </c>
      <c r="U477" s="49">
        <f t="shared" si="130"/>
        <v>211673.87261947873</v>
      </c>
      <c r="V477" s="51">
        <f t="shared" si="131"/>
        <v>211820</v>
      </c>
      <c r="W477" s="51">
        <f t="shared" si="132"/>
        <v>30062.186974075779</v>
      </c>
      <c r="X477" s="52">
        <f t="shared" si="133"/>
        <v>0.14002985619661878</v>
      </c>
      <c r="Y477" s="53" t="str">
        <f t="shared" si="134"/>
        <v>MENOR_VALOR</v>
      </c>
      <c r="Z477" s="49">
        <f t="shared" si="135"/>
        <v>172169.77119999999</v>
      </c>
      <c r="AA477" s="80"/>
    </row>
    <row r="478" spans="1:27" ht="18" x14ac:dyDescent="0.2">
      <c r="A478" s="4">
        <f>A477+1</f>
        <v>422</v>
      </c>
      <c r="B478" s="1">
        <v>4912932</v>
      </c>
      <c r="C478" s="27" t="s">
        <v>249</v>
      </c>
      <c r="D478" s="3" t="s">
        <v>36</v>
      </c>
      <c r="E478" s="3">
        <v>0</v>
      </c>
      <c r="F478" s="3">
        <v>1</v>
      </c>
      <c r="G478" s="3">
        <v>1</v>
      </c>
      <c r="H478" s="4">
        <v>25171718</v>
      </c>
      <c r="I478" s="4" t="s">
        <v>37</v>
      </c>
      <c r="J478" s="1" t="s">
        <v>37</v>
      </c>
      <c r="K478" s="48">
        <v>110313</v>
      </c>
      <c r="L478" s="49">
        <f t="shared" si="127"/>
        <v>124786.0656</v>
      </c>
      <c r="M478" s="5">
        <v>149960</v>
      </c>
      <c r="N478" s="6">
        <f t="shared" si="137"/>
        <v>28492.400000000001</v>
      </c>
      <c r="O478" s="47">
        <f t="shared" si="139"/>
        <v>178452.4</v>
      </c>
      <c r="P478" s="5">
        <v>130000</v>
      </c>
      <c r="Q478" s="6">
        <f t="shared" si="138"/>
        <v>24700</v>
      </c>
      <c r="R478" s="47">
        <f t="shared" si="140"/>
        <v>154700</v>
      </c>
      <c r="S478" s="51">
        <f t="shared" si="128"/>
        <v>124786.0656</v>
      </c>
      <c r="T478" s="51">
        <f t="shared" si="129"/>
        <v>152646.15520000001</v>
      </c>
      <c r="U478" s="49">
        <f t="shared" si="130"/>
        <v>151028.74014777379</v>
      </c>
      <c r="V478" s="51">
        <f t="shared" si="131"/>
        <v>154700</v>
      </c>
      <c r="W478" s="51">
        <f t="shared" si="132"/>
        <v>19700.058280624813</v>
      </c>
      <c r="X478" s="52">
        <f t="shared" si="133"/>
        <v>0.12905702246357537</v>
      </c>
      <c r="Y478" s="53" t="str">
        <f t="shared" si="134"/>
        <v>MENOR_VALOR</v>
      </c>
      <c r="Z478" s="49">
        <f t="shared" si="135"/>
        <v>124786.0656</v>
      </c>
      <c r="AA478" s="80"/>
    </row>
    <row r="479" spans="1:27" ht="18" x14ac:dyDescent="0.2">
      <c r="A479" s="4">
        <f t="shared" ref="A479:A487" si="141">A478+1</f>
        <v>423</v>
      </c>
      <c r="B479" s="1">
        <v>4912920</v>
      </c>
      <c r="C479" s="24" t="s">
        <v>325</v>
      </c>
      <c r="D479" s="3" t="s">
        <v>36</v>
      </c>
      <c r="E479" s="3">
        <v>0</v>
      </c>
      <c r="F479" s="3">
        <v>1</v>
      </c>
      <c r="G479" s="3">
        <v>1</v>
      </c>
      <c r="H479" s="4">
        <v>25171724</v>
      </c>
      <c r="I479" s="4" t="s">
        <v>37</v>
      </c>
      <c r="J479" s="1" t="s">
        <v>37</v>
      </c>
      <c r="K479" s="48">
        <v>110313</v>
      </c>
      <c r="L479" s="49">
        <f t="shared" si="127"/>
        <v>124786.0656</v>
      </c>
      <c r="M479" s="5">
        <v>264870</v>
      </c>
      <c r="N479" s="6">
        <f t="shared" si="137"/>
        <v>50325.3</v>
      </c>
      <c r="O479" s="47">
        <f t="shared" si="139"/>
        <v>315195.3</v>
      </c>
      <c r="P479" s="5">
        <v>194000</v>
      </c>
      <c r="Q479" s="6">
        <f t="shared" si="138"/>
        <v>36860</v>
      </c>
      <c r="R479" s="47">
        <f t="shared" si="140"/>
        <v>230860</v>
      </c>
      <c r="S479" s="51">
        <f t="shared" si="128"/>
        <v>124786.0656</v>
      </c>
      <c r="T479" s="51">
        <f t="shared" si="129"/>
        <v>223613.78853333334</v>
      </c>
      <c r="U479" s="49">
        <f t="shared" si="130"/>
        <v>208624.27418106454</v>
      </c>
      <c r="V479" s="51">
        <f t="shared" si="131"/>
        <v>230860</v>
      </c>
      <c r="W479" s="51">
        <f t="shared" si="132"/>
        <v>69881.753055385387</v>
      </c>
      <c r="X479" s="52">
        <f t="shared" si="133"/>
        <v>0.31251093017892478</v>
      </c>
      <c r="Y479" s="53" t="str">
        <f t="shared" si="134"/>
        <v>MENOR_VALOR</v>
      </c>
      <c r="Z479" s="49">
        <f t="shared" si="135"/>
        <v>124786.0656</v>
      </c>
      <c r="AA479" s="80"/>
    </row>
    <row r="480" spans="1:27" ht="18" x14ac:dyDescent="0.2">
      <c r="A480" s="4">
        <f t="shared" si="141"/>
        <v>424</v>
      </c>
      <c r="B480" s="1">
        <v>4912938</v>
      </c>
      <c r="C480" s="27" t="s">
        <v>250</v>
      </c>
      <c r="D480" s="3" t="s">
        <v>36</v>
      </c>
      <c r="E480" s="3">
        <v>0</v>
      </c>
      <c r="F480" s="3">
        <v>1</v>
      </c>
      <c r="G480" s="3">
        <v>1</v>
      </c>
      <c r="H480" s="4">
        <v>25171719</v>
      </c>
      <c r="I480" s="4" t="s">
        <v>37</v>
      </c>
      <c r="J480" s="1">
        <v>5330</v>
      </c>
      <c r="K480" s="48">
        <v>25347</v>
      </c>
      <c r="L480" s="49">
        <f t="shared" si="127"/>
        <v>28672.526399999999</v>
      </c>
      <c r="M480" s="5">
        <v>38380</v>
      </c>
      <c r="N480" s="6">
        <f t="shared" si="137"/>
        <v>7292.2</v>
      </c>
      <c r="O480" s="47">
        <f t="shared" si="139"/>
        <v>45672.2</v>
      </c>
      <c r="P480" s="5">
        <v>30000</v>
      </c>
      <c r="Q480" s="6">
        <f t="shared" si="138"/>
        <v>5700</v>
      </c>
      <c r="R480" s="47">
        <f t="shared" si="140"/>
        <v>35700</v>
      </c>
      <c r="S480" s="51">
        <f t="shared" si="128"/>
        <v>28672.526399999999</v>
      </c>
      <c r="T480" s="51">
        <f t="shared" si="129"/>
        <v>36681.575466666669</v>
      </c>
      <c r="U480" s="49">
        <f t="shared" si="130"/>
        <v>36024.284992872381</v>
      </c>
      <c r="V480" s="51">
        <f t="shared" si="131"/>
        <v>35700</v>
      </c>
      <c r="W480" s="51">
        <f t="shared" si="132"/>
        <v>5663.2529058957944</v>
      </c>
      <c r="X480" s="52">
        <f t="shared" si="133"/>
        <v>0.15438957661570762</v>
      </c>
      <c r="Y480" s="53" t="str">
        <f t="shared" si="134"/>
        <v>MENOR_VALOR</v>
      </c>
      <c r="Z480" s="49">
        <f t="shared" si="135"/>
        <v>28672.526399999999</v>
      </c>
      <c r="AA480" s="80"/>
    </row>
    <row r="481" spans="1:27" ht="27" x14ac:dyDescent="0.2">
      <c r="A481" s="4">
        <f t="shared" si="141"/>
        <v>425</v>
      </c>
      <c r="B481" s="1">
        <v>4912932</v>
      </c>
      <c r="C481" s="24" t="s">
        <v>251</v>
      </c>
      <c r="D481" s="3" t="s">
        <v>36</v>
      </c>
      <c r="E481" s="3">
        <v>0</v>
      </c>
      <c r="F481" s="3">
        <v>1</v>
      </c>
      <c r="G481" s="3">
        <v>1</v>
      </c>
      <c r="H481" s="4">
        <v>25171718</v>
      </c>
      <c r="I481" s="4" t="s">
        <v>37</v>
      </c>
      <c r="J481" s="1">
        <v>5330</v>
      </c>
      <c r="K481" s="48">
        <v>83538</v>
      </c>
      <c r="L481" s="49">
        <f t="shared" si="127"/>
        <v>94498.185599999997</v>
      </c>
      <c r="M481" s="5">
        <v>127920</v>
      </c>
      <c r="N481" s="6">
        <f t="shared" si="137"/>
        <v>24304.799999999999</v>
      </c>
      <c r="O481" s="47">
        <f t="shared" si="139"/>
        <v>152224.79999999999</v>
      </c>
      <c r="P481" s="5">
        <v>98000</v>
      </c>
      <c r="Q481" s="6">
        <f t="shared" si="138"/>
        <v>18620</v>
      </c>
      <c r="R481" s="47">
        <f t="shared" si="140"/>
        <v>116620</v>
      </c>
      <c r="S481" s="51">
        <f t="shared" si="128"/>
        <v>94498.185599999997</v>
      </c>
      <c r="T481" s="51">
        <f t="shared" si="129"/>
        <v>121114.32853333333</v>
      </c>
      <c r="U481" s="49">
        <f t="shared" si="130"/>
        <v>118821.21066218666</v>
      </c>
      <c r="V481" s="51">
        <f t="shared" si="131"/>
        <v>116620</v>
      </c>
      <c r="W481" s="51">
        <f t="shared" si="132"/>
        <v>18820.455157190288</v>
      </c>
      <c r="X481" s="52">
        <f t="shared" si="133"/>
        <v>0.15539412541110265</v>
      </c>
      <c r="Y481" s="53" t="str">
        <f t="shared" si="134"/>
        <v>MENOR_VALOR</v>
      </c>
      <c r="Z481" s="49">
        <f t="shared" si="135"/>
        <v>94498.185599999997</v>
      </c>
      <c r="AA481" s="80"/>
    </row>
    <row r="482" spans="1:27" ht="36" x14ac:dyDescent="0.2">
      <c r="A482" s="4">
        <f t="shared" si="141"/>
        <v>426</v>
      </c>
      <c r="B482" s="1">
        <v>4912907</v>
      </c>
      <c r="C482" s="24" t="s">
        <v>132</v>
      </c>
      <c r="D482" s="3" t="s">
        <v>36</v>
      </c>
      <c r="E482" s="3">
        <v>0</v>
      </c>
      <c r="F482" s="3">
        <v>1</v>
      </c>
      <c r="G482" s="3">
        <v>1</v>
      </c>
      <c r="H482" s="4">
        <v>25171716</v>
      </c>
      <c r="I482" s="4" t="s">
        <v>37</v>
      </c>
      <c r="J482" s="1" t="s">
        <v>37</v>
      </c>
      <c r="K482" s="48">
        <v>104958</v>
      </c>
      <c r="L482" s="49">
        <f t="shared" si="127"/>
        <v>118728.4896</v>
      </c>
      <c r="M482" s="5">
        <v>160650</v>
      </c>
      <c r="N482" s="6">
        <f t="shared" si="137"/>
        <v>30523.5</v>
      </c>
      <c r="O482" s="47">
        <f t="shared" si="139"/>
        <v>191173.5</v>
      </c>
      <c r="P482" s="5">
        <v>122000</v>
      </c>
      <c r="Q482" s="6">
        <f t="shared" si="138"/>
        <v>23180</v>
      </c>
      <c r="R482" s="47">
        <f t="shared" si="140"/>
        <v>145180</v>
      </c>
      <c r="S482" s="51">
        <f t="shared" si="128"/>
        <v>118728.4896</v>
      </c>
      <c r="T482" s="51">
        <f t="shared" si="129"/>
        <v>151693.99653333332</v>
      </c>
      <c r="U482" s="49">
        <f t="shared" si="130"/>
        <v>148809.20920157852</v>
      </c>
      <c r="V482" s="51">
        <f t="shared" si="131"/>
        <v>145180</v>
      </c>
      <c r="W482" s="51">
        <f t="shared" si="132"/>
        <v>23310.133497812421</v>
      </c>
      <c r="X482" s="52">
        <f t="shared" si="133"/>
        <v>0.15366549784776906</v>
      </c>
      <c r="Y482" s="53" t="str">
        <f t="shared" si="134"/>
        <v>MENOR_VALOR</v>
      </c>
      <c r="Z482" s="49">
        <f t="shared" si="135"/>
        <v>118728.4896</v>
      </c>
      <c r="AA482" s="80"/>
    </row>
    <row r="483" spans="1:27" ht="18" x14ac:dyDescent="0.2">
      <c r="A483" s="4">
        <f t="shared" si="141"/>
        <v>427</v>
      </c>
      <c r="B483" s="1">
        <v>4912932</v>
      </c>
      <c r="C483" s="24" t="s">
        <v>133</v>
      </c>
      <c r="D483" s="3" t="s">
        <v>134</v>
      </c>
      <c r="E483" s="3">
        <v>0</v>
      </c>
      <c r="F483" s="3">
        <v>1</v>
      </c>
      <c r="G483" s="3">
        <v>1</v>
      </c>
      <c r="H483" s="4">
        <v>25171725</v>
      </c>
      <c r="I483" s="4" t="s">
        <v>37</v>
      </c>
      <c r="J483" s="1" t="s">
        <v>37</v>
      </c>
      <c r="K483" s="48">
        <v>188020</v>
      </c>
      <c r="L483" s="49">
        <f t="shared" si="127"/>
        <v>212688.22399999999</v>
      </c>
      <c r="M483" s="5">
        <v>295200</v>
      </c>
      <c r="N483" s="6">
        <f t="shared" si="137"/>
        <v>56088</v>
      </c>
      <c r="O483" s="47">
        <f t="shared" si="139"/>
        <v>351288</v>
      </c>
      <c r="P483" s="5">
        <v>262000</v>
      </c>
      <c r="Q483" s="6">
        <f t="shared" si="138"/>
        <v>49780</v>
      </c>
      <c r="R483" s="47">
        <f t="shared" si="140"/>
        <v>311780</v>
      </c>
      <c r="S483" s="51">
        <f t="shared" si="128"/>
        <v>212688.22399999999</v>
      </c>
      <c r="T483" s="51">
        <f t="shared" si="129"/>
        <v>291918.74133333331</v>
      </c>
      <c r="U483" s="49">
        <f t="shared" si="130"/>
        <v>285595.70419405232</v>
      </c>
      <c r="V483" s="51">
        <f t="shared" si="131"/>
        <v>311780</v>
      </c>
      <c r="W483" s="51">
        <f t="shared" si="132"/>
        <v>56024.436083318251</v>
      </c>
      <c r="X483" s="52">
        <f t="shared" si="133"/>
        <v>0.19191791464784927</v>
      </c>
      <c r="Y483" s="53" t="str">
        <f t="shared" si="134"/>
        <v>MENOR_VALOR</v>
      </c>
      <c r="Z483" s="49">
        <f t="shared" si="135"/>
        <v>212688.22399999999</v>
      </c>
      <c r="AA483" s="80"/>
    </row>
    <row r="484" spans="1:27" ht="27" x14ac:dyDescent="0.2">
      <c r="A484" s="4">
        <f t="shared" si="141"/>
        <v>428</v>
      </c>
      <c r="B484" s="1">
        <v>4912932</v>
      </c>
      <c r="C484" s="24" t="s">
        <v>252</v>
      </c>
      <c r="D484" s="3" t="s">
        <v>134</v>
      </c>
      <c r="E484" s="3">
        <v>0</v>
      </c>
      <c r="F484" s="3">
        <v>1</v>
      </c>
      <c r="G484" s="3">
        <v>1</v>
      </c>
      <c r="H484" s="4">
        <v>25171718</v>
      </c>
      <c r="I484" s="4" t="s">
        <v>37</v>
      </c>
      <c r="J484" s="1" t="s">
        <v>37</v>
      </c>
      <c r="K484" s="48">
        <v>295120</v>
      </c>
      <c r="L484" s="49">
        <f t="shared" si="127"/>
        <v>333839.74400000001</v>
      </c>
      <c r="M484" s="5">
        <v>468720</v>
      </c>
      <c r="N484" s="6">
        <f t="shared" si="137"/>
        <v>89056.8</v>
      </c>
      <c r="O484" s="47">
        <f t="shared" si="139"/>
        <v>557776.80000000005</v>
      </c>
      <c r="P484" s="5">
        <v>347000</v>
      </c>
      <c r="Q484" s="6">
        <f t="shared" si="138"/>
        <v>65930</v>
      </c>
      <c r="R484" s="47">
        <f t="shared" si="140"/>
        <v>412930</v>
      </c>
      <c r="S484" s="51">
        <f t="shared" si="128"/>
        <v>333839.74400000001</v>
      </c>
      <c r="T484" s="51">
        <f t="shared" si="129"/>
        <v>434848.848</v>
      </c>
      <c r="U484" s="49">
        <f t="shared" si="130"/>
        <v>425231.05483299401</v>
      </c>
      <c r="V484" s="51">
        <f t="shared" si="131"/>
        <v>412930</v>
      </c>
      <c r="W484" s="51">
        <f t="shared" si="132"/>
        <v>71424.22239997721</v>
      </c>
      <c r="X484" s="52">
        <f t="shared" si="133"/>
        <v>0.16425068786195154</v>
      </c>
      <c r="Y484" s="53" t="str">
        <f t="shared" si="134"/>
        <v>MENOR_VALOR</v>
      </c>
      <c r="Z484" s="49">
        <f t="shared" si="135"/>
        <v>333839.74400000001</v>
      </c>
      <c r="AA484" s="80"/>
    </row>
    <row r="485" spans="1:27" ht="18" x14ac:dyDescent="0.2">
      <c r="A485" s="4">
        <f t="shared" si="141"/>
        <v>429</v>
      </c>
      <c r="B485" s="1">
        <v>4912932</v>
      </c>
      <c r="C485" s="27" t="s">
        <v>254</v>
      </c>
      <c r="D485" s="3" t="s">
        <v>36</v>
      </c>
      <c r="E485" s="3">
        <v>0</v>
      </c>
      <c r="F485" s="3">
        <v>1</v>
      </c>
      <c r="G485" s="3">
        <v>1</v>
      </c>
      <c r="H485" s="4">
        <v>25171718</v>
      </c>
      <c r="I485" s="4" t="s">
        <v>37</v>
      </c>
      <c r="J485" s="1" t="s">
        <v>37</v>
      </c>
      <c r="K485" s="48">
        <v>104006</v>
      </c>
      <c r="L485" s="49">
        <f t="shared" si="127"/>
        <v>117651.58719999999</v>
      </c>
      <c r="M485" s="5">
        <v>162180</v>
      </c>
      <c r="N485" s="6">
        <f t="shared" si="137"/>
        <v>30814.2</v>
      </c>
      <c r="O485" s="47">
        <f t="shared" si="139"/>
        <v>192994.2</v>
      </c>
      <c r="P485" s="5">
        <v>122000</v>
      </c>
      <c r="Q485" s="6">
        <f t="shared" si="138"/>
        <v>23180</v>
      </c>
      <c r="R485" s="47">
        <f t="shared" si="140"/>
        <v>145180</v>
      </c>
      <c r="S485" s="51">
        <f t="shared" si="128"/>
        <v>117651.58719999999</v>
      </c>
      <c r="T485" s="51">
        <f t="shared" si="129"/>
        <v>151941.92906666666</v>
      </c>
      <c r="U485" s="49">
        <f t="shared" si="130"/>
        <v>148827.41779701857</v>
      </c>
      <c r="V485" s="51">
        <f t="shared" si="131"/>
        <v>145180</v>
      </c>
      <c r="W485" s="51">
        <f t="shared" si="132"/>
        <v>24246.933263125109</v>
      </c>
      <c r="X485" s="52">
        <f t="shared" si="133"/>
        <v>0.15958026472394216</v>
      </c>
      <c r="Y485" s="53" t="str">
        <f t="shared" si="134"/>
        <v>MENOR_VALOR</v>
      </c>
      <c r="Z485" s="49">
        <f t="shared" si="135"/>
        <v>117651.58719999999</v>
      </c>
      <c r="AA485" s="80"/>
    </row>
    <row r="486" spans="1:27" ht="18" x14ac:dyDescent="0.2">
      <c r="A486" s="4">
        <f t="shared" si="141"/>
        <v>430</v>
      </c>
      <c r="B486" s="1">
        <v>4912932</v>
      </c>
      <c r="C486" s="24" t="s">
        <v>130</v>
      </c>
      <c r="D486" s="3" t="s">
        <v>36</v>
      </c>
      <c r="E486" s="3">
        <v>0</v>
      </c>
      <c r="F486" s="3">
        <v>1</v>
      </c>
      <c r="G486" s="3">
        <v>1</v>
      </c>
      <c r="H486" s="4">
        <v>40151515</v>
      </c>
      <c r="I486" s="4" t="s">
        <v>37</v>
      </c>
      <c r="J486" s="1" t="s">
        <v>37</v>
      </c>
      <c r="K486" s="48">
        <v>873460</v>
      </c>
      <c r="L486" s="49">
        <f t="shared" si="127"/>
        <v>988057.95200000005</v>
      </c>
      <c r="M486" s="5">
        <v>1297910</v>
      </c>
      <c r="N486" s="6">
        <f t="shared" si="137"/>
        <v>246602.9</v>
      </c>
      <c r="O486" s="47">
        <f t="shared" si="139"/>
        <v>1544512.9</v>
      </c>
      <c r="P486" s="5">
        <v>970000</v>
      </c>
      <c r="Q486" s="6">
        <f t="shared" si="138"/>
        <v>184300</v>
      </c>
      <c r="R486" s="47">
        <f t="shared" si="140"/>
        <v>1154300</v>
      </c>
      <c r="S486" s="51">
        <f t="shared" si="128"/>
        <v>988057.95200000005</v>
      </c>
      <c r="T486" s="51">
        <f t="shared" si="129"/>
        <v>1228956.9506666667</v>
      </c>
      <c r="U486" s="49">
        <f t="shared" si="130"/>
        <v>1207714.3255068734</v>
      </c>
      <c r="V486" s="51">
        <f t="shared" si="131"/>
        <v>1154300</v>
      </c>
      <c r="W486" s="51">
        <f t="shared" si="132"/>
        <v>170341.31553825032</v>
      </c>
      <c r="X486" s="52">
        <f t="shared" si="133"/>
        <v>0.13860641371192542</v>
      </c>
      <c r="Y486" s="53" t="str">
        <f t="shared" si="134"/>
        <v>MENOR_VALOR</v>
      </c>
      <c r="Z486" s="49">
        <f t="shared" si="135"/>
        <v>988057.95200000005</v>
      </c>
      <c r="AA486" s="80"/>
    </row>
    <row r="487" spans="1:27" ht="18" x14ac:dyDescent="0.2">
      <c r="A487" s="4">
        <f t="shared" si="141"/>
        <v>431</v>
      </c>
      <c r="B487" s="1">
        <v>4912932</v>
      </c>
      <c r="C487" s="24" t="s">
        <v>131</v>
      </c>
      <c r="D487" s="3" t="s">
        <v>36</v>
      </c>
      <c r="E487" s="3">
        <v>0</v>
      </c>
      <c r="F487" s="3">
        <v>1</v>
      </c>
      <c r="G487" s="3">
        <v>1</v>
      </c>
      <c r="H487" s="4">
        <v>25171725</v>
      </c>
      <c r="I487" s="4" t="s">
        <v>37</v>
      </c>
      <c r="J487" s="1">
        <v>5330</v>
      </c>
      <c r="K487" s="48">
        <v>540617</v>
      </c>
      <c r="L487" s="49">
        <f t="shared" si="127"/>
        <v>611545.95039999997</v>
      </c>
      <c r="M487" s="5">
        <v>785780</v>
      </c>
      <c r="N487" s="6">
        <f t="shared" si="137"/>
        <v>149298.20000000001</v>
      </c>
      <c r="O487" s="47">
        <f t="shared" si="139"/>
        <v>935078.2</v>
      </c>
      <c r="P487" s="5">
        <v>622000</v>
      </c>
      <c r="Q487" s="6">
        <f t="shared" si="138"/>
        <v>118180</v>
      </c>
      <c r="R487" s="47">
        <f t="shared" si="140"/>
        <v>740180</v>
      </c>
      <c r="S487" s="51">
        <f t="shared" si="128"/>
        <v>611545.95039999997</v>
      </c>
      <c r="T487" s="51">
        <f t="shared" si="129"/>
        <v>762268.05013333319</v>
      </c>
      <c r="U487" s="49">
        <f t="shared" si="130"/>
        <v>750823.96189646039</v>
      </c>
      <c r="V487" s="51">
        <f t="shared" si="131"/>
        <v>740180</v>
      </c>
      <c r="W487" s="51">
        <f t="shared" si="132"/>
        <v>106576.61879611517</v>
      </c>
      <c r="X487" s="52">
        <f t="shared" si="133"/>
        <v>0.13981514609916179</v>
      </c>
      <c r="Y487" s="53" t="str">
        <f t="shared" si="134"/>
        <v>MENOR_VALOR</v>
      </c>
      <c r="Z487" s="49">
        <f t="shared" si="135"/>
        <v>611545.95039999997</v>
      </c>
      <c r="AA487" s="80"/>
    </row>
    <row r="488" spans="1:27" ht="18" x14ac:dyDescent="0.2">
      <c r="A488" s="81" t="s">
        <v>139</v>
      </c>
      <c r="B488" s="4"/>
      <c r="C488" s="106" t="s">
        <v>140</v>
      </c>
      <c r="D488" s="3"/>
      <c r="E488" s="4"/>
      <c r="F488" s="4"/>
      <c r="G488" s="4"/>
      <c r="H488" s="83"/>
      <c r="I488" s="83"/>
      <c r="J488" s="85"/>
      <c r="K488" s="48"/>
      <c r="L488" s="49"/>
      <c r="M488" s="31">
        <v>0</v>
      </c>
      <c r="N488" s="6"/>
      <c r="O488" s="47"/>
      <c r="P488" s="31"/>
      <c r="Q488" s="6"/>
      <c r="R488" s="47"/>
      <c r="S488" s="51"/>
      <c r="T488" s="51"/>
      <c r="U488" s="49"/>
      <c r="V488" s="51"/>
      <c r="W488" s="51"/>
      <c r="X488" s="52"/>
      <c r="Y488" s="53"/>
      <c r="Z488" s="49"/>
      <c r="AA488" s="80"/>
    </row>
    <row r="489" spans="1:27" ht="18" x14ac:dyDescent="0.2">
      <c r="A489" s="26">
        <f>A487+1</f>
        <v>432</v>
      </c>
      <c r="B489" s="1">
        <v>4912996</v>
      </c>
      <c r="C489" s="24" t="s">
        <v>142</v>
      </c>
      <c r="D489" s="3" t="s">
        <v>36</v>
      </c>
      <c r="E489" s="3">
        <v>0</v>
      </c>
      <c r="F489" s="3">
        <v>1</v>
      </c>
      <c r="G489" s="3">
        <v>1</v>
      </c>
      <c r="H489" s="4">
        <v>26112004</v>
      </c>
      <c r="I489" s="4" t="s">
        <v>37</v>
      </c>
      <c r="J489" s="1" t="s">
        <v>37</v>
      </c>
      <c r="K489" s="48">
        <v>96985</v>
      </c>
      <c r="L489" s="49">
        <f t="shared" si="127"/>
        <v>109709.432</v>
      </c>
      <c r="M489" s="5">
        <v>148800</v>
      </c>
      <c r="N489" s="6">
        <f t="shared" ref="N489:N531" si="142">M489*0.19</f>
        <v>28272</v>
      </c>
      <c r="O489" s="47">
        <f t="shared" ref="O489:O532" si="143">M489+N489</f>
        <v>177072</v>
      </c>
      <c r="P489" s="5">
        <v>128000</v>
      </c>
      <c r="Q489" s="6">
        <f t="shared" ref="Q489:Q531" si="144">P489*0.19</f>
        <v>24320</v>
      </c>
      <c r="R489" s="47">
        <f t="shared" ref="R489:R532" si="145">P489+Q489</f>
        <v>152320</v>
      </c>
      <c r="S489" s="51">
        <f t="shared" si="128"/>
        <v>109709.432</v>
      </c>
      <c r="T489" s="51">
        <f t="shared" si="129"/>
        <v>146367.144</v>
      </c>
      <c r="U489" s="49">
        <f t="shared" si="130"/>
        <v>143565.55804532079</v>
      </c>
      <c r="V489" s="51">
        <f t="shared" si="131"/>
        <v>152320</v>
      </c>
      <c r="W489" s="51">
        <f t="shared" si="132"/>
        <v>25920.916737983545</v>
      </c>
      <c r="X489" s="52">
        <f t="shared" si="133"/>
        <v>0.17709518700442461</v>
      </c>
      <c r="Y489" s="53" t="str">
        <f t="shared" si="134"/>
        <v>MENOR_VALOR</v>
      </c>
      <c r="Z489" s="49">
        <f t="shared" si="135"/>
        <v>109709.432</v>
      </c>
      <c r="AA489" s="80"/>
    </row>
    <row r="490" spans="1:27" x14ac:dyDescent="0.2">
      <c r="A490" s="26">
        <f>A489+1</f>
        <v>433</v>
      </c>
      <c r="B490" s="1">
        <v>4912996</v>
      </c>
      <c r="C490" s="24" t="s">
        <v>357</v>
      </c>
      <c r="D490" s="3" t="s">
        <v>36</v>
      </c>
      <c r="E490" s="3">
        <v>0</v>
      </c>
      <c r="F490" s="3">
        <v>1</v>
      </c>
      <c r="G490" s="3">
        <v>1</v>
      </c>
      <c r="H490" s="4">
        <v>10141605</v>
      </c>
      <c r="I490" s="4" t="s">
        <v>37</v>
      </c>
      <c r="J490" s="1">
        <v>39379</v>
      </c>
      <c r="K490" s="48">
        <v>439467</v>
      </c>
      <c r="L490" s="49">
        <f t="shared" si="127"/>
        <v>497125.07039999997</v>
      </c>
      <c r="M490" s="5">
        <v>587860</v>
      </c>
      <c r="N490" s="6">
        <f t="shared" si="142"/>
        <v>111693.4</v>
      </c>
      <c r="O490" s="47">
        <f t="shared" si="143"/>
        <v>699553.4</v>
      </c>
      <c r="P490" s="5">
        <v>517000</v>
      </c>
      <c r="Q490" s="6">
        <f t="shared" si="144"/>
        <v>98230</v>
      </c>
      <c r="R490" s="47">
        <f t="shared" si="145"/>
        <v>615230</v>
      </c>
      <c r="S490" s="51">
        <f t="shared" si="128"/>
        <v>497125.07039999997</v>
      </c>
      <c r="T490" s="51">
        <f t="shared" si="129"/>
        <v>603969.49013333337</v>
      </c>
      <c r="U490" s="49">
        <f t="shared" si="130"/>
        <v>598101.20937083813</v>
      </c>
      <c r="V490" s="51">
        <f t="shared" si="131"/>
        <v>615230</v>
      </c>
      <c r="W490" s="51">
        <f t="shared" si="132"/>
        <v>75550.413725381819</v>
      </c>
      <c r="X490" s="52">
        <f t="shared" si="133"/>
        <v>0.12508978509610341</v>
      </c>
      <c r="Y490" s="53" t="str">
        <f t="shared" si="134"/>
        <v>MENOR_VALOR</v>
      </c>
      <c r="Z490" s="49">
        <f t="shared" si="135"/>
        <v>497125.07039999997</v>
      </c>
      <c r="AA490" s="80"/>
    </row>
    <row r="491" spans="1:27" ht="18" x14ac:dyDescent="0.2">
      <c r="A491" s="26">
        <f>A490+1</f>
        <v>434</v>
      </c>
      <c r="B491" s="1">
        <v>4912926</v>
      </c>
      <c r="C491" s="24" t="s">
        <v>143</v>
      </c>
      <c r="D491" s="3" t="s">
        <v>36</v>
      </c>
      <c r="E491" s="3">
        <v>0</v>
      </c>
      <c r="F491" s="3">
        <v>1</v>
      </c>
      <c r="G491" s="3">
        <v>1</v>
      </c>
      <c r="H491" s="4">
        <v>23153026</v>
      </c>
      <c r="I491" s="4" t="s">
        <v>37</v>
      </c>
      <c r="J491" s="1" t="s">
        <v>37</v>
      </c>
      <c r="K491" s="48">
        <v>167790</v>
      </c>
      <c r="L491" s="49">
        <f t="shared" si="127"/>
        <v>189804.04800000001</v>
      </c>
      <c r="M491" s="5">
        <v>267050</v>
      </c>
      <c r="N491" s="6">
        <f t="shared" si="142"/>
        <v>50739.5</v>
      </c>
      <c r="O491" s="47">
        <f t="shared" si="143"/>
        <v>317789.5</v>
      </c>
      <c r="P491" s="5">
        <v>196000</v>
      </c>
      <c r="Q491" s="6">
        <f t="shared" si="144"/>
        <v>37240</v>
      </c>
      <c r="R491" s="47">
        <f t="shared" si="145"/>
        <v>233240</v>
      </c>
      <c r="S491" s="51">
        <f t="shared" si="128"/>
        <v>189804.04800000001</v>
      </c>
      <c r="T491" s="51">
        <f t="shared" si="129"/>
        <v>246944.51599999997</v>
      </c>
      <c r="U491" s="49">
        <f t="shared" si="130"/>
        <v>241406.71647991007</v>
      </c>
      <c r="V491" s="51">
        <f t="shared" si="131"/>
        <v>233240</v>
      </c>
      <c r="W491" s="51">
        <f t="shared" si="132"/>
        <v>40404.41240297279</v>
      </c>
      <c r="X491" s="52">
        <f t="shared" si="133"/>
        <v>0.16361737064439524</v>
      </c>
      <c r="Y491" s="53" t="str">
        <f t="shared" si="134"/>
        <v>MENOR_VALOR</v>
      </c>
      <c r="Z491" s="49">
        <f t="shared" si="135"/>
        <v>189804.04800000001</v>
      </c>
      <c r="AA491" s="80"/>
    </row>
    <row r="492" spans="1:27" ht="18" x14ac:dyDescent="0.2">
      <c r="A492" s="81" t="s">
        <v>144</v>
      </c>
      <c r="B492" s="4"/>
      <c r="C492" s="106" t="s">
        <v>145</v>
      </c>
      <c r="D492" s="3"/>
      <c r="E492" s="4"/>
      <c r="F492" s="4"/>
      <c r="G492" s="4"/>
      <c r="H492" s="83"/>
      <c r="I492" s="83"/>
      <c r="J492" s="85"/>
      <c r="K492" s="48"/>
      <c r="L492" s="49"/>
      <c r="M492" s="31">
        <v>0</v>
      </c>
      <c r="N492" s="6"/>
      <c r="O492" s="47"/>
      <c r="P492" s="31"/>
      <c r="Q492" s="6"/>
      <c r="R492" s="47"/>
      <c r="S492" s="51"/>
      <c r="T492" s="51"/>
      <c r="U492" s="49"/>
      <c r="V492" s="51"/>
      <c r="W492" s="51"/>
      <c r="X492" s="52"/>
      <c r="Y492" s="53"/>
      <c r="Z492" s="49"/>
      <c r="AA492" s="80"/>
    </row>
    <row r="493" spans="1:27" ht="18" x14ac:dyDescent="0.2">
      <c r="A493" s="4">
        <f>A491+1</f>
        <v>435</v>
      </c>
      <c r="B493" s="1">
        <v>49112931</v>
      </c>
      <c r="C493" s="24" t="s">
        <v>146</v>
      </c>
      <c r="D493" s="3" t="s">
        <v>36</v>
      </c>
      <c r="E493" s="3">
        <v>0</v>
      </c>
      <c r="F493" s="3">
        <v>1</v>
      </c>
      <c r="G493" s="3">
        <v>1</v>
      </c>
      <c r="H493" s="4">
        <v>25174205</v>
      </c>
      <c r="I493" s="4" t="s">
        <v>37</v>
      </c>
      <c r="J493" s="1">
        <v>17123</v>
      </c>
      <c r="K493" s="48">
        <v>281435</v>
      </c>
      <c r="L493" s="49">
        <f t="shared" si="127"/>
        <v>318359.272</v>
      </c>
      <c r="M493" s="5">
        <v>465300</v>
      </c>
      <c r="N493" s="6">
        <f t="shared" si="142"/>
        <v>88407</v>
      </c>
      <c r="O493" s="47">
        <f t="shared" si="143"/>
        <v>553707</v>
      </c>
      <c r="P493" s="5">
        <v>396000</v>
      </c>
      <c r="Q493" s="6">
        <f t="shared" si="144"/>
        <v>75240</v>
      </c>
      <c r="R493" s="47">
        <f t="shared" si="145"/>
        <v>471240</v>
      </c>
      <c r="S493" s="51">
        <f t="shared" si="128"/>
        <v>318359.272</v>
      </c>
      <c r="T493" s="51">
        <f t="shared" si="129"/>
        <v>447768.75733333331</v>
      </c>
      <c r="U493" s="49">
        <f t="shared" si="130"/>
        <v>436328.13864752476</v>
      </c>
      <c r="V493" s="51">
        <f t="shared" si="131"/>
        <v>471240</v>
      </c>
      <c r="W493" s="51">
        <f t="shared" si="132"/>
        <v>91506.324629061244</v>
      </c>
      <c r="X493" s="52">
        <f t="shared" si="133"/>
        <v>0.20436067307157169</v>
      </c>
      <c r="Y493" s="53" t="str">
        <f t="shared" si="134"/>
        <v>MENOR_VALOR</v>
      </c>
      <c r="Z493" s="49">
        <f t="shared" si="135"/>
        <v>318359.272</v>
      </c>
      <c r="AA493" s="80"/>
    </row>
    <row r="494" spans="1:27" ht="18" x14ac:dyDescent="0.2">
      <c r="A494" s="4">
        <f>A493+1</f>
        <v>436</v>
      </c>
      <c r="B494" s="1">
        <v>49112931</v>
      </c>
      <c r="C494" s="24" t="s">
        <v>147</v>
      </c>
      <c r="D494" s="3" t="s">
        <v>36</v>
      </c>
      <c r="E494" s="3">
        <v>0</v>
      </c>
      <c r="F494" s="3">
        <v>1</v>
      </c>
      <c r="G494" s="3">
        <v>1</v>
      </c>
      <c r="H494" s="4">
        <v>40151533</v>
      </c>
      <c r="I494" s="4" t="s">
        <v>37</v>
      </c>
      <c r="J494" s="1" t="s">
        <v>37</v>
      </c>
      <c r="K494" s="48">
        <v>538475</v>
      </c>
      <c r="L494" s="49">
        <f t="shared" si="127"/>
        <v>609122.92000000004</v>
      </c>
      <c r="M494" s="5">
        <v>736250</v>
      </c>
      <c r="N494" s="6">
        <f t="shared" si="142"/>
        <v>139887.5</v>
      </c>
      <c r="O494" s="47">
        <f t="shared" si="143"/>
        <v>876137.5</v>
      </c>
      <c r="P494" s="5">
        <v>620000</v>
      </c>
      <c r="Q494" s="6">
        <f t="shared" si="144"/>
        <v>117800</v>
      </c>
      <c r="R494" s="47">
        <f t="shared" si="145"/>
        <v>737800</v>
      </c>
      <c r="S494" s="51">
        <f t="shared" si="128"/>
        <v>609122.92000000004</v>
      </c>
      <c r="T494" s="51">
        <f t="shared" si="129"/>
        <v>741020.14</v>
      </c>
      <c r="U494" s="49">
        <f t="shared" si="130"/>
        <v>732945.95741742931</v>
      </c>
      <c r="V494" s="51">
        <f t="shared" si="131"/>
        <v>737800</v>
      </c>
      <c r="W494" s="51">
        <f t="shared" si="132"/>
        <v>93265.4186816539</v>
      </c>
      <c r="X494" s="52">
        <f t="shared" si="133"/>
        <v>0.12586084189513919</v>
      </c>
      <c r="Y494" s="53" t="str">
        <f t="shared" si="134"/>
        <v>MENOR_VALOR</v>
      </c>
      <c r="Z494" s="49">
        <f t="shared" si="135"/>
        <v>609122.92000000004</v>
      </c>
      <c r="AA494" s="80"/>
    </row>
    <row r="495" spans="1:27" ht="27" x14ac:dyDescent="0.2">
      <c r="A495" s="4">
        <f t="shared" ref="A495:A501" si="146">A494+1</f>
        <v>437</v>
      </c>
      <c r="B495" s="1">
        <v>49112931</v>
      </c>
      <c r="C495" s="24" t="s">
        <v>148</v>
      </c>
      <c r="D495" s="3" t="s">
        <v>36</v>
      </c>
      <c r="E495" s="3">
        <v>0</v>
      </c>
      <c r="F495" s="3">
        <v>1</v>
      </c>
      <c r="G495" s="3">
        <v>1</v>
      </c>
      <c r="H495" s="4">
        <v>25174216</v>
      </c>
      <c r="I495" s="4" t="s">
        <v>37</v>
      </c>
      <c r="J495" s="1" t="s">
        <v>37</v>
      </c>
      <c r="K495" s="48">
        <v>245854</v>
      </c>
      <c r="L495" s="49">
        <f t="shared" si="127"/>
        <v>278110.04479999997</v>
      </c>
      <c r="M495" s="5">
        <v>336000</v>
      </c>
      <c r="N495" s="6">
        <f t="shared" si="142"/>
        <v>63840</v>
      </c>
      <c r="O495" s="47">
        <f t="shared" si="143"/>
        <v>399840</v>
      </c>
      <c r="P495" s="5">
        <v>280000</v>
      </c>
      <c r="Q495" s="6">
        <f t="shared" si="144"/>
        <v>53200</v>
      </c>
      <c r="R495" s="47">
        <f t="shared" si="145"/>
        <v>333200</v>
      </c>
      <c r="S495" s="51">
        <f t="shared" si="128"/>
        <v>278110.04479999997</v>
      </c>
      <c r="T495" s="51">
        <f t="shared" si="129"/>
        <v>337050.01493333332</v>
      </c>
      <c r="U495" s="49">
        <f t="shared" si="130"/>
        <v>333377.25693882548</v>
      </c>
      <c r="V495" s="51">
        <f t="shared" si="131"/>
        <v>333200</v>
      </c>
      <c r="W495" s="51">
        <f t="shared" si="132"/>
        <v>41676.85256421259</v>
      </c>
      <c r="X495" s="52">
        <f t="shared" si="133"/>
        <v>0.12365183420168679</v>
      </c>
      <c r="Y495" s="53" t="str">
        <f t="shared" si="134"/>
        <v>MENOR_VALOR</v>
      </c>
      <c r="Z495" s="49">
        <f t="shared" si="135"/>
        <v>278110.04479999997</v>
      </c>
      <c r="AA495" s="80"/>
    </row>
    <row r="496" spans="1:27" ht="27" x14ac:dyDescent="0.2">
      <c r="A496" s="4">
        <f t="shared" si="146"/>
        <v>438</v>
      </c>
      <c r="B496" s="1">
        <v>49112931</v>
      </c>
      <c r="C496" s="24" t="s">
        <v>149</v>
      </c>
      <c r="D496" s="3" t="s">
        <v>36</v>
      </c>
      <c r="E496" s="3">
        <v>0</v>
      </c>
      <c r="F496" s="3">
        <v>1</v>
      </c>
      <c r="G496" s="3">
        <v>1</v>
      </c>
      <c r="H496" s="4">
        <v>40151712</v>
      </c>
      <c r="I496" s="4" t="s">
        <v>37</v>
      </c>
      <c r="J496" s="1">
        <v>5330</v>
      </c>
      <c r="K496" s="48">
        <v>263585</v>
      </c>
      <c r="L496" s="49">
        <f t="shared" si="127"/>
        <v>298167.35200000001</v>
      </c>
      <c r="M496" s="5">
        <v>407400</v>
      </c>
      <c r="N496" s="6">
        <f t="shared" si="142"/>
        <v>77406</v>
      </c>
      <c r="O496" s="47">
        <f t="shared" si="143"/>
        <v>484806</v>
      </c>
      <c r="P496" s="5">
        <v>310000</v>
      </c>
      <c r="Q496" s="6">
        <f t="shared" si="144"/>
        <v>58900</v>
      </c>
      <c r="R496" s="47">
        <f t="shared" si="145"/>
        <v>368900</v>
      </c>
      <c r="S496" s="51">
        <f t="shared" si="128"/>
        <v>298167.35200000001</v>
      </c>
      <c r="T496" s="51">
        <f t="shared" si="129"/>
        <v>383957.78399999999</v>
      </c>
      <c r="U496" s="49">
        <f t="shared" si="130"/>
        <v>376396.50014291389</v>
      </c>
      <c r="V496" s="51">
        <f t="shared" si="131"/>
        <v>368900</v>
      </c>
      <c r="W496" s="51">
        <f t="shared" si="132"/>
        <v>60662.996228123717</v>
      </c>
      <c r="X496" s="52">
        <f t="shared" si="133"/>
        <v>0.15799392213422014</v>
      </c>
      <c r="Y496" s="53" t="str">
        <f t="shared" si="134"/>
        <v>MENOR_VALOR</v>
      </c>
      <c r="Z496" s="49">
        <f t="shared" si="135"/>
        <v>298167.35200000001</v>
      </c>
      <c r="AA496" s="80"/>
    </row>
    <row r="497" spans="1:27" ht="27" x14ac:dyDescent="0.2">
      <c r="A497" s="4">
        <f t="shared" si="146"/>
        <v>439</v>
      </c>
      <c r="B497" s="1">
        <v>49112931</v>
      </c>
      <c r="C497" s="24" t="s">
        <v>150</v>
      </c>
      <c r="D497" s="3" t="s">
        <v>36</v>
      </c>
      <c r="E497" s="3">
        <v>0</v>
      </c>
      <c r="F497" s="3">
        <v>1</v>
      </c>
      <c r="G497" s="3">
        <v>1</v>
      </c>
      <c r="H497" s="4">
        <v>31401701</v>
      </c>
      <c r="I497" s="4" t="s">
        <v>37</v>
      </c>
      <c r="J497" s="1">
        <v>5330</v>
      </c>
      <c r="K497" s="48">
        <v>263585</v>
      </c>
      <c r="L497" s="49">
        <f t="shared" si="127"/>
        <v>298167.35200000001</v>
      </c>
      <c r="M497" s="5">
        <v>384120</v>
      </c>
      <c r="N497" s="6">
        <f t="shared" si="142"/>
        <v>72982.8</v>
      </c>
      <c r="O497" s="47">
        <f t="shared" si="143"/>
        <v>457102.8</v>
      </c>
      <c r="P497" s="5">
        <v>310000</v>
      </c>
      <c r="Q497" s="6">
        <f t="shared" si="144"/>
        <v>58900</v>
      </c>
      <c r="R497" s="47">
        <f t="shared" si="145"/>
        <v>368900</v>
      </c>
      <c r="S497" s="51">
        <f t="shared" si="128"/>
        <v>298167.35200000001</v>
      </c>
      <c r="T497" s="51">
        <f t="shared" si="129"/>
        <v>374723.38400000002</v>
      </c>
      <c r="U497" s="49">
        <f t="shared" si="130"/>
        <v>369085.97423971805</v>
      </c>
      <c r="V497" s="51">
        <f t="shared" si="131"/>
        <v>368900</v>
      </c>
      <c r="W497" s="51">
        <f t="shared" si="132"/>
        <v>54133.289367934318</v>
      </c>
      <c r="X497" s="52">
        <f t="shared" si="133"/>
        <v>0.14446199964914469</v>
      </c>
      <c r="Y497" s="53" t="str">
        <f t="shared" si="134"/>
        <v>MENOR_VALOR</v>
      </c>
      <c r="Z497" s="49">
        <f t="shared" si="135"/>
        <v>298167.35200000001</v>
      </c>
      <c r="AA497" s="80"/>
    </row>
    <row r="498" spans="1:27" ht="18" x14ac:dyDescent="0.2">
      <c r="A498" s="4">
        <f t="shared" si="146"/>
        <v>440</v>
      </c>
      <c r="B498" s="1">
        <v>49112931</v>
      </c>
      <c r="C498" s="24" t="s">
        <v>151</v>
      </c>
      <c r="D498" s="3" t="s">
        <v>36</v>
      </c>
      <c r="E498" s="3">
        <v>0</v>
      </c>
      <c r="F498" s="3">
        <v>1</v>
      </c>
      <c r="G498" s="3">
        <v>1</v>
      </c>
      <c r="H498" s="4">
        <v>39121466</v>
      </c>
      <c r="I498" s="4" t="s">
        <v>37</v>
      </c>
      <c r="J498" s="1" t="s">
        <v>37</v>
      </c>
      <c r="K498" s="48">
        <v>251923</v>
      </c>
      <c r="L498" s="49">
        <f t="shared" si="127"/>
        <v>284975.29759999999</v>
      </c>
      <c r="M498" s="5">
        <v>402210</v>
      </c>
      <c r="N498" s="6">
        <f t="shared" si="142"/>
        <v>76419.899999999994</v>
      </c>
      <c r="O498" s="47">
        <f t="shared" si="143"/>
        <v>478629.9</v>
      </c>
      <c r="P498" s="5">
        <v>295000</v>
      </c>
      <c r="Q498" s="6">
        <f t="shared" si="144"/>
        <v>56050</v>
      </c>
      <c r="R498" s="47">
        <f t="shared" si="145"/>
        <v>351050</v>
      </c>
      <c r="S498" s="51">
        <f t="shared" si="128"/>
        <v>284975.29759999999</v>
      </c>
      <c r="T498" s="51">
        <f t="shared" si="129"/>
        <v>371551.73253333336</v>
      </c>
      <c r="U498" s="49">
        <f t="shared" si="130"/>
        <v>363127.10969873203</v>
      </c>
      <c r="V498" s="51">
        <f t="shared" si="131"/>
        <v>351050</v>
      </c>
      <c r="W498" s="51">
        <f t="shared" si="132"/>
        <v>61218.784232316342</v>
      </c>
      <c r="X498" s="52">
        <f t="shared" si="133"/>
        <v>0.16476516961692317</v>
      </c>
      <c r="Y498" s="53" t="str">
        <f t="shared" si="134"/>
        <v>MENOR_VALOR</v>
      </c>
      <c r="Z498" s="49">
        <f t="shared" si="135"/>
        <v>284975.29759999999</v>
      </c>
      <c r="AA498" s="80"/>
    </row>
    <row r="499" spans="1:27" ht="27" x14ac:dyDescent="0.2">
      <c r="A499" s="4">
        <f t="shared" si="146"/>
        <v>441</v>
      </c>
      <c r="B499" s="1">
        <v>49112931</v>
      </c>
      <c r="C499" s="14" t="s">
        <v>258</v>
      </c>
      <c r="D499" s="3" t="s">
        <v>36</v>
      </c>
      <c r="E499" s="3">
        <v>0</v>
      </c>
      <c r="F499" s="3">
        <v>1</v>
      </c>
      <c r="G499" s="3">
        <v>1</v>
      </c>
      <c r="H499" s="4">
        <v>25174216</v>
      </c>
      <c r="I499" s="4" t="s">
        <v>37</v>
      </c>
      <c r="J499" s="1" t="s">
        <v>37</v>
      </c>
      <c r="K499" s="48">
        <v>238238</v>
      </c>
      <c r="L499" s="49">
        <f t="shared" si="127"/>
        <v>269494.82559999998</v>
      </c>
      <c r="M499" s="5">
        <v>325500</v>
      </c>
      <c r="N499" s="6">
        <f t="shared" si="142"/>
        <v>61845</v>
      </c>
      <c r="O499" s="47">
        <f t="shared" si="143"/>
        <v>387345</v>
      </c>
      <c r="P499" s="5">
        <v>280000</v>
      </c>
      <c r="Q499" s="6">
        <f t="shared" si="144"/>
        <v>53200</v>
      </c>
      <c r="R499" s="47">
        <f t="shared" si="145"/>
        <v>333200</v>
      </c>
      <c r="S499" s="51">
        <f t="shared" si="128"/>
        <v>269494.82559999998</v>
      </c>
      <c r="T499" s="51">
        <f t="shared" si="129"/>
        <v>330013.27519999997</v>
      </c>
      <c r="U499" s="49">
        <f t="shared" si="130"/>
        <v>326425.78661416465</v>
      </c>
      <c r="V499" s="51">
        <f t="shared" si="131"/>
        <v>333200</v>
      </c>
      <c r="W499" s="51">
        <f t="shared" si="132"/>
        <v>42793.006099056969</v>
      </c>
      <c r="X499" s="52">
        <f t="shared" si="133"/>
        <v>0.12967055968619098</v>
      </c>
      <c r="Y499" s="53" t="str">
        <f t="shared" si="134"/>
        <v>MENOR_VALOR</v>
      </c>
      <c r="Z499" s="49">
        <f t="shared" si="135"/>
        <v>269494.82559999998</v>
      </c>
      <c r="AA499" s="80"/>
    </row>
    <row r="500" spans="1:27" ht="27" x14ac:dyDescent="0.2">
      <c r="A500" s="4">
        <f t="shared" si="146"/>
        <v>442</v>
      </c>
      <c r="B500" s="1">
        <v>49112931</v>
      </c>
      <c r="C500" s="14" t="s">
        <v>259</v>
      </c>
      <c r="D500" s="3" t="s">
        <v>36</v>
      </c>
      <c r="E500" s="3">
        <v>0</v>
      </c>
      <c r="F500" s="3">
        <v>1</v>
      </c>
      <c r="G500" s="3">
        <v>1</v>
      </c>
      <c r="H500" s="4">
        <v>25174216</v>
      </c>
      <c r="I500" s="4" t="s">
        <v>37</v>
      </c>
      <c r="J500" s="1" t="s">
        <v>37</v>
      </c>
      <c r="K500" s="48">
        <v>196826</v>
      </c>
      <c r="L500" s="49">
        <f t="shared" si="127"/>
        <v>222649.57120000001</v>
      </c>
      <c r="M500" s="5">
        <v>266800</v>
      </c>
      <c r="N500" s="6">
        <f t="shared" si="142"/>
        <v>50692</v>
      </c>
      <c r="O500" s="47">
        <f t="shared" si="143"/>
        <v>317492</v>
      </c>
      <c r="P500" s="5">
        <v>232000</v>
      </c>
      <c r="Q500" s="6">
        <f t="shared" si="144"/>
        <v>44080</v>
      </c>
      <c r="R500" s="47">
        <f t="shared" si="145"/>
        <v>276080</v>
      </c>
      <c r="S500" s="51">
        <f t="shared" si="128"/>
        <v>222649.57120000001</v>
      </c>
      <c r="T500" s="51">
        <f t="shared" si="129"/>
        <v>272073.85706666665</v>
      </c>
      <c r="U500" s="49">
        <f t="shared" si="130"/>
        <v>269233.97630704544</v>
      </c>
      <c r="V500" s="51">
        <f t="shared" si="131"/>
        <v>276080</v>
      </c>
      <c r="W500" s="51">
        <f t="shared" si="132"/>
        <v>34948.247691622426</v>
      </c>
      <c r="X500" s="52">
        <f t="shared" si="133"/>
        <v>0.1284513259319105</v>
      </c>
      <c r="Y500" s="53" t="str">
        <f t="shared" si="134"/>
        <v>MENOR_VALOR</v>
      </c>
      <c r="Z500" s="49">
        <f t="shared" si="135"/>
        <v>222649.57120000001</v>
      </c>
      <c r="AA500" s="80"/>
    </row>
    <row r="501" spans="1:27" ht="18" x14ac:dyDescent="0.2">
      <c r="A501" s="4">
        <f t="shared" si="146"/>
        <v>443</v>
      </c>
      <c r="B501" s="1">
        <v>49112931</v>
      </c>
      <c r="C501" s="14" t="s">
        <v>153</v>
      </c>
      <c r="D501" s="3" t="s">
        <v>36</v>
      </c>
      <c r="E501" s="3">
        <v>0</v>
      </c>
      <c r="F501" s="3">
        <v>1</v>
      </c>
      <c r="G501" s="3">
        <v>1</v>
      </c>
      <c r="H501" s="4">
        <v>25174201</v>
      </c>
      <c r="I501" s="4" t="s">
        <v>37</v>
      </c>
      <c r="J501" s="1" t="s">
        <v>37</v>
      </c>
      <c r="K501" s="48">
        <v>162316</v>
      </c>
      <c r="L501" s="49">
        <f t="shared" si="127"/>
        <v>183611.85920000001</v>
      </c>
      <c r="M501" s="5">
        <v>231290</v>
      </c>
      <c r="N501" s="6">
        <f t="shared" si="142"/>
        <v>43945.1</v>
      </c>
      <c r="O501" s="47">
        <f t="shared" si="143"/>
        <v>275235.09999999998</v>
      </c>
      <c r="P501" s="5">
        <v>183000</v>
      </c>
      <c r="Q501" s="6">
        <f t="shared" si="144"/>
        <v>34770</v>
      </c>
      <c r="R501" s="47">
        <f t="shared" si="145"/>
        <v>217770</v>
      </c>
      <c r="S501" s="51">
        <f t="shared" si="128"/>
        <v>183611.85920000001</v>
      </c>
      <c r="T501" s="51">
        <f t="shared" si="129"/>
        <v>225538.98639999997</v>
      </c>
      <c r="U501" s="49">
        <f t="shared" si="130"/>
        <v>222433.84318554457</v>
      </c>
      <c r="V501" s="51">
        <f t="shared" si="131"/>
        <v>217770</v>
      </c>
      <c r="W501" s="51">
        <f t="shared" si="132"/>
        <v>29646.955958790815</v>
      </c>
      <c r="X501" s="52">
        <f t="shared" si="133"/>
        <v>0.13144936240074731</v>
      </c>
      <c r="Y501" s="53" t="str">
        <f t="shared" si="134"/>
        <v>MENOR_VALOR</v>
      </c>
      <c r="Z501" s="49">
        <f t="shared" si="135"/>
        <v>183611.85920000001</v>
      </c>
      <c r="AA501" s="80"/>
    </row>
    <row r="502" spans="1:27" ht="18" x14ac:dyDescent="0.2">
      <c r="A502" s="81" t="s">
        <v>154</v>
      </c>
      <c r="B502" s="4"/>
      <c r="C502" s="106" t="s">
        <v>155</v>
      </c>
      <c r="D502" s="3"/>
      <c r="E502" s="4"/>
      <c r="F502" s="4"/>
      <c r="G502" s="4"/>
      <c r="H502" s="83"/>
      <c r="I502" s="83"/>
      <c r="J502" s="85"/>
      <c r="K502" s="48"/>
      <c r="L502" s="49"/>
      <c r="M502" s="31">
        <v>0</v>
      </c>
      <c r="N502" s="6"/>
      <c r="O502" s="47"/>
      <c r="P502" s="31"/>
      <c r="Q502" s="6"/>
      <c r="R502" s="47"/>
      <c r="S502" s="51"/>
      <c r="T502" s="51"/>
      <c r="U502" s="49"/>
      <c r="V502" s="51"/>
      <c r="W502" s="51"/>
      <c r="X502" s="52"/>
      <c r="Y502" s="53"/>
      <c r="Z502" s="49"/>
      <c r="AA502" s="80"/>
    </row>
    <row r="503" spans="1:27" ht="18" x14ac:dyDescent="0.2">
      <c r="A503" s="26">
        <f>A501+1</f>
        <v>444</v>
      </c>
      <c r="B503" s="4">
        <v>4912912</v>
      </c>
      <c r="C503" s="23" t="s">
        <v>358</v>
      </c>
      <c r="D503" s="3" t="s">
        <v>225</v>
      </c>
      <c r="E503" s="3">
        <v>0</v>
      </c>
      <c r="F503" s="3">
        <v>1</v>
      </c>
      <c r="G503" s="3">
        <v>1</v>
      </c>
      <c r="H503" s="4">
        <v>25172004</v>
      </c>
      <c r="I503" s="4" t="s">
        <v>37</v>
      </c>
      <c r="J503" s="1">
        <v>24460</v>
      </c>
      <c r="K503" s="48">
        <v>361760</v>
      </c>
      <c r="L503" s="49">
        <f t="shared" si="127"/>
        <v>409222.91200000001</v>
      </c>
      <c r="M503" s="5">
        <v>570310</v>
      </c>
      <c r="N503" s="6">
        <f t="shared" si="142"/>
        <v>108358.9</v>
      </c>
      <c r="O503" s="47">
        <f t="shared" si="143"/>
        <v>678668.9</v>
      </c>
      <c r="P503" s="5">
        <v>426000</v>
      </c>
      <c r="Q503" s="6">
        <f t="shared" si="144"/>
        <v>80940</v>
      </c>
      <c r="R503" s="47">
        <f t="shared" si="145"/>
        <v>506940</v>
      </c>
      <c r="S503" s="51">
        <f t="shared" si="128"/>
        <v>409222.91200000001</v>
      </c>
      <c r="T503" s="51">
        <f t="shared" si="129"/>
        <v>531610.60399999993</v>
      </c>
      <c r="U503" s="49">
        <f t="shared" si="130"/>
        <v>520225.31680831354</v>
      </c>
      <c r="V503" s="51">
        <f t="shared" si="131"/>
        <v>506940</v>
      </c>
      <c r="W503" s="51">
        <f t="shared" si="132"/>
        <v>86541.166946970712</v>
      </c>
      <c r="X503" s="52">
        <f t="shared" si="133"/>
        <v>0.16279052053478363</v>
      </c>
      <c r="Y503" s="53" t="str">
        <f t="shared" si="134"/>
        <v>MENOR_VALOR</v>
      </c>
      <c r="Z503" s="49">
        <f t="shared" si="135"/>
        <v>409222.91200000001</v>
      </c>
      <c r="AA503" s="80"/>
    </row>
    <row r="504" spans="1:27" ht="18" x14ac:dyDescent="0.2">
      <c r="A504" s="26">
        <f>A503+1</f>
        <v>445</v>
      </c>
      <c r="B504" s="4">
        <v>4912912</v>
      </c>
      <c r="C504" s="23" t="s">
        <v>157</v>
      </c>
      <c r="D504" s="3" t="s">
        <v>36</v>
      </c>
      <c r="E504" s="3">
        <v>0</v>
      </c>
      <c r="F504" s="3">
        <v>1</v>
      </c>
      <c r="G504" s="3">
        <v>1</v>
      </c>
      <c r="H504" s="4">
        <v>25172004</v>
      </c>
      <c r="I504" s="4" t="s">
        <v>37</v>
      </c>
      <c r="J504" s="1">
        <v>24460</v>
      </c>
      <c r="K504" s="48">
        <v>430899</v>
      </c>
      <c r="L504" s="49">
        <f t="shared" si="127"/>
        <v>487432.94880000001</v>
      </c>
      <c r="M504" s="5">
        <v>543510</v>
      </c>
      <c r="N504" s="6">
        <f t="shared" si="142"/>
        <v>103266.9</v>
      </c>
      <c r="O504" s="47">
        <f t="shared" si="143"/>
        <v>646776.9</v>
      </c>
      <c r="P504" s="5">
        <v>439000</v>
      </c>
      <c r="Q504" s="6">
        <f t="shared" si="144"/>
        <v>83410</v>
      </c>
      <c r="R504" s="47">
        <f t="shared" si="145"/>
        <v>522410</v>
      </c>
      <c r="S504" s="51">
        <f t="shared" si="128"/>
        <v>487432.94880000001</v>
      </c>
      <c r="T504" s="51">
        <f t="shared" si="129"/>
        <v>552206.61626666668</v>
      </c>
      <c r="U504" s="49">
        <f t="shared" si="130"/>
        <v>548142.68346534867</v>
      </c>
      <c r="V504" s="51">
        <f t="shared" si="131"/>
        <v>522410</v>
      </c>
      <c r="W504" s="51">
        <f t="shared" si="132"/>
        <v>45801.899508002462</v>
      </c>
      <c r="X504" s="52">
        <f t="shared" si="133"/>
        <v>8.2943409511566257E-2</v>
      </c>
      <c r="Y504" s="53" t="str">
        <f t="shared" si="134"/>
        <v>MENOR_VALOR</v>
      </c>
      <c r="Z504" s="49">
        <f t="shared" si="135"/>
        <v>487432.94880000001</v>
      </c>
      <c r="AA504" s="80"/>
    </row>
    <row r="505" spans="1:27" ht="36" x14ac:dyDescent="0.2">
      <c r="A505" s="26">
        <f t="shared" ref="A505:A520" si="147">A504+1</f>
        <v>446</v>
      </c>
      <c r="B505" s="4">
        <v>4912996</v>
      </c>
      <c r="C505" s="34" t="s">
        <v>158</v>
      </c>
      <c r="D505" s="3" t="s">
        <v>36</v>
      </c>
      <c r="E505" s="3">
        <v>0</v>
      </c>
      <c r="F505" s="3">
        <v>1</v>
      </c>
      <c r="G505" s="3">
        <v>1</v>
      </c>
      <c r="H505" s="4">
        <v>26111532</v>
      </c>
      <c r="I505" s="4" t="s">
        <v>37</v>
      </c>
      <c r="J505" s="1" t="s">
        <v>37</v>
      </c>
      <c r="K505" s="48">
        <v>559895</v>
      </c>
      <c r="L505" s="49">
        <f t="shared" si="127"/>
        <v>633353.22399999993</v>
      </c>
      <c r="M505" s="5">
        <v>810810</v>
      </c>
      <c r="N505" s="6">
        <f t="shared" si="142"/>
        <v>154053.9</v>
      </c>
      <c r="O505" s="47">
        <f t="shared" si="143"/>
        <v>964863.9</v>
      </c>
      <c r="P505" s="5">
        <v>655000</v>
      </c>
      <c r="Q505" s="6">
        <f t="shared" si="144"/>
        <v>124450</v>
      </c>
      <c r="R505" s="47">
        <f t="shared" si="145"/>
        <v>779450</v>
      </c>
      <c r="S505" s="51">
        <f t="shared" si="128"/>
        <v>633353.22399999993</v>
      </c>
      <c r="T505" s="51">
        <f t="shared" si="129"/>
        <v>792555.70799999998</v>
      </c>
      <c r="U505" s="49">
        <f t="shared" si="130"/>
        <v>780968.35209276783</v>
      </c>
      <c r="V505" s="51">
        <f t="shared" si="131"/>
        <v>779450</v>
      </c>
      <c r="W505" s="51">
        <f t="shared" si="132"/>
        <v>112573.15601814231</v>
      </c>
      <c r="X505" s="52">
        <f t="shared" si="133"/>
        <v>0.14203816196367905</v>
      </c>
      <c r="Y505" s="53" t="str">
        <f t="shared" si="134"/>
        <v>MENOR_VALOR</v>
      </c>
      <c r="Z505" s="49">
        <f t="shared" si="135"/>
        <v>633353.22399999993</v>
      </c>
      <c r="AA505" s="80"/>
    </row>
    <row r="506" spans="1:27" ht="36" x14ac:dyDescent="0.2">
      <c r="A506" s="26">
        <f t="shared" si="147"/>
        <v>447</v>
      </c>
      <c r="B506" s="4">
        <v>4912996</v>
      </c>
      <c r="C506" s="34" t="s">
        <v>159</v>
      </c>
      <c r="D506" s="3" t="s">
        <v>36</v>
      </c>
      <c r="E506" s="3">
        <v>0</v>
      </c>
      <c r="F506" s="3">
        <v>1</v>
      </c>
      <c r="G506" s="3">
        <v>1</v>
      </c>
      <c r="H506" s="4">
        <v>26111532</v>
      </c>
      <c r="I506" s="4" t="s">
        <v>37</v>
      </c>
      <c r="J506" s="1" t="s">
        <v>37</v>
      </c>
      <c r="K506" s="48">
        <v>656404</v>
      </c>
      <c r="L506" s="49">
        <f t="shared" si="127"/>
        <v>742524.20479999995</v>
      </c>
      <c r="M506" s="5">
        <v>755250</v>
      </c>
      <c r="N506" s="6">
        <f t="shared" si="142"/>
        <v>143497.5</v>
      </c>
      <c r="O506" s="47">
        <f t="shared" si="143"/>
        <v>898747.5</v>
      </c>
      <c r="P506" s="5">
        <v>636000</v>
      </c>
      <c r="Q506" s="6">
        <f t="shared" si="144"/>
        <v>120840</v>
      </c>
      <c r="R506" s="47">
        <f t="shared" si="145"/>
        <v>756840</v>
      </c>
      <c r="S506" s="51">
        <f t="shared" si="128"/>
        <v>742524.20479999995</v>
      </c>
      <c r="T506" s="51">
        <f t="shared" si="129"/>
        <v>799370.56826666661</v>
      </c>
      <c r="U506" s="49">
        <f t="shared" si="130"/>
        <v>796374.71483052825</v>
      </c>
      <c r="V506" s="51">
        <f t="shared" si="131"/>
        <v>756840</v>
      </c>
      <c r="W506" s="51">
        <f t="shared" si="132"/>
        <v>40196.449093075214</v>
      </c>
      <c r="X506" s="52">
        <f t="shared" si="133"/>
        <v>5.028512518322522E-2</v>
      </c>
      <c r="Y506" s="53" t="str">
        <f t="shared" si="134"/>
        <v>MENOR_VALOR</v>
      </c>
      <c r="Z506" s="49">
        <f t="shared" si="135"/>
        <v>742524.20479999995</v>
      </c>
      <c r="AA506" s="80"/>
    </row>
    <row r="507" spans="1:27" ht="36" x14ac:dyDescent="0.2">
      <c r="A507" s="26">
        <f t="shared" si="147"/>
        <v>448</v>
      </c>
      <c r="B507" s="4">
        <v>4912996</v>
      </c>
      <c r="C507" s="34" t="s">
        <v>160</v>
      </c>
      <c r="D507" s="3" t="s">
        <v>36</v>
      </c>
      <c r="E507" s="3">
        <v>0</v>
      </c>
      <c r="F507" s="3">
        <v>1</v>
      </c>
      <c r="G507" s="3">
        <v>1</v>
      </c>
      <c r="H507" s="4">
        <v>26111532</v>
      </c>
      <c r="I507" s="4" t="s">
        <v>37</v>
      </c>
      <c r="J507" s="1" t="s">
        <v>37</v>
      </c>
      <c r="K507" s="48">
        <v>489090</v>
      </c>
      <c r="L507" s="49">
        <f t="shared" si="127"/>
        <v>553258.60800000001</v>
      </c>
      <c r="M507" s="5">
        <v>774990</v>
      </c>
      <c r="N507" s="6">
        <f t="shared" si="142"/>
        <v>147248.1</v>
      </c>
      <c r="O507" s="47">
        <f t="shared" si="143"/>
        <v>922238.1</v>
      </c>
      <c r="P507" s="5">
        <v>569000</v>
      </c>
      <c r="Q507" s="6">
        <f t="shared" si="144"/>
        <v>108110</v>
      </c>
      <c r="R507" s="47">
        <f t="shared" si="145"/>
        <v>677110</v>
      </c>
      <c r="S507" s="51">
        <f t="shared" si="128"/>
        <v>553258.60800000001</v>
      </c>
      <c r="T507" s="51">
        <f t="shared" si="129"/>
        <v>717535.56933333341</v>
      </c>
      <c r="U507" s="49">
        <f t="shared" si="130"/>
        <v>701687.09478502325</v>
      </c>
      <c r="V507" s="51">
        <f t="shared" si="131"/>
        <v>677110</v>
      </c>
      <c r="W507" s="51">
        <f t="shared" si="132"/>
        <v>116161.35335151991</v>
      </c>
      <c r="X507" s="52">
        <f t="shared" si="133"/>
        <v>0.16188933108841716</v>
      </c>
      <c r="Y507" s="53" t="str">
        <f t="shared" si="134"/>
        <v>MENOR_VALOR</v>
      </c>
      <c r="Z507" s="49">
        <f t="shared" si="135"/>
        <v>553258.60800000001</v>
      </c>
      <c r="AA507" s="80"/>
    </row>
    <row r="508" spans="1:27" ht="36" x14ac:dyDescent="0.2">
      <c r="A508" s="26">
        <f t="shared" si="147"/>
        <v>449</v>
      </c>
      <c r="B508" s="4">
        <v>4912996</v>
      </c>
      <c r="C508" s="34" t="s">
        <v>161</v>
      </c>
      <c r="D508" s="3" t="s">
        <v>36</v>
      </c>
      <c r="E508" s="3">
        <v>0</v>
      </c>
      <c r="F508" s="3">
        <v>1</v>
      </c>
      <c r="G508" s="3">
        <v>1</v>
      </c>
      <c r="H508" s="4">
        <v>26111532</v>
      </c>
      <c r="I508" s="4" t="s">
        <v>37</v>
      </c>
      <c r="J508" s="1" t="s">
        <v>37</v>
      </c>
      <c r="K508" s="48">
        <v>470645</v>
      </c>
      <c r="L508" s="49">
        <f t="shared" si="127"/>
        <v>532393.62399999995</v>
      </c>
      <c r="M508" s="5">
        <v>1026000</v>
      </c>
      <c r="N508" s="6">
        <f t="shared" si="142"/>
        <v>194940</v>
      </c>
      <c r="O508" s="47">
        <f t="shared" si="143"/>
        <v>1220940</v>
      </c>
      <c r="P508" s="5">
        <v>821000</v>
      </c>
      <c r="Q508" s="6">
        <f t="shared" si="144"/>
        <v>155990</v>
      </c>
      <c r="R508" s="47">
        <f t="shared" si="145"/>
        <v>976990</v>
      </c>
      <c r="S508" s="51">
        <f t="shared" si="128"/>
        <v>532393.62399999995</v>
      </c>
      <c r="T508" s="51">
        <f t="shared" si="129"/>
        <v>910107.87466666661</v>
      </c>
      <c r="U508" s="49">
        <f t="shared" si="130"/>
        <v>859552.54153805296</v>
      </c>
      <c r="V508" s="51">
        <f t="shared" si="131"/>
        <v>976990</v>
      </c>
      <c r="W508" s="51">
        <f t="shared" si="132"/>
        <v>267084.30799719604</v>
      </c>
      <c r="X508" s="52">
        <f t="shared" si="133"/>
        <v>0.29346445122784764</v>
      </c>
      <c r="Y508" s="53" t="str">
        <f t="shared" si="134"/>
        <v>MENOR_VALOR</v>
      </c>
      <c r="Z508" s="49">
        <f t="shared" si="135"/>
        <v>532393.62399999995</v>
      </c>
      <c r="AA508" s="80"/>
    </row>
    <row r="509" spans="1:27" ht="36" x14ac:dyDescent="0.2">
      <c r="A509" s="26">
        <f t="shared" si="147"/>
        <v>450</v>
      </c>
      <c r="B509" s="4">
        <v>4912996</v>
      </c>
      <c r="C509" s="34" t="s">
        <v>162</v>
      </c>
      <c r="D509" s="3" t="s">
        <v>36</v>
      </c>
      <c r="E509" s="3">
        <v>0</v>
      </c>
      <c r="F509" s="3">
        <v>1</v>
      </c>
      <c r="G509" s="3">
        <v>1</v>
      </c>
      <c r="H509" s="4">
        <v>26111532</v>
      </c>
      <c r="I509" s="4" t="s">
        <v>37</v>
      </c>
      <c r="J509" s="1" t="s">
        <v>37</v>
      </c>
      <c r="K509" s="48">
        <v>680561</v>
      </c>
      <c r="L509" s="49">
        <f t="shared" si="127"/>
        <v>769850.60320000001</v>
      </c>
      <c r="M509" s="5">
        <v>1063580</v>
      </c>
      <c r="N509" s="6">
        <f t="shared" si="142"/>
        <v>202080.2</v>
      </c>
      <c r="O509" s="47">
        <f t="shared" si="143"/>
        <v>1265660.2</v>
      </c>
      <c r="P509" s="5">
        <v>795000</v>
      </c>
      <c r="Q509" s="6">
        <f t="shared" si="144"/>
        <v>151050</v>
      </c>
      <c r="R509" s="47">
        <f t="shared" si="145"/>
        <v>946050</v>
      </c>
      <c r="S509" s="51">
        <f t="shared" si="128"/>
        <v>769850.60320000001</v>
      </c>
      <c r="T509" s="51">
        <f t="shared" si="129"/>
        <v>993853.60106666666</v>
      </c>
      <c r="U509" s="49">
        <f t="shared" si="130"/>
        <v>973223.43023695878</v>
      </c>
      <c r="V509" s="51">
        <f t="shared" si="131"/>
        <v>946050</v>
      </c>
      <c r="W509" s="51">
        <f t="shared" si="132"/>
        <v>158394.03879763579</v>
      </c>
      <c r="X509" s="52">
        <f t="shared" si="133"/>
        <v>0.15937361260012267</v>
      </c>
      <c r="Y509" s="53" t="str">
        <f t="shared" si="134"/>
        <v>MENOR_VALOR</v>
      </c>
      <c r="Z509" s="49">
        <f t="shared" si="135"/>
        <v>769850.60320000001</v>
      </c>
      <c r="AA509" s="80"/>
    </row>
    <row r="510" spans="1:27" ht="36" x14ac:dyDescent="0.2">
      <c r="A510" s="26">
        <f t="shared" si="147"/>
        <v>451</v>
      </c>
      <c r="B510" s="4">
        <v>4912996</v>
      </c>
      <c r="C510" s="34" t="s">
        <v>264</v>
      </c>
      <c r="D510" s="3" t="s">
        <v>36</v>
      </c>
      <c r="E510" s="3">
        <v>0</v>
      </c>
      <c r="F510" s="3">
        <v>1</v>
      </c>
      <c r="G510" s="3">
        <v>1</v>
      </c>
      <c r="H510" s="4">
        <v>31161609</v>
      </c>
      <c r="I510" s="4" t="s">
        <v>37</v>
      </c>
      <c r="J510" s="1" t="s">
        <v>37</v>
      </c>
      <c r="K510" s="48">
        <v>512890</v>
      </c>
      <c r="L510" s="49">
        <f t="shared" si="127"/>
        <v>580181.16799999995</v>
      </c>
      <c r="M510" s="5">
        <v>769080</v>
      </c>
      <c r="N510" s="6">
        <f t="shared" si="142"/>
        <v>146125.20000000001</v>
      </c>
      <c r="O510" s="47">
        <f t="shared" si="143"/>
        <v>915205.2</v>
      </c>
      <c r="P510" s="5">
        <v>603000</v>
      </c>
      <c r="Q510" s="6">
        <f t="shared" si="144"/>
        <v>114570</v>
      </c>
      <c r="R510" s="47">
        <f t="shared" si="145"/>
        <v>717570</v>
      </c>
      <c r="S510" s="51">
        <f t="shared" si="128"/>
        <v>580181.16799999995</v>
      </c>
      <c r="T510" s="51">
        <f t="shared" si="129"/>
        <v>737652.12266666663</v>
      </c>
      <c r="U510" s="49">
        <f t="shared" si="130"/>
        <v>724962.36262651626</v>
      </c>
      <c r="V510" s="51">
        <f t="shared" si="131"/>
        <v>717570</v>
      </c>
      <c r="W510" s="51">
        <f t="shared" si="132"/>
        <v>111348.77988471932</v>
      </c>
      <c r="X510" s="52">
        <f t="shared" si="133"/>
        <v>0.15095026024216576</v>
      </c>
      <c r="Y510" s="53" t="str">
        <f t="shared" si="134"/>
        <v>MENOR_VALOR</v>
      </c>
      <c r="Z510" s="49">
        <f t="shared" si="135"/>
        <v>580181.16799999995</v>
      </c>
      <c r="AA510" s="80"/>
    </row>
    <row r="511" spans="1:27" ht="18" x14ac:dyDescent="0.2">
      <c r="A511" s="26">
        <f t="shared" si="147"/>
        <v>452</v>
      </c>
      <c r="B511" s="4">
        <v>4912934</v>
      </c>
      <c r="C511" s="23" t="s">
        <v>359</v>
      </c>
      <c r="D511" s="3" t="s">
        <v>36</v>
      </c>
      <c r="E511" s="3">
        <v>0</v>
      </c>
      <c r="F511" s="3">
        <v>1</v>
      </c>
      <c r="G511" s="3">
        <v>1</v>
      </c>
      <c r="H511" s="4">
        <v>25172009</v>
      </c>
      <c r="I511" s="4" t="s">
        <v>37</v>
      </c>
      <c r="J511" s="1">
        <v>39325</v>
      </c>
      <c r="K511" s="48">
        <v>173502</v>
      </c>
      <c r="L511" s="49">
        <f t="shared" si="127"/>
        <v>196265.46239999999</v>
      </c>
      <c r="M511" s="5">
        <v>270300</v>
      </c>
      <c r="N511" s="6">
        <f t="shared" si="142"/>
        <v>51357</v>
      </c>
      <c r="O511" s="47">
        <f t="shared" si="143"/>
        <v>321657</v>
      </c>
      <c r="P511" s="5">
        <v>204000</v>
      </c>
      <c r="Q511" s="6">
        <f t="shared" si="144"/>
        <v>38760</v>
      </c>
      <c r="R511" s="47">
        <f t="shared" si="145"/>
        <v>242760</v>
      </c>
      <c r="S511" s="51">
        <f t="shared" si="128"/>
        <v>196265.46239999999</v>
      </c>
      <c r="T511" s="51">
        <f t="shared" si="129"/>
        <v>253560.82079999999</v>
      </c>
      <c r="U511" s="49">
        <f t="shared" si="130"/>
        <v>248392.22967718172</v>
      </c>
      <c r="V511" s="51">
        <f t="shared" si="131"/>
        <v>242760</v>
      </c>
      <c r="W511" s="51">
        <f t="shared" si="132"/>
        <v>40513.936455153795</v>
      </c>
      <c r="X511" s="52">
        <f t="shared" si="133"/>
        <v>0.15977995467647499</v>
      </c>
      <c r="Y511" s="53" t="str">
        <f t="shared" si="134"/>
        <v>MENOR_VALOR</v>
      </c>
      <c r="Z511" s="49">
        <f t="shared" si="135"/>
        <v>196265.46239999999</v>
      </c>
      <c r="AA511" s="80"/>
    </row>
    <row r="512" spans="1:27" ht="27" x14ac:dyDescent="0.2">
      <c r="A512" s="26">
        <f t="shared" si="147"/>
        <v>453</v>
      </c>
      <c r="B512" s="4">
        <v>4912934</v>
      </c>
      <c r="C512" s="23" t="s">
        <v>360</v>
      </c>
      <c r="D512" s="3" t="s">
        <v>36</v>
      </c>
      <c r="E512" s="3">
        <v>0</v>
      </c>
      <c r="F512" s="3">
        <v>1</v>
      </c>
      <c r="G512" s="3">
        <v>1</v>
      </c>
      <c r="H512" s="4">
        <v>25172009</v>
      </c>
      <c r="I512" s="4" t="s">
        <v>37</v>
      </c>
      <c r="J512" s="1">
        <v>39325</v>
      </c>
      <c r="K512" s="48">
        <v>184926</v>
      </c>
      <c r="L512" s="49">
        <f t="shared" si="127"/>
        <v>209188.29120000001</v>
      </c>
      <c r="M512" s="5">
        <v>294840</v>
      </c>
      <c r="N512" s="6">
        <f t="shared" si="142"/>
        <v>56019.6</v>
      </c>
      <c r="O512" s="47">
        <f t="shared" si="143"/>
        <v>350859.6</v>
      </c>
      <c r="P512" s="5">
        <v>218000</v>
      </c>
      <c r="Q512" s="6">
        <f t="shared" si="144"/>
        <v>41420</v>
      </c>
      <c r="R512" s="47">
        <f t="shared" si="145"/>
        <v>259420</v>
      </c>
      <c r="S512" s="51">
        <f t="shared" si="128"/>
        <v>209188.29120000001</v>
      </c>
      <c r="T512" s="51">
        <f t="shared" si="129"/>
        <v>273155.96373333334</v>
      </c>
      <c r="U512" s="49">
        <f t="shared" si="130"/>
        <v>267028.77519471059</v>
      </c>
      <c r="V512" s="51">
        <f t="shared" si="131"/>
        <v>259420</v>
      </c>
      <c r="W512" s="51">
        <f t="shared" si="132"/>
        <v>45231.975025040229</v>
      </c>
      <c r="X512" s="52">
        <f t="shared" si="133"/>
        <v>0.16559028917705651</v>
      </c>
      <c r="Y512" s="53" t="str">
        <f t="shared" si="134"/>
        <v>MENOR_VALOR</v>
      </c>
      <c r="Z512" s="49">
        <f t="shared" si="135"/>
        <v>209188.29120000001</v>
      </c>
      <c r="AA512" s="80"/>
    </row>
    <row r="513" spans="1:27" ht="27" x14ac:dyDescent="0.2">
      <c r="A513" s="26">
        <f t="shared" si="147"/>
        <v>454</v>
      </c>
      <c r="B513" s="4">
        <v>4912934</v>
      </c>
      <c r="C513" s="23" t="s">
        <v>170</v>
      </c>
      <c r="D513" s="3" t="s">
        <v>36</v>
      </c>
      <c r="E513" s="3">
        <v>0</v>
      </c>
      <c r="F513" s="3">
        <v>1</v>
      </c>
      <c r="G513" s="3">
        <v>1</v>
      </c>
      <c r="H513" s="4">
        <v>25191741</v>
      </c>
      <c r="I513" s="4" t="s">
        <v>37</v>
      </c>
      <c r="J513" s="1">
        <v>39325</v>
      </c>
      <c r="K513" s="48">
        <v>161721</v>
      </c>
      <c r="L513" s="49">
        <f t="shared" si="127"/>
        <v>182938.79519999999</v>
      </c>
      <c r="M513" s="5">
        <v>251640</v>
      </c>
      <c r="N513" s="6">
        <f t="shared" si="142"/>
        <v>47811.6</v>
      </c>
      <c r="O513" s="47">
        <f t="shared" si="143"/>
        <v>299451.59999999998</v>
      </c>
      <c r="P513" s="5">
        <v>186000</v>
      </c>
      <c r="Q513" s="6">
        <f t="shared" si="144"/>
        <v>35340</v>
      </c>
      <c r="R513" s="47">
        <f t="shared" si="145"/>
        <v>221340</v>
      </c>
      <c r="S513" s="51">
        <f t="shared" si="128"/>
        <v>182938.79519999999</v>
      </c>
      <c r="T513" s="51">
        <f t="shared" si="129"/>
        <v>234576.79839999997</v>
      </c>
      <c r="U513" s="49">
        <f t="shared" si="130"/>
        <v>229736.91560428034</v>
      </c>
      <c r="V513" s="51">
        <f t="shared" si="131"/>
        <v>221340</v>
      </c>
      <c r="W513" s="51">
        <f t="shared" si="132"/>
        <v>36513.582229652675</v>
      </c>
      <c r="X513" s="52">
        <f t="shared" si="133"/>
        <v>0.15565726226423202</v>
      </c>
      <c r="Y513" s="53" t="str">
        <f t="shared" si="134"/>
        <v>MENOR_VALOR</v>
      </c>
      <c r="Z513" s="49">
        <f t="shared" si="135"/>
        <v>182938.79519999999</v>
      </c>
      <c r="AA513" s="80"/>
    </row>
    <row r="514" spans="1:27" ht="27" x14ac:dyDescent="0.2">
      <c r="A514" s="26">
        <f t="shared" si="147"/>
        <v>455</v>
      </c>
      <c r="B514" s="4">
        <v>4912996</v>
      </c>
      <c r="C514" s="23" t="s">
        <v>171</v>
      </c>
      <c r="D514" s="3" t="s">
        <v>36</v>
      </c>
      <c r="E514" s="3">
        <v>0</v>
      </c>
      <c r="F514" s="3">
        <v>1</v>
      </c>
      <c r="G514" s="3">
        <v>1</v>
      </c>
      <c r="H514" s="4">
        <v>25172009</v>
      </c>
      <c r="I514" s="4" t="s">
        <v>37</v>
      </c>
      <c r="J514" s="1">
        <v>39325</v>
      </c>
      <c r="K514" s="48">
        <v>182070</v>
      </c>
      <c r="L514" s="49">
        <f t="shared" si="127"/>
        <v>205957.584</v>
      </c>
      <c r="M514" s="5">
        <v>272950</v>
      </c>
      <c r="N514" s="6">
        <f t="shared" si="142"/>
        <v>51860.5</v>
      </c>
      <c r="O514" s="47">
        <f t="shared" si="143"/>
        <v>324810.5</v>
      </c>
      <c r="P514" s="5">
        <v>212000</v>
      </c>
      <c r="Q514" s="6">
        <f t="shared" si="144"/>
        <v>40280</v>
      </c>
      <c r="R514" s="47">
        <f t="shared" si="145"/>
        <v>252280</v>
      </c>
      <c r="S514" s="51">
        <f t="shared" si="128"/>
        <v>205957.584</v>
      </c>
      <c r="T514" s="51">
        <f t="shared" si="129"/>
        <v>261016.02800000002</v>
      </c>
      <c r="U514" s="49">
        <f t="shared" si="130"/>
        <v>256505.6232248022</v>
      </c>
      <c r="V514" s="51">
        <f t="shared" si="131"/>
        <v>252280</v>
      </c>
      <c r="W514" s="51">
        <f t="shared" si="132"/>
        <v>38932.199113979812</v>
      </c>
      <c r="X514" s="52">
        <f t="shared" si="133"/>
        <v>0.14915635416067172</v>
      </c>
      <c r="Y514" s="53" t="str">
        <f t="shared" si="134"/>
        <v>MENOR_VALOR</v>
      </c>
      <c r="Z514" s="49">
        <f t="shared" si="135"/>
        <v>205957.584</v>
      </c>
      <c r="AA514" s="80"/>
    </row>
    <row r="515" spans="1:27" ht="18" x14ac:dyDescent="0.2">
      <c r="A515" s="26">
        <f t="shared" si="147"/>
        <v>456</v>
      </c>
      <c r="B515" s="4">
        <v>4912934</v>
      </c>
      <c r="C515" s="23" t="s">
        <v>172</v>
      </c>
      <c r="D515" s="3" t="s">
        <v>36</v>
      </c>
      <c r="E515" s="3">
        <v>0</v>
      </c>
      <c r="F515" s="3">
        <v>1</v>
      </c>
      <c r="G515" s="3">
        <v>1</v>
      </c>
      <c r="H515" s="4">
        <v>31162416</v>
      </c>
      <c r="I515" s="4" t="s">
        <v>37</v>
      </c>
      <c r="J515" s="1">
        <v>60338</v>
      </c>
      <c r="K515" s="48">
        <v>362950</v>
      </c>
      <c r="L515" s="49">
        <f t="shared" si="127"/>
        <v>410569.04</v>
      </c>
      <c r="M515" s="5">
        <v>417640</v>
      </c>
      <c r="N515" s="6">
        <f t="shared" si="142"/>
        <v>79351.600000000006</v>
      </c>
      <c r="O515" s="47">
        <f t="shared" si="143"/>
        <v>496991.6</v>
      </c>
      <c r="P515" s="5">
        <v>315000</v>
      </c>
      <c r="Q515" s="6">
        <f t="shared" si="144"/>
        <v>59850</v>
      </c>
      <c r="R515" s="47">
        <f t="shared" si="145"/>
        <v>374850</v>
      </c>
      <c r="S515" s="51">
        <f t="shared" si="128"/>
        <v>374850</v>
      </c>
      <c r="T515" s="51">
        <f t="shared" si="129"/>
        <v>427470.21333333332</v>
      </c>
      <c r="U515" s="49">
        <f t="shared" si="130"/>
        <v>424486.86237136851</v>
      </c>
      <c r="V515" s="51">
        <f t="shared" si="131"/>
        <v>410569.04</v>
      </c>
      <c r="W515" s="51">
        <f t="shared" si="132"/>
        <v>37208.109675482774</v>
      </c>
      <c r="X515" s="52">
        <f t="shared" si="133"/>
        <v>8.704257867546103E-2</v>
      </c>
      <c r="Y515" s="53" t="str">
        <f t="shared" si="134"/>
        <v>MENOR_VALOR</v>
      </c>
      <c r="Z515" s="49">
        <f t="shared" si="135"/>
        <v>374850</v>
      </c>
      <c r="AA515" s="80"/>
    </row>
    <row r="516" spans="1:27" ht="18" x14ac:dyDescent="0.2">
      <c r="A516" s="26">
        <f t="shared" si="147"/>
        <v>457</v>
      </c>
      <c r="B516" s="4">
        <v>4912934</v>
      </c>
      <c r="C516" s="23" t="s">
        <v>174</v>
      </c>
      <c r="D516" s="3" t="s">
        <v>36</v>
      </c>
      <c r="E516" s="3">
        <v>0</v>
      </c>
      <c r="F516" s="3">
        <v>1</v>
      </c>
      <c r="G516" s="3">
        <v>1</v>
      </c>
      <c r="H516" s="4">
        <v>31162409</v>
      </c>
      <c r="I516" s="4" t="s">
        <v>37</v>
      </c>
      <c r="J516" s="1" t="s">
        <v>37</v>
      </c>
      <c r="K516" s="48">
        <v>142086</v>
      </c>
      <c r="L516" s="49">
        <f t="shared" si="127"/>
        <v>160727.6832</v>
      </c>
      <c r="M516" s="5">
        <v>238610</v>
      </c>
      <c r="N516" s="6">
        <f t="shared" si="142"/>
        <v>45335.9</v>
      </c>
      <c r="O516" s="47">
        <f t="shared" si="143"/>
        <v>283945.90000000002</v>
      </c>
      <c r="P516" s="5">
        <v>178000</v>
      </c>
      <c r="Q516" s="6">
        <f t="shared" si="144"/>
        <v>33820</v>
      </c>
      <c r="R516" s="47">
        <f t="shared" si="145"/>
        <v>211820</v>
      </c>
      <c r="S516" s="51">
        <f t="shared" si="128"/>
        <v>160727.6832</v>
      </c>
      <c r="T516" s="51">
        <f t="shared" si="129"/>
        <v>218831.19440000001</v>
      </c>
      <c r="U516" s="49">
        <f t="shared" si="130"/>
        <v>213025.24991915561</v>
      </c>
      <c r="V516" s="51">
        <f t="shared" si="131"/>
        <v>211820</v>
      </c>
      <c r="W516" s="51">
        <f t="shared" si="132"/>
        <v>41085.386780268323</v>
      </c>
      <c r="X516" s="52">
        <f t="shared" si="133"/>
        <v>0.18774922329020713</v>
      </c>
      <c r="Y516" s="53" t="str">
        <f t="shared" si="134"/>
        <v>MENOR_VALOR</v>
      </c>
      <c r="Z516" s="49">
        <f t="shared" si="135"/>
        <v>160727.6832</v>
      </c>
      <c r="AA516" s="80"/>
    </row>
    <row r="517" spans="1:27" ht="27" x14ac:dyDescent="0.2">
      <c r="A517" s="26">
        <f t="shared" si="147"/>
        <v>458</v>
      </c>
      <c r="B517" s="4">
        <v>4912934</v>
      </c>
      <c r="C517" s="23" t="s">
        <v>178</v>
      </c>
      <c r="D517" s="3" t="s">
        <v>36</v>
      </c>
      <c r="E517" s="3">
        <v>0</v>
      </c>
      <c r="F517" s="3">
        <v>1</v>
      </c>
      <c r="G517" s="3">
        <v>1</v>
      </c>
      <c r="H517" s="4">
        <v>26111532</v>
      </c>
      <c r="I517" s="4" t="s">
        <v>37</v>
      </c>
      <c r="J517" s="1" t="s">
        <v>37</v>
      </c>
      <c r="K517" s="48">
        <v>161721</v>
      </c>
      <c r="L517" s="49">
        <f t="shared" si="127"/>
        <v>182938.79519999999</v>
      </c>
      <c r="M517" s="5">
        <v>175570</v>
      </c>
      <c r="N517" s="6">
        <f t="shared" si="142"/>
        <v>33358.300000000003</v>
      </c>
      <c r="O517" s="47">
        <f t="shared" si="143"/>
        <v>208928.3</v>
      </c>
      <c r="P517" s="5">
        <v>145000</v>
      </c>
      <c r="Q517" s="6">
        <f t="shared" si="144"/>
        <v>27550</v>
      </c>
      <c r="R517" s="47">
        <f t="shared" si="145"/>
        <v>172550</v>
      </c>
      <c r="S517" s="51">
        <f t="shared" si="128"/>
        <v>172550</v>
      </c>
      <c r="T517" s="51">
        <f t="shared" si="129"/>
        <v>188139.03173333334</v>
      </c>
      <c r="U517" s="49">
        <f t="shared" si="130"/>
        <v>187530.83307598237</v>
      </c>
      <c r="V517" s="51">
        <f t="shared" si="131"/>
        <v>182938.79519999999</v>
      </c>
      <c r="W517" s="51">
        <f t="shared" si="132"/>
        <v>11023.110050772282</v>
      </c>
      <c r="X517" s="52">
        <f t="shared" si="133"/>
        <v>5.8590234834398132E-2</v>
      </c>
      <c r="Y517" s="53" t="str">
        <f t="shared" si="134"/>
        <v>MENOR_VALOR</v>
      </c>
      <c r="Z517" s="49">
        <f t="shared" si="135"/>
        <v>172550</v>
      </c>
      <c r="AA517" s="80"/>
    </row>
    <row r="518" spans="1:27" ht="18" x14ac:dyDescent="0.2">
      <c r="A518" s="26">
        <f t="shared" si="147"/>
        <v>459</v>
      </c>
      <c r="B518" s="4">
        <v>4912934</v>
      </c>
      <c r="C518" s="23" t="s">
        <v>180</v>
      </c>
      <c r="D518" s="3" t="s">
        <v>36</v>
      </c>
      <c r="E518" s="3">
        <v>0</v>
      </c>
      <c r="F518" s="3">
        <v>1</v>
      </c>
      <c r="G518" s="3">
        <v>1</v>
      </c>
      <c r="H518" s="4">
        <v>31161902</v>
      </c>
      <c r="I518" s="4" t="s">
        <v>37</v>
      </c>
      <c r="J518" s="1" t="s">
        <v>37</v>
      </c>
      <c r="K518" s="48">
        <v>122689</v>
      </c>
      <c r="L518" s="49">
        <f t="shared" si="127"/>
        <v>138785.79680000001</v>
      </c>
      <c r="M518" s="5">
        <v>166920</v>
      </c>
      <c r="N518" s="6">
        <f t="shared" si="142"/>
        <v>31714.799999999999</v>
      </c>
      <c r="O518" s="47">
        <f t="shared" si="143"/>
        <v>198634.8</v>
      </c>
      <c r="P518" s="5">
        <v>125000</v>
      </c>
      <c r="Q518" s="6">
        <f t="shared" si="144"/>
        <v>23750</v>
      </c>
      <c r="R518" s="47">
        <f t="shared" si="145"/>
        <v>148750</v>
      </c>
      <c r="S518" s="51">
        <f t="shared" si="128"/>
        <v>138785.79680000001</v>
      </c>
      <c r="T518" s="51">
        <f t="shared" si="129"/>
        <v>162056.86559999999</v>
      </c>
      <c r="U518" s="49">
        <f t="shared" si="130"/>
        <v>160061.09304079285</v>
      </c>
      <c r="V518" s="51">
        <f t="shared" si="131"/>
        <v>148750</v>
      </c>
      <c r="W518" s="51">
        <f t="shared" si="132"/>
        <v>16455.130553938678</v>
      </c>
      <c r="X518" s="52">
        <f t="shared" si="133"/>
        <v>0.10153923743381767</v>
      </c>
      <c r="Y518" s="53" t="str">
        <f t="shared" si="134"/>
        <v>MENOR_VALOR</v>
      </c>
      <c r="Z518" s="49">
        <f t="shared" si="135"/>
        <v>138785.79680000001</v>
      </c>
      <c r="AA518" s="80"/>
    </row>
    <row r="519" spans="1:27" ht="18" x14ac:dyDescent="0.2">
      <c r="A519" s="26">
        <f t="shared" si="147"/>
        <v>460</v>
      </c>
      <c r="B519" s="4">
        <v>4912934</v>
      </c>
      <c r="C519" s="23" t="s">
        <v>268</v>
      </c>
      <c r="D519" s="3" t="s">
        <v>36</v>
      </c>
      <c r="E519" s="3">
        <v>0</v>
      </c>
      <c r="F519" s="3">
        <v>1</v>
      </c>
      <c r="G519" s="3">
        <v>1</v>
      </c>
      <c r="H519" s="4">
        <v>40174501</v>
      </c>
      <c r="I519" s="4" t="s">
        <v>37</v>
      </c>
      <c r="J519" s="1" t="s">
        <v>37</v>
      </c>
      <c r="K519" s="48">
        <v>248472</v>
      </c>
      <c r="L519" s="49">
        <f t="shared" si="127"/>
        <v>281071.52639999997</v>
      </c>
      <c r="M519" s="5">
        <v>346750</v>
      </c>
      <c r="N519" s="6">
        <f t="shared" si="142"/>
        <v>65882.5</v>
      </c>
      <c r="O519" s="47">
        <f t="shared" si="143"/>
        <v>412632.5</v>
      </c>
      <c r="P519" s="5">
        <v>292000</v>
      </c>
      <c r="Q519" s="6">
        <f t="shared" si="144"/>
        <v>55480</v>
      </c>
      <c r="R519" s="47">
        <f t="shared" si="145"/>
        <v>347480</v>
      </c>
      <c r="S519" s="51">
        <f t="shared" si="128"/>
        <v>281071.52639999997</v>
      </c>
      <c r="T519" s="51">
        <f t="shared" si="129"/>
        <v>347061.34213333332</v>
      </c>
      <c r="U519" s="49">
        <f t="shared" si="130"/>
        <v>342849.37759194017</v>
      </c>
      <c r="V519" s="51">
        <f t="shared" si="131"/>
        <v>347480</v>
      </c>
      <c r="W519" s="51">
        <f t="shared" si="132"/>
        <v>46661.846194291051</v>
      </c>
      <c r="X519" s="52">
        <f t="shared" si="133"/>
        <v>0.13444841164811897</v>
      </c>
      <c r="Y519" s="53" t="str">
        <f t="shared" si="134"/>
        <v>MENOR_VALOR</v>
      </c>
      <c r="Z519" s="49">
        <f t="shared" si="135"/>
        <v>281071.52639999997</v>
      </c>
      <c r="AA519" s="80"/>
    </row>
    <row r="520" spans="1:27" ht="18" x14ac:dyDescent="0.2">
      <c r="A520" s="26">
        <f t="shared" si="147"/>
        <v>461</v>
      </c>
      <c r="B520" s="4">
        <v>4912934</v>
      </c>
      <c r="C520" s="23" t="s">
        <v>268</v>
      </c>
      <c r="D520" s="3" t="s">
        <v>36</v>
      </c>
      <c r="E520" s="3">
        <v>0</v>
      </c>
      <c r="F520" s="3">
        <v>1</v>
      </c>
      <c r="G520" s="3">
        <v>1</v>
      </c>
      <c r="H520" s="4">
        <v>40174501</v>
      </c>
      <c r="I520" s="4" t="s">
        <v>37</v>
      </c>
      <c r="J520" s="1" t="s">
        <v>37</v>
      </c>
      <c r="K520" s="48">
        <v>196826</v>
      </c>
      <c r="L520" s="49">
        <f t="shared" si="127"/>
        <v>222649.57120000001</v>
      </c>
      <c r="M520" s="5">
        <v>397850</v>
      </c>
      <c r="N520" s="6">
        <f t="shared" si="142"/>
        <v>75591.5</v>
      </c>
      <c r="O520" s="47">
        <f t="shared" si="143"/>
        <v>473441.5</v>
      </c>
      <c r="P520" s="5">
        <v>292000</v>
      </c>
      <c r="Q520" s="6">
        <f t="shared" si="144"/>
        <v>55480</v>
      </c>
      <c r="R520" s="47">
        <f t="shared" si="145"/>
        <v>347480</v>
      </c>
      <c r="S520" s="51">
        <f t="shared" si="128"/>
        <v>222649.57120000001</v>
      </c>
      <c r="T520" s="51">
        <f t="shared" si="129"/>
        <v>347857.02373333334</v>
      </c>
      <c r="U520" s="49">
        <f t="shared" si="130"/>
        <v>332102.89892061491</v>
      </c>
      <c r="V520" s="51">
        <f t="shared" si="131"/>
        <v>347480</v>
      </c>
      <c r="W520" s="51">
        <f t="shared" si="132"/>
        <v>88535.038741412718</v>
      </c>
      <c r="X520" s="52">
        <f t="shared" si="133"/>
        <v>0.25451559894125797</v>
      </c>
      <c r="Y520" s="53" t="str">
        <f t="shared" si="134"/>
        <v>MENOR_VALOR</v>
      </c>
      <c r="Z520" s="49">
        <f t="shared" si="135"/>
        <v>222649.57120000001</v>
      </c>
      <c r="AA520" s="80"/>
    </row>
    <row r="521" spans="1:27" ht="18" x14ac:dyDescent="0.2">
      <c r="A521" s="81" t="s">
        <v>182</v>
      </c>
      <c r="B521" s="4"/>
      <c r="C521" s="106" t="s">
        <v>183</v>
      </c>
      <c r="D521" s="3"/>
      <c r="E521" s="4"/>
      <c r="F521" s="4"/>
      <c r="G521" s="4"/>
      <c r="H521" s="83"/>
      <c r="I521" s="83"/>
      <c r="J521" s="85"/>
      <c r="K521" s="48"/>
      <c r="L521" s="49"/>
      <c r="M521" s="31">
        <v>0</v>
      </c>
      <c r="N521" s="6"/>
      <c r="O521" s="47"/>
      <c r="P521" s="31"/>
      <c r="Q521" s="6"/>
      <c r="R521" s="47"/>
      <c r="S521" s="51"/>
      <c r="T521" s="51"/>
      <c r="U521" s="49"/>
      <c r="V521" s="51"/>
      <c r="W521" s="51"/>
      <c r="X521" s="52"/>
      <c r="Y521" s="53"/>
      <c r="Z521" s="49"/>
      <c r="AA521" s="80"/>
    </row>
    <row r="522" spans="1:27" ht="18" x14ac:dyDescent="0.2">
      <c r="A522" s="26">
        <f>A520+1</f>
        <v>462</v>
      </c>
      <c r="B522" s="1">
        <v>4912996</v>
      </c>
      <c r="C522" s="24" t="s">
        <v>186</v>
      </c>
      <c r="D522" s="3" t="s">
        <v>36</v>
      </c>
      <c r="E522" s="3">
        <v>0</v>
      </c>
      <c r="F522" s="3">
        <v>1</v>
      </c>
      <c r="G522" s="3">
        <v>1</v>
      </c>
      <c r="H522" s="4">
        <v>31401701</v>
      </c>
      <c r="I522" s="4" t="s">
        <v>37</v>
      </c>
      <c r="J522" s="1">
        <v>5330</v>
      </c>
      <c r="K522" s="48">
        <v>13685</v>
      </c>
      <c r="L522" s="49">
        <f t="shared" ref="L522:L584" si="148">(K522*13.12%)+K522</f>
        <v>15480.472</v>
      </c>
      <c r="M522" s="5">
        <v>19400</v>
      </c>
      <c r="N522" s="6">
        <f t="shared" si="142"/>
        <v>3686</v>
      </c>
      <c r="O522" s="47">
        <f t="shared" si="143"/>
        <v>23086</v>
      </c>
      <c r="P522" s="5">
        <v>16000</v>
      </c>
      <c r="Q522" s="6">
        <f t="shared" si="144"/>
        <v>3040</v>
      </c>
      <c r="R522" s="47">
        <f t="shared" si="145"/>
        <v>19040</v>
      </c>
      <c r="S522" s="51">
        <f t="shared" ref="S522:S584" si="149">MIN(L522,O522,R522)</f>
        <v>15480.472</v>
      </c>
      <c r="T522" s="51">
        <f t="shared" ref="T522:T584" si="150">AVERAGE(L522,O522,R522)</f>
        <v>19202.157333333333</v>
      </c>
      <c r="U522" s="49">
        <f t="shared" ref="U522:U584" si="151">GEOMEAN(L522,O522,R522)</f>
        <v>18949.59552682142</v>
      </c>
      <c r="V522" s="51">
        <f t="shared" ref="V522:V584" si="152">MEDIAN(L522,O522,R522)</f>
        <v>19040</v>
      </c>
      <c r="W522" s="51">
        <f t="shared" ref="W522:W584" si="153">STDEVA(S522,T522)</f>
        <v>2631.6289366425308</v>
      </c>
      <c r="X522" s="52">
        <f t="shared" ref="X522:X584" si="154">(W522/T522)</f>
        <v>0.13704860818290682</v>
      </c>
      <c r="Y522" s="53" t="str">
        <f t="shared" ref="Y522:Y584" si="155">IF(X522&lt;43%,"MENOR_VALOR","MEDIA_GEOMETRICA")</f>
        <v>MENOR_VALOR</v>
      </c>
      <c r="Z522" s="49">
        <f t="shared" ref="Z522:Z584" si="156">IF(Y522="MENOR_VALOR",S522,U522)</f>
        <v>15480.472</v>
      </c>
      <c r="AA522" s="80"/>
    </row>
    <row r="523" spans="1:27" ht="18" x14ac:dyDescent="0.2">
      <c r="A523" s="26">
        <f>A522+1</f>
        <v>463</v>
      </c>
      <c r="B523" s="1">
        <v>4912996</v>
      </c>
      <c r="C523" s="24" t="s">
        <v>187</v>
      </c>
      <c r="D523" s="3" t="s">
        <v>36</v>
      </c>
      <c r="E523" s="3">
        <v>0</v>
      </c>
      <c r="F523" s="3">
        <v>1</v>
      </c>
      <c r="G523" s="3">
        <v>1</v>
      </c>
      <c r="H523" s="4">
        <v>31401701</v>
      </c>
      <c r="I523" s="4" t="s">
        <v>37</v>
      </c>
      <c r="J523" s="1">
        <v>5330</v>
      </c>
      <c r="K523" s="48">
        <v>53193</v>
      </c>
      <c r="L523" s="49">
        <f t="shared" si="148"/>
        <v>60171.921600000001</v>
      </c>
      <c r="M523" s="5">
        <v>76680</v>
      </c>
      <c r="N523" s="6">
        <f t="shared" si="142"/>
        <v>14569.2</v>
      </c>
      <c r="O523" s="47">
        <f t="shared" si="143"/>
        <v>91249.2</v>
      </c>
      <c r="P523" s="5">
        <v>57000</v>
      </c>
      <c r="Q523" s="6">
        <f t="shared" si="144"/>
        <v>10830</v>
      </c>
      <c r="R523" s="47">
        <f t="shared" si="145"/>
        <v>67830</v>
      </c>
      <c r="S523" s="51">
        <f t="shared" si="149"/>
        <v>60171.921600000001</v>
      </c>
      <c r="T523" s="51">
        <f t="shared" si="150"/>
        <v>73083.707200000004</v>
      </c>
      <c r="U523" s="49">
        <f t="shared" si="151"/>
        <v>71947.369679879179</v>
      </c>
      <c r="V523" s="51">
        <f t="shared" si="152"/>
        <v>67830</v>
      </c>
      <c r="W523" s="51">
        <f t="shared" si="153"/>
        <v>9130.0111549868179</v>
      </c>
      <c r="X523" s="52">
        <f t="shared" si="154"/>
        <v>0.12492539725717167</v>
      </c>
      <c r="Y523" s="53" t="str">
        <f t="shared" si="155"/>
        <v>MENOR_VALOR</v>
      </c>
      <c r="Z523" s="49">
        <f t="shared" si="156"/>
        <v>60171.921600000001</v>
      </c>
      <c r="AA523" s="80"/>
    </row>
    <row r="524" spans="1:27" ht="18" x14ac:dyDescent="0.2">
      <c r="A524" s="26">
        <f t="shared" ref="A524:A532" si="157">A523+1</f>
        <v>464</v>
      </c>
      <c r="B524" s="1">
        <v>4912996</v>
      </c>
      <c r="C524" s="24" t="s">
        <v>188</v>
      </c>
      <c r="D524" s="3" t="s">
        <v>36</v>
      </c>
      <c r="E524" s="3">
        <v>0</v>
      </c>
      <c r="F524" s="3">
        <v>1</v>
      </c>
      <c r="G524" s="3">
        <v>1</v>
      </c>
      <c r="H524" s="4">
        <v>26131612</v>
      </c>
      <c r="I524" s="4" t="s">
        <v>37</v>
      </c>
      <c r="J524" s="1" t="s">
        <v>37</v>
      </c>
      <c r="K524" s="48">
        <v>199801</v>
      </c>
      <c r="L524" s="49">
        <f t="shared" si="148"/>
        <v>226014.89120000001</v>
      </c>
      <c r="M524" s="5">
        <v>327420</v>
      </c>
      <c r="N524" s="6">
        <f t="shared" si="142"/>
        <v>62209.8</v>
      </c>
      <c r="O524" s="47">
        <f t="shared" si="143"/>
        <v>389629.8</v>
      </c>
      <c r="P524" s="5">
        <v>245000</v>
      </c>
      <c r="Q524" s="6">
        <f t="shared" si="144"/>
        <v>46550</v>
      </c>
      <c r="R524" s="47">
        <f t="shared" si="145"/>
        <v>291550</v>
      </c>
      <c r="S524" s="51">
        <f t="shared" si="149"/>
        <v>226014.89120000001</v>
      </c>
      <c r="T524" s="51">
        <f t="shared" si="150"/>
        <v>302398.2304</v>
      </c>
      <c r="U524" s="49">
        <f t="shared" si="151"/>
        <v>295008.20048124599</v>
      </c>
      <c r="V524" s="51">
        <f t="shared" si="152"/>
        <v>291550</v>
      </c>
      <c r="W524" s="51">
        <f t="shared" si="153"/>
        <v>54011.177117992651</v>
      </c>
      <c r="X524" s="52">
        <f t="shared" si="154"/>
        <v>0.17860943513640565</v>
      </c>
      <c r="Y524" s="53" t="str">
        <f t="shared" si="155"/>
        <v>MENOR_VALOR</v>
      </c>
      <c r="Z524" s="49">
        <f t="shared" si="156"/>
        <v>226014.89120000001</v>
      </c>
      <c r="AA524" s="80"/>
    </row>
    <row r="525" spans="1:27" ht="36" x14ac:dyDescent="0.2">
      <c r="A525" s="26">
        <f t="shared" si="157"/>
        <v>465</v>
      </c>
      <c r="B525" s="1">
        <v>4912996</v>
      </c>
      <c r="C525" s="24" t="s">
        <v>77</v>
      </c>
      <c r="D525" s="3" t="s">
        <v>36</v>
      </c>
      <c r="E525" s="3">
        <v>0</v>
      </c>
      <c r="F525" s="3">
        <v>1</v>
      </c>
      <c r="G525" s="3">
        <v>1</v>
      </c>
      <c r="H525" s="8">
        <v>40161526</v>
      </c>
      <c r="I525" s="4" t="s">
        <v>37</v>
      </c>
      <c r="J525" s="1" t="s">
        <v>37</v>
      </c>
      <c r="K525" s="48">
        <v>103292</v>
      </c>
      <c r="L525" s="49">
        <f t="shared" si="148"/>
        <v>116843.91039999999</v>
      </c>
      <c r="M525" s="5">
        <v>166520</v>
      </c>
      <c r="N525" s="6">
        <f t="shared" si="142"/>
        <v>31638.799999999999</v>
      </c>
      <c r="O525" s="47">
        <f t="shared" si="143"/>
        <v>198158.8</v>
      </c>
      <c r="P525" s="5">
        <v>145000</v>
      </c>
      <c r="Q525" s="6">
        <f t="shared" si="144"/>
        <v>27550</v>
      </c>
      <c r="R525" s="47">
        <f t="shared" si="145"/>
        <v>172550</v>
      </c>
      <c r="S525" s="51">
        <f t="shared" si="149"/>
        <v>116843.91039999999</v>
      </c>
      <c r="T525" s="51">
        <f t="shared" si="150"/>
        <v>162517.57013333333</v>
      </c>
      <c r="U525" s="49">
        <f t="shared" si="151"/>
        <v>158676.08260971331</v>
      </c>
      <c r="V525" s="51">
        <f t="shared" si="152"/>
        <v>172550</v>
      </c>
      <c r="W525" s="51">
        <f t="shared" si="153"/>
        <v>32296.154519046922</v>
      </c>
      <c r="X525" s="52">
        <f t="shared" si="154"/>
        <v>0.19872407944907361</v>
      </c>
      <c r="Y525" s="53" t="str">
        <f t="shared" si="155"/>
        <v>MENOR_VALOR</v>
      </c>
      <c r="Z525" s="49">
        <f t="shared" si="156"/>
        <v>116843.91039999999</v>
      </c>
      <c r="AA525" s="80"/>
    </row>
    <row r="526" spans="1:27" ht="27" x14ac:dyDescent="0.2">
      <c r="A526" s="26">
        <f t="shared" si="157"/>
        <v>466</v>
      </c>
      <c r="B526" s="1">
        <v>4912996</v>
      </c>
      <c r="C526" s="24" t="s">
        <v>189</v>
      </c>
      <c r="D526" s="3" t="s">
        <v>36</v>
      </c>
      <c r="E526" s="3">
        <v>0</v>
      </c>
      <c r="F526" s="3">
        <v>1</v>
      </c>
      <c r="G526" s="3">
        <v>1</v>
      </c>
      <c r="H526" s="4">
        <v>26101749</v>
      </c>
      <c r="I526" s="4" t="s">
        <v>37</v>
      </c>
      <c r="J526" s="1" t="s">
        <v>37</v>
      </c>
      <c r="K526" s="48">
        <v>104958</v>
      </c>
      <c r="L526" s="49">
        <f t="shared" si="148"/>
        <v>118728.4896</v>
      </c>
      <c r="M526" s="5">
        <v>135000</v>
      </c>
      <c r="N526" s="6">
        <f t="shared" si="142"/>
        <v>25650</v>
      </c>
      <c r="O526" s="47">
        <f t="shared" si="143"/>
        <v>160650</v>
      </c>
      <c r="P526" s="5">
        <v>108000</v>
      </c>
      <c r="Q526" s="6">
        <f t="shared" si="144"/>
        <v>20520</v>
      </c>
      <c r="R526" s="47">
        <f t="shared" si="145"/>
        <v>128520</v>
      </c>
      <c r="S526" s="51">
        <f t="shared" si="149"/>
        <v>118728.4896</v>
      </c>
      <c r="T526" s="51">
        <f t="shared" si="150"/>
        <v>135966.16319999998</v>
      </c>
      <c r="U526" s="49">
        <f t="shared" si="151"/>
        <v>134834.84179483727</v>
      </c>
      <c r="V526" s="51">
        <f t="shared" si="152"/>
        <v>128520</v>
      </c>
      <c r="W526" s="51">
        <f t="shared" si="153"/>
        <v>12188.875894440313</v>
      </c>
      <c r="X526" s="52">
        <f t="shared" si="154"/>
        <v>8.9646391481320517E-2</v>
      </c>
      <c r="Y526" s="53" t="str">
        <f t="shared" si="155"/>
        <v>MENOR_VALOR</v>
      </c>
      <c r="Z526" s="49">
        <f t="shared" si="156"/>
        <v>118728.4896</v>
      </c>
      <c r="AA526" s="80"/>
    </row>
    <row r="527" spans="1:27" ht="27" x14ac:dyDescent="0.2">
      <c r="A527" s="26">
        <f t="shared" si="157"/>
        <v>467</v>
      </c>
      <c r="B527" s="1">
        <v>4912996</v>
      </c>
      <c r="C527" s="24" t="s">
        <v>190</v>
      </c>
      <c r="D527" s="3" t="s">
        <v>36</v>
      </c>
      <c r="E527" s="3">
        <v>0</v>
      </c>
      <c r="F527" s="3">
        <v>1</v>
      </c>
      <c r="G527" s="3">
        <v>1</v>
      </c>
      <c r="H527" s="4">
        <v>26101749</v>
      </c>
      <c r="I527" s="4" t="s">
        <v>37</v>
      </c>
      <c r="J527" s="1" t="s">
        <v>37</v>
      </c>
      <c r="K527" s="48">
        <v>95557</v>
      </c>
      <c r="L527" s="49">
        <f t="shared" si="148"/>
        <v>108094.0784</v>
      </c>
      <c r="M527" s="5">
        <v>167400</v>
      </c>
      <c r="N527" s="6">
        <f t="shared" si="142"/>
        <v>31806</v>
      </c>
      <c r="O527" s="47">
        <f t="shared" si="143"/>
        <v>199206</v>
      </c>
      <c r="P527" s="5">
        <v>124000</v>
      </c>
      <c r="Q527" s="6">
        <f t="shared" si="144"/>
        <v>23560</v>
      </c>
      <c r="R527" s="47">
        <f t="shared" si="145"/>
        <v>147560</v>
      </c>
      <c r="S527" s="51">
        <f t="shared" si="149"/>
        <v>108094.0784</v>
      </c>
      <c r="T527" s="51">
        <f t="shared" si="150"/>
        <v>151620.02613333333</v>
      </c>
      <c r="U527" s="49">
        <f t="shared" si="151"/>
        <v>147013.64820210665</v>
      </c>
      <c r="V527" s="51">
        <f t="shared" si="152"/>
        <v>147560</v>
      </c>
      <c r="W527" s="51">
        <f t="shared" si="153"/>
        <v>30777.492799811273</v>
      </c>
      <c r="X527" s="52">
        <f t="shared" si="154"/>
        <v>0.20299094773104584</v>
      </c>
      <c r="Y527" s="53" t="str">
        <f t="shared" si="155"/>
        <v>MENOR_VALOR</v>
      </c>
      <c r="Z527" s="49">
        <f t="shared" si="156"/>
        <v>108094.0784</v>
      </c>
      <c r="AA527" s="80"/>
    </row>
    <row r="528" spans="1:27" ht="27" x14ac:dyDescent="0.2">
      <c r="A528" s="26">
        <f t="shared" si="157"/>
        <v>468</v>
      </c>
      <c r="B528" s="1">
        <v>4912996</v>
      </c>
      <c r="C528" s="24" t="s">
        <v>191</v>
      </c>
      <c r="D528" s="3" t="s">
        <v>36</v>
      </c>
      <c r="E528" s="3">
        <v>0</v>
      </c>
      <c r="F528" s="3">
        <v>1</v>
      </c>
      <c r="G528" s="3">
        <v>1</v>
      </c>
      <c r="H528" s="4">
        <v>24101802</v>
      </c>
      <c r="I528" s="4" t="s">
        <v>37</v>
      </c>
      <c r="J528" s="1" t="s">
        <v>37</v>
      </c>
      <c r="K528" s="48">
        <v>61999</v>
      </c>
      <c r="L528" s="49">
        <f t="shared" si="148"/>
        <v>70133.268800000005</v>
      </c>
      <c r="M528" s="5">
        <v>73500</v>
      </c>
      <c r="N528" s="6">
        <f t="shared" si="142"/>
        <v>13965</v>
      </c>
      <c r="O528" s="47">
        <f t="shared" si="143"/>
        <v>87465</v>
      </c>
      <c r="P528" s="5">
        <v>60000</v>
      </c>
      <c r="Q528" s="6">
        <f t="shared" si="144"/>
        <v>11400</v>
      </c>
      <c r="R528" s="47">
        <f t="shared" si="145"/>
        <v>71400</v>
      </c>
      <c r="S528" s="51">
        <f t="shared" si="149"/>
        <v>70133.268800000005</v>
      </c>
      <c r="T528" s="51">
        <f t="shared" si="150"/>
        <v>76332.756266666678</v>
      </c>
      <c r="U528" s="49">
        <f t="shared" si="151"/>
        <v>75942.612135884352</v>
      </c>
      <c r="V528" s="51">
        <f t="shared" si="152"/>
        <v>71400</v>
      </c>
      <c r="W528" s="51">
        <f t="shared" si="153"/>
        <v>4383.6996275610145</v>
      </c>
      <c r="X528" s="52">
        <f t="shared" si="154"/>
        <v>5.7428813552161846E-2</v>
      </c>
      <c r="Y528" s="53" t="str">
        <f t="shared" si="155"/>
        <v>MENOR_VALOR</v>
      </c>
      <c r="Z528" s="49">
        <f t="shared" si="156"/>
        <v>70133.268800000005</v>
      </c>
      <c r="AA528" s="80"/>
    </row>
    <row r="529" spans="1:27" ht="27" x14ac:dyDescent="0.2">
      <c r="A529" s="26">
        <f t="shared" si="157"/>
        <v>469</v>
      </c>
      <c r="B529" s="1">
        <v>4912996</v>
      </c>
      <c r="C529" s="24" t="s">
        <v>192</v>
      </c>
      <c r="D529" s="3" t="s">
        <v>36</v>
      </c>
      <c r="E529" s="3">
        <v>0</v>
      </c>
      <c r="F529" s="3">
        <v>1</v>
      </c>
      <c r="G529" s="3">
        <v>1</v>
      </c>
      <c r="H529" s="4">
        <v>27113105</v>
      </c>
      <c r="I529" s="4" t="s">
        <v>37</v>
      </c>
      <c r="J529" s="1" t="s">
        <v>37</v>
      </c>
      <c r="K529" s="48">
        <v>169932</v>
      </c>
      <c r="L529" s="49">
        <f t="shared" si="148"/>
        <v>192227.0784</v>
      </c>
      <c r="M529" s="5">
        <v>243470</v>
      </c>
      <c r="N529" s="6">
        <f t="shared" si="142"/>
        <v>46259.3</v>
      </c>
      <c r="O529" s="47">
        <f t="shared" si="143"/>
        <v>289729.3</v>
      </c>
      <c r="P529" s="5">
        <v>201000</v>
      </c>
      <c r="Q529" s="6">
        <f t="shared" si="144"/>
        <v>38190</v>
      </c>
      <c r="R529" s="47">
        <f t="shared" si="145"/>
        <v>239190</v>
      </c>
      <c r="S529" s="51">
        <f t="shared" si="149"/>
        <v>192227.0784</v>
      </c>
      <c r="T529" s="51">
        <f t="shared" si="150"/>
        <v>240382.12613333334</v>
      </c>
      <c r="U529" s="49">
        <f t="shared" si="151"/>
        <v>237055.48058806083</v>
      </c>
      <c r="V529" s="51">
        <f t="shared" si="152"/>
        <v>239190</v>
      </c>
      <c r="W529" s="51">
        <f t="shared" si="153"/>
        <v>34050.760800602133</v>
      </c>
      <c r="X529" s="52">
        <f t="shared" si="154"/>
        <v>0.1416526317839252</v>
      </c>
      <c r="Y529" s="53" t="str">
        <f t="shared" si="155"/>
        <v>MENOR_VALOR</v>
      </c>
      <c r="Z529" s="49">
        <f t="shared" si="156"/>
        <v>192227.0784</v>
      </c>
      <c r="AA529" s="80"/>
    </row>
    <row r="530" spans="1:27" ht="18" x14ac:dyDescent="0.2">
      <c r="A530" s="26">
        <f t="shared" si="157"/>
        <v>470</v>
      </c>
      <c r="B530" s="1">
        <v>4912996</v>
      </c>
      <c r="C530" s="24" t="s">
        <v>193</v>
      </c>
      <c r="D530" s="3" t="s">
        <v>36</v>
      </c>
      <c r="E530" s="3">
        <v>0</v>
      </c>
      <c r="F530" s="3">
        <v>1</v>
      </c>
      <c r="G530" s="3">
        <v>1</v>
      </c>
      <c r="H530" s="4">
        <v>31401701</v>
      </c>
      <c r="I530" s="4" t="s">
        <v>37</v>
      </c>
      <c r="J530" s="1">
        <v>5330</v>
      </c>
      <c r="K530" s="48">
        <v>205513</v>
      </c>
      <c r="L530" s="49">
        <f t="shared" si="148"/>
        <v>232476.30559999999</v>
      </c>
      <c r="M530" s="5">
        <v>264810</v>
      </c>
      <c r="N530" s="6">
        <f t="shared" si="142"/>
        <v>50313.9</v>
      </c>
      <c r="O530" s="47">
        <f t="shared" si="143"/>
        <v>315123.90000000002</v>
      </c>
      <c r="P530" s="5">
        <v>218000</v>
      </c>
      <c r="Q530" s="6">
        <f t="shared" si="144"/>
        <v>41420</v>
      </c>
      <c r="R530" s="47">
        <f t="shared" si="145"/>
        <v>259420</v>
      </c>
      <c r="S530" s="51">
        <f t="shared" si="149"/>
        <v>232476.30559999999</v>
      </c>
      <c r="T530" s="51">
        <f t="shared" si="150"/>
        <v>269006.7352</v>
      </c>
      <c r="U530" s="49">
        <f t="shared" si="151"/>
        <v>266862.67254775582</v>
      </c>
      <c r="V530" s="51">
        <f t="shared" si="152"/>
        <v>259420</v>
      </c>
      <c r="W530" s="51">
        <f t="shared" si="153"/>
        <v>25830.91448981778</v>
      </c>
      <c r="X530" s="52">
        <f t="shared" si="154"/>
        <v>9.6023300199577236E-2</v>
      </c>
      <c r="Y530" s="53" t="str">
        <f t="shared" si="155"/>
        <v>MENOR_VALOR</v>
      </c>
      <c r="Z530" s="49">
        <f t="shared" si="156"/>
        <v>232476.30559999999</v>
      </c>
      <c r="AA530" s="80"/>
    </row>
    <row r="531" spans="1:27" ht="27" x14ac:dyDescent="0.2">
      <c r="A531" s="26">
        <f t="shared" si="157"/>
        <v>471</v>
      </c>
      <c r="B531" s="1">
        <v>4912996</v>
      </c>
      <c r="C531" s="24" t="s">
        <v>196</v>
      </c>
      <c r="D531" s="3" t="s">
        <v>36</v>
      </c>
      <c r="E531" s="3">
        <v>0</v>
      </c>
      <c r="F531" s="3">
        <v>1</v>
      </c>
      <c r="G531" s="3">
        <v>1</v>
      </c>
      <c r="H531" s="4">
        <v>31161801</v>
      </c>
      <c r="I531" s="4" t="s">
        <v>37</v>
      </c>
      <c r="J531" s="1" t="s">
        <v>37</v>
      </c>
      <c r="K531" s="48">
        <v>165053</v>
      </c>
      <c r="L531" s="49">
        <f t="shared" si="148"/>
        <v>186707.95360000001</v>
      </c>
      <c r="M531" s="5">
        <v>239200</v>
      </c>
      <c r="N531" s="6">
        <f t="shared" si="142"/>
        <v>45448</v>
      </c>
      <c r="O531" s="47">
        <f t="shared" si="143"/>
        <v>284648</v>
      </c>
      <c r="P531" s="5">
        <v>184000</v>
      </c>
      <c r="Q531" s="6">
        <f t="shared" si="144"/>
        <v>34960</v>
      </c>
      <c r="R531" s="47">
        <f t="shared" si="145"/>
        <v>218960</v>
      </c>
      <c r="S531" s="51">
        <f t="shared" si="149"/>
        <v>186707.95360000001</v>
      </c>
      <c r="T531" s="51">
        <f t="shared" si="150"/>
        <v>230105.31786666668</v>
      </c>
      <c r="U531" s="49">
        <f t="shared" si="151"/>
        <v>226609.74391545285</v>
      </c>
      <c r="V531" s="51">
        <f t="shared" si="152"/>
        <v>218960</v>
      </c>
      <c r="W531" s="51">
        <f t="shared" si="153"/>
        <v>30686.570558582556</v>
      </c>
      <c r="X531" s="52">
        <f t="shared" si="154"/>
        <v>0.13335880649383222</v>
      </c>
      <c r="Y531" s="53" t="str">
        <f t="shared" si="155"/>
        <v>MENOR_VALOR</v>
      </c>
      <c r="Z531" s="49">
        <f t="shared" si="156"/>
        <v>186707.95360000001</v>
      </c>
      <c r="AA531" s="80"/>
    </row>
    <row r="532" spans="1:27" ht="18.5" thickBot="1" x14ac:dyDescent="0.25">
      <c r="A532" s="26">
        <f t="shared" si="157"/>
        <v>472</v>
      </c>
      <c r="B532" s="19">
        <v>4912996</v>
      </c>
      <c r="C532" s="107" t="s">
        <v>361</v>
      </c>
      <c r="D532" s="21" t="s">
        <v>36</v>
      </c>
      <c r="E532" s="21">
        <v>0</v>
      </c>
      <c r="F532" s="21">
        <v>1</v>
      </c>
      <c r="G532" s="21">
        <v>1</v>
      </c>
      <c r="H532" s="22">
        <v>31161611</v>
      </c>
      <c r="I532" s="4" t="s">
        <v>37</v>
      </c>
      <c r="J532" s="1">
        <v>15948</v>
      </c>
      <c r="K532" s="48">
        <v>280721</v>
      </c>
      <c r="L532" s="49">
        <f t="shared" si="148"/>
        <v>317551.59519999998</v>
      </c>
      <c r="M532" s="5">
        <v>379960</v>
      </c>
      <c r="N532" s="6">
        <f>M532*0.19</f>
        <v>72192.399999999994</v>
      </c>
      <c r="O532" s="47">
        <f t="shared" si="143"/>
        <v>452152.4</v>
      </c>
      <c r="P532" s="5">
        <v>330000</v>
      </c>
      <c r="Q532" s="6">
        <f>P532*0.19</f>
        <v>62700</v>
      </c>
      <c r="R532" s="47">
        <f t="shared" si="145"/>
        <v>392700</v>
      </c>
      <c r="S532" s="51">
        <f t="shared" si="149"/>
        <v>317551.59519999998</v>
      </c>
      <c r="T532" s="51">
        <f t="shared" si="150"/>
        <v>387467.99839999998</v>
      </c>
      <c r="U532" s="49">
        <f t="shared" si="151"/>
        <v>383459.95190848038</v>
      </c>
      <c r="V532" s="51">
        <f t="shared" si="152"/>
        <v>392700</v>
      </c>
      <c r="W532" s="51">
        <f t="shared" si="153"/>
        <v>49438.362818892834</v>
      </c>
      <c r="X532" s="52">
        <f t="shared" si="154"/>
        <v>0.12759340906356728</v>
      </c>
      <c r="Y532" s="53" t="str">
        <f t="shared" si="155"/>
        <v>MENOR_VALOR</v>
      </c>
      <c r="Z532" s="49">
        <f t="shared" si="156"/>
        <v>317551.59519999998</v>
      </c>
      <c r="AA532" s="80"/>
    </row>
    <row r="533" spans="1:27" ht="9.5" thickBot="1" x14ac:dyDescent="0.25">
      <c r="A533" s="226" t="s">
        <v>1084</v>
      </c>
      <c r="B533" s="227"/>
      <c r="C533" s="227"/>
      <c r="D533" s="227"/>
      <c r="E533" s="227"/>
      <c r="F533" s="227"/>
      <c r="G533" s="227"/>
      <c r="H533" s="227"/>
      <c r="I533" s="227"/>
      <c r="J533" s="227"/>
      <c r="K533" s="48"/>
      <c r="L533" s="49"/>
      <c r="M533" s="77">
        <v>0</v>
      </c>
      <c r="N533" s="77"/>
      <c r="O533" s="77"/>
      <c r="P533" s="77"/>
      <c r="Q533" s="77"/>
      <c r="R533" s="77"/>
      <c r="S533" s="51"/>
      <c r="T533" s="51"/>
      <c r="U533" s="49"/>
      <c r="V533" s="51"/>
      <c r="W533" s="51"/>
      <c r="X533" s="52"/>
      <c r="Y533" s="53"/>
      <c r="Z533" s="49"/>
      <c r="AA533" s="80"/>
    </row>
    <row r="534" spans="1:27" ht="27.5" thickBot="1" x14ac:dyDescent="0.25">
      <c r="A534" s="56" t="s">
        <v>0</v>
      </c>
      <c r="B534" s="56" t="s">
        <v>1</v>
      </c>
      <c r="C534" s="56" t="s">
        <v>2</v>
      </c>
      <c r="D534" s="56" t="s">
        <v>3</v>
      </c>
      <c r="E534" s="56" t="s">
        <v>4</v>
      </c>
      <c r="F534" s="56" t="s">
        <v>5</v>
      </c>
      <c r="G534" s="56" t="s">
        <v>1074</v>
      </c>
      <c r="H534" s="56" t="s">
        <v>6</v>
      </c>
      <c r="I534" s="217" t="s">
        <v>7</v>
      </c>
      <c r="J534" s="218"/>
      <c r="K534" s="48"/>
      <c r="L534" s="49"/>
      <c r="M534" s="77">
        <v>0</v>
      </c>
      <c r="N534" s="77"/>
      <c r="O534" s="77"/>
      <c r="P534" s="77"/>
      <c r="Q534" s="77"/>
      <c r="R534" s="77"/>
      <c r="S534" s="51"/>
      <c r="T534" s="51"/>
      <c r="U534" s="49"/>
      <c r="V534" s="51"/>
      <c r="W534" s="51"/>
      <c r="X534" s="52"/>
      <c r="Y534" s="53"/>
      <c r="Z534" s="49"/>
      <c r="AA534" s="80"/>
    </row>
    <row r="535" spans="1:27" x14ac:dyDescent="0.2">
      <c r="A535" s="61" t="s">
        <v>345</v>
      </c>
      <c r="B535" s="61" t="s">
        <v>1085</v>
      </c>
      <c r="C535" s="91" t="s">
        <v>1086</v>
      </c>
      <c r="D535" s="61" t="s">
        <v>365</v>
      </c>
      <c r="E535" s="61" t="s">
        <v>203</v>
      </c>
      <c r="F535" s="61" t="s">
        <v>1087</v>
      </c>
      <c r="G535" s="63" t="s">
        <v>1088</v>
      </c>
      <c r="H535" s="64" t="s">
        <v>1089</v>
      </c>
      <c r="I535" s="235" t="s">
        <v>1090</v>
      </c>
      <c r="J535" s="236"/>
      <c r="K535" s="48"/>
      <c r="L535" s="49"/>
      <c r="M535" s="77">
        <v>0</v>
      </c>
      <c r="N535" s="77"/>
      <c r="O535" s="77"/>
      <c r="P535" s="77"/>
      <c r="Q535" s="77"/>
      <c r="R535" s="77"/>
      <c r="S535" s="51"/>
      <c r="T535" s="51"/>
      <c r="U535" s="49"/>
      <c r="V535" s="51"/>
      <c r="W535" s="51"/>
      <c r="X535" s="52"/>
      <c r="Y535" s="53"/>
      <c r="Z535" s="49"/>
      <c r="AA535" s="80"/>
    </row>
    <row r="536" spans="1:27" x14ac:dyDescent="0.2">
      <c r="A536" s="61" t="s">
        <v>204</v>
      </c>
      <c r="B536" s="61" t="s">
        <v>369</v>
      </c>
      <c r="C536" s="91" t="s">
        <v>1086</v>
      </c>
      <c r="D536" s="61" t="s">
        <v>365</v>
      </c>
      <c r="E536" s="61" t="s">
        <v>203</v>
      </c>
      <c r="F536" s="61" t="s">
        <v>370</v>
      </c>
      <c r="G536" s="63">
        <v>167500000641</v>
      </c>
      <c r="H536" s="64" t="s">
        <v>371</v>
      </c>
      <c r="I536" s="229" t="s">
        <v>1091</v>
      </c>
      <c r="J536" s="237"/>
      <c r="K536" s="48"/>
      <c r="L536" s="49"/>
      <c r="M536" s="77">
        <v>0</v>
      </c>
      <c r="N536" s="77"/>
      <c r="O536" s="77"/>
      <c r="P536" s="77"/>
      <c r="Q536" s="77"/>
      <c r="R536" s="77"/>
      <c r="S536" s="51"/>
      <c r="T536" s="51"/>
      <c r="U536" s="49"/>
      <c r="V536" s="51"/>
      <c r="W536" s="51"/>
      <c r="X536" s="52"/>
      <c r="Y536" s="53"/>
      <c r="Z536" s="49"/>
      <c r="AA536" s="80"/>
    </row>
    <row r="537" spans="1:27" ht="27.5" thickBot="1" x14ac:dyDescent="0.25">
      <c r="A537" s="61" t="s">
        <v>350</v>
      </c>
      <c r="B537" s="61" t="s">
        <v>369</v>
      </c>
      <c r="C537" s="91" t="s">
        <v>1092</v>
      </c>
      <c r="D537" s="61" t="s">
        <v>365</v>
      </c>
      <c r="E537" s="61" t="s">
        <v>203</v>
      </c>
      <c r="F537" s="61" t="s">
        <v>1093</v>
      </c>
      <c r="G537" s="63" t="s">
        <v>1094</v>
      </c>
      <c r="H537" s="64" t="s">
        <v>1095</v>
      </c>
      <c r="I537" s="229" t="s">
        <v>1096</v>
      </c>
      <c r="J537" s="237"/>
      <c r="K537" s="48"/>
      <c r="L537" s="49"/>
      <c r="M537" s="77">
        <v>0</v>
      </c>
      <c r="N537" s="77"/>
      <c r="O537" s="77"/>
      <c r="P537" s="77"/>
      <c r="Q537" s="77"/>
      <c r="R537" s="77"/>
      <c r="S537" s="51"/>
      <c r="T537" s="51"/>
      <c r="U537" s="49"/>
      <c r="V537" s="51"/>
      <c r="W537" s="51"/>
      <c r="X537" s="52"/>
      <c r="Y537" s="53"/>
      <c r="Z537" s="49"/>
      <c r="AA537" s="80"/>
    </row>
    <row r="538" spans="1:27" ht="27.5" thickBot="1" x14ac:dyDescent="0.25">
      <c r="A538" s="67" t="s">
        <v>12</v>
      </c>
      <c r="B538" s="67" t="s">
        <v>13</v>
      </c>
      <c r="C538" s="67" t="s">
        <v>14</v>
      </c>
      <c r="D538" s="67" t="s">
        <v>15</v>
      </c>
      <c r="E538" s="68" t="s">
        <v>16</v>
      </c>
      <c r="F538" s="67" t="s">
        <v>17</v>
      </c>
      <c r="G538" s="68" t="s">
        <v>1075</v>
      </c>
      <c r="H538" s="67" t="s">
        <v>18</v>
      </c>
      <c r="I538" s="67" t="s">
        <v>19</v>
      </c>
      <c r="J538" s="69" t="s">
        <v>20</v>
      </c>
      <c r="K538" s="48"/>
      <c r="L538" s="49"/>
      <c r="M538" s="77">
        <v>0</v>
      </c>
      <c r="N538" s="77"/>
      <c r="O538" s="77"/>
      <c r="P538" s="77"/>
      <c r="Q538" s="77"/>
      <c r="R538" s="77"/>
      <c r="S538" s="51"/>
      <c r="T538" s="51"/>
      <c r="U538" s="49"/>
      <c r="V538" s="51"/>
      <c r="W538" s="51"/>
      <c r="X538" s="52"/>
      <c r="Y538" s="53"/>
      <c r="Z538" s="49"/>
      <c r="AA538" s="80"/>
    </row>
    <row r="539" spans="1:27" ht="27" x14ac:dyDescent="0.2">
      <c r="A539" s="70" t="s">
        <v>33</v>
      </c>
      <c r="B539" s="71"/>
      <c r="C539" s="72" t="s">
        <v>34</v>
      </c>
      <c r="D539" s="73"/>
      <c r="E539" s="71"/>
      <c r="F539" s="71"/>
      <c r="G539" s="71"/>
      <c r="H539" s="74"/>
      <c r="I539" s="74"/>
      <c r="J539" s="75"/>
      <c r="K539" s="48"/>
      <c r="L539" s="49"/>
      <c r="M539" s="77">
        <v>0</v>
      </c>
      <c r="N539" s="77"/>
      <c r="O539" s="77"/>
      <c r="P539" s="77"/>
      <c r="Q539" s="77"/>
      <c r="R539" s="77"/>
      <c r="S539" s="51"/>
      <c r="T539" s="51"/>
      <c r="U539" s="49"/>
      <c r="V539" s="51"/>
      <c r="W539" s="51"/>
      <c r="X539" s="52"/>
      <c r="Y539" s="53"/>
      <c r="Z539" s="49"/>
      <c r="AA539" s="80"/>
    </row>
    <row r="540" spans="1:27" ht="18" x14ac:dyDescent="0.2">
      <c r="A540" s="4">
        <f>A532+1</f>
        <v>473</v>
      </c>
      <c r="B540" s="1">
        <v>4912996</v>
      </c>
      <c r="C540" s="2" t="s">
        <v>35</v>
      </c>
      <c r="D540" s="3" t="s">
        <v>36</v>
      </c>
      <c r="E540" s="3">
        <v>0</v>
      </c>
      <c r="F540" s="3">
        <v>1</v>
      </c>
      <c r="G540" s="3">
        <v>1</v>
      </c>
      <c r="H540" s="4">
        <v>40151510</v>
      </c>
      <c r="I540" s="4" t="s">
        <v>37</v>
      </c>
      <c r="J540" s="79">
        <v>8190</v>
      </c>
      <c r="K540" s="48">
        <v>250614</v>
      </c>
      <c r="L540" s="49">
        <f t="shared" si="148"/>
        <v>283494.55680000002</v>
      </c>
      <c r="M540" s="5">
        <v>869910</v>
      </c>
      <c r="N540" s="6">
        <f t="shared" ref="N540:N605" si="158">M540*0.19</f>
        <v>165282.9</v>
      </c>
      <c r="O540" s="47">
        <f>M540+N540</f>
        <v>1035192.9</v>
      </c>
      <c r="P540" s="5">
        <v>650000</v>
      </c>
      <c r="Q540" s="6">
        <f t="shared" ref="Q540:Q605" si="159">P540*0.19</f>
        <v>123500</v>
      </c>
      <c r="R540" s="47">
        <f>P540+Q540</f>
        <v>773500</v>
      </c>
      <c r="S540" s="51">
        <f t="shared" si="149"/>
        <v>283494.55680000002</v>
      </c>
      <c r="T540" s="51">
        <f t="shared" si="150"/>
        <v>697395.81893333339</v>
      </c>
      <c r="U540" s="49">
        <f t="shared" si="151"/>
        <v>610017.24019367341</v>
      </c>
      <c r="V540" s="51">
        <f t="shared" si="152"/>
        <v>773500</v>
      </c>
      <c r="W540" s="51">
        <f t="shared" si="153"/>
        <v>292672.38919615065</v>
      </c>
      <c r="X540" s="52">
        <f t="shared" si="154"/>
        <v>0.41966467427893811</v>
      </c>
      <c r="Y540" s="53" t="str">
        <f t="shared" si="155"/>
        <v>MENOR_VALOR</v>
      </c>
      <c r="Z540" s="49">
        <f t="shared" si="156"/>
        <v>283494.55680000002</v>
      </c>
      <c r="AA540" s="80"/>
    </row>
    <row r="541" spans="1:27" ht="18" x14ac:dyDescent="0.2">
      <c r="A541" s="4">
        <f>A540+1</f>
        <v>474</v>
      </c>
      <c r="B541" s="1">
        <v>4912928</v>
      </c>
      <c r="C541" s="2" t="s">
        <v>38</v>
      </c>
      <c r="D541" s="3" t="s">
        <v>36</v>
      </c>
      <c r="E541" s="3">
        <v>0</v>
      </c>
      <c r="F541" s="3">
        <v>1</v>
      </c>
      <c r="G541" s="3">
        <v>1</v>
      </c>
      <c r="H541" s="4">
        <v>40101801</v>
      </c>
      <c r="I541" s="4" t="s">
        <v>37</v>
      </c>
      <c r="J541" s="1" t="s">
        <v>37</v>
      </c>
      <c r="K541" s="48">
        <v>110551</v>
      </c>
      <c r="L541" s="49">
        <f t="shared" si="148"/>
        <v>125055.29119999999</v>
      </c>
      <c r="M541" s="5">
        <v>159390</v>
      </c>
      <c r="N541" s="6">
        <f t="shared" si="158"/>
        <v>30284.1</v>
      </c>
      <c r="O541" s="47">
        <f t="shared" ref="O541:O606" si="160">M541+N541</f>
        <v>189674.1</v>
      </c>
      <c r="P541" s="5">
        <v>129000</v>
      </c>
      <c r="Q541" s="6">
        <f t="shared" si="159"/>
        <v>24510</v>
      </c>
      <c r="R541" s="47">
        <f t="shared" ref="R541:R606" si="161">P541+Q541</f>
        <v>153510</v>
      </c>
      <c r="S541" s="51">
        <f t="shared" si="149"/>
        <v>125055.29119999999</v>
      </c>
      <c r="T541" s="51">
        <f t="shared" si="150"/>
        <v>156079.79706666668</v>
      </c>
      <c r="U541" s="49">
        <f t="shared" si="151"/>
        <v>153844.60055149652</v>
      </c>
      <c r="V541" s="51">
        <f t="shared" si="152"/>
        <v>153510</v>
      </c>
      <c r="W541" s="51">
        <f t="shared" si="153"/>
        <v>21937.638481281756</v>
      </c>
      <c r="X541" s="52">
        <f t="shared" si="154"/>
        <v>0.14055399157080842</v>
      </c>
      <c r="Y541" s="53" t="str">
        <f t="shared" si="155"/>
        <v>MENOR_VALOR</v>
      </c>
      <c r="Z541" s="49">
        <f t="shared" si="156"/>
        <v>125055.29119999999</v>
      </c>
      <c r="AA541" s="80"/>
    </row>
    <row r="542" spans="1:27" ht="27" x14ac:dyDescent="0.2">
      <c r="A542" s="4">
        <f t="shared" ref="A542:A552" si="162">A541+1</f>
        <v>475</v>
      </c>
      <c r="B542" s="1">
        <v>4912928</v>
      </c>
      <c r="C542" s="2" t="s">
        <v>40</v>
      </c>
      <c r="D542" s="3" t="s">
        <v>36</v>
      </c>
      <c r="E542" s="3">
        <v>0</v>
      </c>
      <c r="F542" s="3">
        <v>1</v>
      </c>
      <c r="G542" s="3">
        <v>1</v>
      </c>
      <c r="H542" s="4">
        <v>40142008</v>
      </c>
      <c r="I542" s="4" t="s">
        <v>37</v>
      </c>
      <c r="J542" s="79">
        <v>4720</v>
      </c>
      <c r="K542" s="48">
        <v>60690</v>
      </c>
      <c r="L542" s="49">
        <f t="shared" si="148"/>
        <v>68652.528000000006</v>
      </c>
      <c r="M542" s="5">
        <v>82320</v>
      </c>
      <c r="N542" s="6">
        <f t="shared" si="158"/>
        <v>15640.800000000001</v>
      </c>
      <c r="O542" s="47">
        <f t="shared" si="160"/>
        <v>97960.8</v>
      </c>
      <c r="P542" s="5">
        <v>67000</v>
      </c>
      <c r="Q542" s="6">
        <f t="shared" si="159"/>
        <v>12730</v>
      </c>
      <c r="R542" s="47">
        <f t="shared" si="161"/>
        <v>79730</v>
      </c>
      <c r="S542" s="51">
        <f t="shared" si="149"/>
        <v>68652.528000000006</v>
      </c>
      <c r="T542" s="51">
        <f t="shared" si="150"/>
        <v>82114.44266666667</v>
      </c>
      <c r="U542" s="49">
        <f t="shared" si="151"/>
        <v>81241.301774057909</v>
      </c>
      <c r="V542" s="51">
        <f t="shared" si="152"/>
        <v>79730</v>
      </c>
      <c r="W542" s="51">
        <f t="shared" si="153"/>
        <v>9519.0111485546404</v>
      </c>
      <c r="X542" s="52">
        <f t="shared" si="154"/>
        <v>0.11592371377585643</v>
      </c>
      <c r="Y542" s="53" t="str">
        <f t="shared" si="155"/>
        <v>MENOR_VALOR</v>
      </c>
      <c r="Z542" s="49">
        <f t="shared" si="156"/>
        <v>68652.528000000006</v>
      </c>
      <c r="AA542" s="80"/>
    </row>
    <row r="543" spans="1:27" ht="27" x14ac:dyDescent="0.2">
      <c r="A543" s="4">
        <f t="shared" si="162"/>
        <v>476</v>
      </c>
      <c r="B543" s="1">
        <v>4912928</v>
      </c>
      <c r="C543" s="2" t="s">
        <v>41</v>
      </c>
      <c r="D543" s="3" t="s">
        <v>36</v>
      </c>
      <c r="E543" s="3">
        <v>0</v>
      </c>
      <c r="F543" s="3">
        <v>1</v>
      </c>
      <c r="G543" s="3">
        <v>1</v>
      </c>
      <c r="H543" s="4">
        <v>40142008</v>
      </c>
      <c r="I543" s="4" t="s">
        <v>37</v>
      </c>
      <c r="J543" s="79">
        <v>4720</v>
      </c>
      <c r="K543" s="48">
        <v>68901</v>
      </c>
      <c r="L543" s="49">
        <f t="shared" si="148"/>
        <v>77940.811199999996</v>
      </c>
      <c r="M543" s="5">
        <v>87220</v>
      </c>
      <c r="N543" s="6">
        <f t="shared" si="158"/>
        <v>16571.8</v>
      </c>
      <c r="O543" s="47">
        <f t="shared" si="160"/>
        <v>103791.8</v>
      </c>
      <c r="P543" s="5">
        <v>71000</v>
      </c>
      <c r="Q543" s="6">
        <f t="shared" si="159"/>
        <v>13490</v>
      </c>
      <c r="R543" s="47">
        <f t="shared" si="161"/>
        <v>84490</v>
      </c>
      <c r="S543" s="51">
        <f t="shared" si="149"/>
        <v>77940.811199999996</v>
      </c>
      <c r="T543" s="51">
        <f t="shared" si="150"/>
        <v>88740.8704</v>
      </c>
      <c r="U543" s="49">
        <f t="shared" si="151"/>
        <v>88086.85243023494</v>
      </c>
      <c r="V543" s="51">
        <f t="shared" si="152"/>
        <v>84490</v>
      </c>
      <c r="W543" s="51">
        <f t="shared" si="153"/>
        <v>7636.7950975361618</v>
      </c>
      <c r="X543" s="52">
        <f t="shared" si="154"/>
        <v>8.6057248065218001E-2</v>
      </c>
      <c r="Y543" s="53" t="str">
        <f t="shared" si="155"/>
        <v>MENOR_VALOR</v>
      </c>
      <c r="Z543" s="49">
        <f t="shared" si="156"/>
        <v>77940.811199999996</v>
      </c>
      <c r="AA543" s="80"/>
    </row>
    <row r="544" spans="1:27" ht="18" x14ac:dyDescent="0.2">
      <c r="A544" s="4">
        <f t="shared" si="162"/>
        <v>477</v>
      </c>
      <c r="B544" s="1">
        <v>4912996</v>
      </c>
      <c r="C544" s="2" t="s">
        <v>42</v>
      </c>
      <c r="D544" s="3" t="s">
        <v>36</v>
      </c>
      <c r="E544" s="3">
        <v>0</v>
      </c>
      <c r="F544" s="3">
        <v>1</v>
      </c>
      <c r="G544" s="3">
        <v>1</v>
      </c>
      <c r="H544" s="4">
        <v>40151715</v>
      </c>
      <c r="I544" s="4" t="s">
        <v>37</v>
      </c>
      <c r="J544" s="79">
        <v>3020</v>
      </c>
      <c r="K544" s="48">
        <v>50456</v>
      </c>
      <c r="L544" s="49">
        <f t="shared" si="148"/>
        <v>57075.8272</v>
      </c>
      <c r="M544" s="5">
        <v>61440</v>
      </c>
      <c r="N544" s="6">
        <f t="shared" si="158"/>
        <v>11673.6</v>
      </c>
      <c r="O544" s="47">
        <f t="shared" si="160"/>
        <v>73113.600000000006</v>
      </c>
      <c r="P544" s="5">
        <v>51000</v>
      </c>
      <c r="Q544" s="6">
        <f t="shared" si="159"/>
        <v>9690</v>
      </c>
      <c r="R544" s="47">
        <f t="shared" si="161"/>
        <v>60690</v>
      </c>
      <c r="S544" s="51">
        <f t="shared" si="149"/>
        <v>57075.8272</v>
      </c>
      <c r="T544" s="51">
        <f t="shared" si="150"/>
        <v>63626.475733333333</v>
      </c>
      <c r="U544" s="49">
        <f t="shared" si="151"/>
        <v>63268.738237019526</v>
      </c>
      <c r="V544" s="51">
        <f t="shared" si="152"/>
        <v>60690</v>
      </c>
      <c r="W544" s="51">
        <f t="shared" si="153"/>
        <v>4632.0079990897111</v>
      </c>
      <c r="X544" s="52">
        <f t="shared" si="154"/>
        <v>7.2800008891000773E-2</v>
      </c>
      <c r="Y544" s="53" t="str">
        <f t="shared" si="155"/>
        <v>MENOR_VALOR</v>
      </c>
      <c r="Z544" s="49">
        <f t="shared" si="156"/>
        <v>57075.8272</v>
      </c>
      <c r="AA544" s="80"/>
    </row>
    <row r="545" spans="1:27" x14ac:dyDescent="0.2">
      <c r="A545" s="4">
        <f t="shared" si="162"/>
        <v>478</v>
      </c>
      <c r="B545" s="1">
        <v>4912928</v>
      </c>
      <c r="C545" s="2" t="s">
        <v>43</v>
      </c>
      <c r="D545" s="3" t="s">
        <v>36</v>
      </c>
      <c r="E545" s="3">
        <v>0</v>
      </c>
      <c r="F545" s="3">
        <v>1</v>
      </c>
      <c r="G545" s="3">
        <v>1</v>
      </c>
      <c r="H545" s="4">
        <v>40101801</v>
      </c>
      <c r="I545" s="4" t="s">
        <v>37</v>
      </c>
      <c r="J545" s="1">
        <v>2930</v>
      </c>
      <c r="K545" s="48">
        <v>516460</v>
      </c>
      <c r="L545" s="49">
        <f t="shared" si="148"/>
        <v>584219.55200000003</v>
      </c>
      <c r="M545" s="5">
        <v>1109760</v>
      </c>
      <c r="N545" s="6">
        <f t="shared" si="158"/>
        <v>210854.39999999999</v>
      </c>
      <c r="O545" s="47">
        <f t="shared" si="160"/>
        <v>1320614.3999999999</v>
      </c>
      <c r="P545" s="5">
        <v>870000</v>
      </c>
      <c r="Q545" s="6">
        <f t="shared" si="159"/>
        <v>165300</v>
      </c>
      <c r="R545" s="47">
        <f t="shared" si="161"/>
        <v>1035300</v>
      </c>
      <c r="S545" s="51">
        <f t="shared" si="149"/>
        <v>584219.55200000003</v>
      </c>
      <c r="T545" s="51">
        <f t="shared" si="150"/>
        <v>980044.65066666668</v>
      </c>
      <c r="U545" s="49">
        <f t="shared" si="151"/>
        <v>927839.3275040373</v>
      </c>
      <c r="V545" s="51">
        <f t="shared" si="152"/>
        <v>1035300</v>
      </c>
      <c r="W545" s="51">
        <f t="shared" si="153"/>
        <v>279890.61143103393</v>
      </c>
      <c r="X545" s="52">
        <f t="shared" si="154"/>
        <v>0.28558965271698677</v>
      </c>
      <c r="Y545" s="53" t="str">
        <f t="shared" si="155"/>
        <v>MENOR_VALOR</v>
      </c>
      <c r="Z545" s="49">
        <f t="shared" si="156"/>
        <v>584219.55200000003</v>
      </c>
      <c r="AA545" s="80"/>
    </row>
    <row r="546" spans="1:27" x14ac:dyDescent="0.2">
      <c r="A546" s="4">
        <f t="shared" si="162"/>
        <v>479</v>
      </c>
      <c r="B546" s="1">
        <v>4912928</v>
      </c>
      <c r="C546" s="2" t="s">
        <v>44</v>
      </c>
      <c r="D546" s="3" t="s">
        <v>36</v>
      </c>
      <c r="E546" s="3">
        <v>0</v>
      </c>
      <c r="F546" s="3">
        <v>1</v>
      </c>
      <c r="G546" s="3">
        <v>1</v>
      </c>
      <c r="H546" s="4">
        <v>40101801</v>
      </c>
      <c r="I546" s="4" t="s">
        <v>37</v>
      </c>
      <c r="J546" s="79">
        <v>4910</v>
      </c>
      <c r="K546" s="48">
        <v>42126</v>
      </c>
      <c r="L546" s="49">
        <f t="shared" si="148"/>
        <v>47652.931199999999</v>
      </c>
      <c r="M546" s="5">
        <v>57340</v>
      </c>
      <c r="N546" s="6">
        <f t="shared" si="158"/>
        <v>10894.6</v>
      </c>
      <c r="O546" s="47">
        <f t="shared" si="160"/>
        <v>68234.600000000006</v>
      </c>
      <c r="P546" s="5">
        <v>49000</v>
      </c>
      <c r="Q546" s="6">
        <f t="shared" si="159"/>
        <v>9310</v>
      </c>
      <c r="R546" s="47">
        <f t="shared" si="161"/>
        <v>58310</v>
      </c>
      <c r="S546" s="51">
        <f t="shared" si="149"/>
        <v>47652.931199999999</v>
      </c>
      <c r="T546" s="51">
        <f t="shared" si="150"/>
        <v>58065.843733333335</v>
      </c>
      <c r="U546" s="49">
        <f t="shared" si="151"/>
        <v>57448.554257377931</v>
      </c>
      <c r="V546" s="51">
        <f t="shared" si="152"/>
        <v>58310</v>
      </c>
      <c r="W546" s="51">
        <f t="shared" si="153"/>
        <v>7363.0410642223933</v>
      </c>
      <c r="X546" s="52">
        <f t="shared" si="154"/>
        <v>0.12680503013160488</v>
      </c>
      <c r="Y546" s="53" t="str">
        <f t="shared" si="155"/>
        <v>MENOR_VALOR</v>
      </c>
      <c r="Z546" s="49">
        <f t="shared" si="156"/>
        <v>47652.931199999999</v>
      </c>
      <c r="AA546" s="80"/>
    </row>
    <row r="547" spans="1:27" x14ac:dyDescent="0.2">
      <c r="A547" s="4">
        <f t="shared" si="162"/>
        <v>480</v>
      </c>
      <c r="B547" s="1">
        <v>4912996</v>
      </c>
      <c r="C547" s="2" t="s">
        <v>45</v>
      </c>
      <c r="D547" s="3" t="s">
        <v>36</v>
      </c>
      <c r="E547" s="3">
        <v>0</v>
      </c>
      <c r="F547" s="3">
        <v>1</v>
      </c>
      <c r="G547" s="3">
        <v>1</v>
      </c>
      <c r="H547" s="4">
        <v>41112209</v>
      </c>
      <c r="I547" s="4" t="s">
        <v>37</v>
      </c>
      <c r="J547" s="1">
        <v>6685</v>
      </c>
      <c r="K547" s="48">
        <v>52598</v>
      </c>
      <c r="L547" s="49">
        <f t="shared" si="148"/>
        <v>59498.857600000003</v>
      </c>
      <c r="M547" s="5">
        <v>72960</v>
      </c>
      <c r="N547" s="6">
        <f t="shared" si="158"/>
        <v>13862.4</v>
      </c>
      <c r="O547" s="47">
        <f t="shared" si="160"/>
        <v>86822.399999999994</v>
      </c>
      <c r="P547" s="5">
        <v>61000</v>
      </c>
      <c r="Q547" s="6">
        <f t="shared" si="159"/>
        <v>11590</v>
      </c>
      <c r="R547" s="47">
        <f t="shared" si="161"/>
        <v>72590</v>
      </c>
      <c r="S547" s="51">
        <f t="shared" si="149"/>
        <v>59498.857600000003</v>
      </c>
      <c r="T547" s="51">
        <f t="shared" si="150"/>
        <v>72970.419200000004</v>
      </c>
      <c r="U547" s="49">
        <f t="shared" si="151"/>
        <v>72111.700464408103</v>
      </c>
      <c r="V547" s="51">
        <f t="shared" si="152"/>
        <v>72590</v>
      </c>
      <c r="W547" s="51">
        <f t="shared" si="153"/>
        <v>9525.8325605323462</v>
      </c>
      <c r="X547" s="52">
        <f t="shared" si="154"/>
        <v>0.13054375546923466</v>
      </c>
      <c r="Y547" s="53" t="str">
        <f t="shared" si="155"/>
        <v>MENOR_VALOR</v>
      </c>
      <c r="Z547" s="49">
        <f t="shared" si="156"/>
        <v>59498.857600000003</v>
      </c>
      <c r="AA547" s="80"/>
    </row>
    <row r="548" spans="1:27" x14ac:dyDescent="0.2">
      <c r="A548" s="4">
        <f t="shared" si="162"/>
        <v>481</v>
      </c>
      <c r="B548" s="1">
        <v>4912928</v>
      </c>
      <c r="C548" s="2" t="s">
        <v>46</v>
      </c>
      <c r="D548" s="3" t="s">
        <v>36</v>
      </c>
      <c r="E548" s="3">
        <v>0</v>
      </c>
      <c r="F548" s="3">
        <v>1</v>
      </c>
      <c r="G548" s="3">
        <v>1</v>
      </c>
      <c r="H548" s="4">
        <v>42272204</v>
      </c>
      <c r="I548" s="4" t="s">
        <v>37</v>
      </c>
      <c r="J548" s="79">
        <v>6105</v>
      </c>
      <c r="K548" s="48">
        <v>753032</v>
      </c>
      <c r="L548" s="49">
        <f t="shared" si="148"/>
        <v>851829.79839999997</v>
      </c>
      <c r="M548" s="5">
        <v>956760</v>
      </c>
      <c r="N548" s="6">
        <f t="shared" si="158"/>
        <v>181784.4</v>
      </c>
      <c r="O548" s="47">
        <f t="shared" si="160"/>
        <v>1138544.3999999999</v>
      </c>
      <c r="P548" s="5">
        <v>750000</v>
      </c>
      <c r="Q548" s="6">
        <f t="shared" si="159"/>
        <v>142500</v>
      </c>
      <c r="R548" s="47">
        <f t="shared" si="161"/>
        <v>892500</v>
      </c>
      <c r="S548" s="51">
        <f t="shared" si="149"/>
        <v>851829.79839999997</v>
      </c>
      <c r="T548" s="51">
        <f t="shared" si="150"/>
        <v>960958.06613333337</v>
      </c>
      <c r="U548" s="49">
        <f t="shared" si="151"/>
        <v>953023.64290625323</v>
      </c>
      <c r="V548" s="51">
        <f t="shared" si="152"/>
        <v>892500</v>
      </c>
      <c r="W548" s="51">
        <f t="shared" si="153"/>
        <v>77165.338133381156</v>
      </c>
      <c r="X548" s="52">
        <f t="shared" si="154"/>
        <v>8.0300421894449692E-2</v>
      </c>
      <c r="Y548" s="53" t="str">
        <f t="shared" si="155"/>
        <v>MENOR_VALOR</v>
      </c>
      <c r="Z548" s="49">
        <f t="shared" si="156"/>
        <v>851829.79839999997</v>
      </c>
      <c r="AA548" s="80"/>
    </row>
    <row r="549" spans="1:27" ht="18" x14ac:dyDescent="0.2">
      <c r="A549" s="4">
        <f t="shared" si="162"/>
        <v>482</v>
      </c>
      <c r="B549" s="1">
        <v>4912928</v>
      </c>
      <c r="C549" s="2" t="s">
        <v>217</v>
      </c>
      <c r="D549" s="3" t="s">
        <v>36</v>
      </c>
      <c r="E549" s="3">
        <v>0</v>
      </c>
      <c r="F549" s="3">
        <v>1</v>
      </c>
      <c r="G549" s="3">
        <v>1</v>
      </c>
      <c r="H549" s="4">
        <v>24111814</v>
      </c>
      <c r="I549" s="4" t="s">
        <v>37</v>
      </c>
      <c r="J549" s="1" t="s">
        <v>37</v>
      </c>
      <c r="K549" s="102">
        <v>373541</v>
      </c>
      <c r="L549" s="49">
        <f t="shared" si="148"/>
        <v>422549.57919999998</v>
      </c>
      <c r="M549" s="5">
        <v>570000</v>
      </c>
      <c r="N549" s="6">
        <f t="shared" si="158"/>
        <v>108300</v>
      </c>
      <c r="O549" s="47">
        <f t="shared" si="160"/>
        <v>678300</v>
      </c>
      <c r="P549" s="5">
        <v>480000</v>
      </c>
      <c r="Q549" s="6">
        <f t="shared" si="159"/>
        <v>91200</v>
      </c>
      <c r="R549" s="47">
        <f t="shared" si="161"/>
        <v>571200</v>
      </c>
      <c r="S549" s="51">
        <f t="shared" si="149"/>
        <v>422549.57919999998</v>
      </c>
      <c r="T549" s="51">
        <f t="shared" si="150"/>
        <v>557349.85973333335</v>
      </c>
      <c r="U549" s="49">
        <f t="shared" si="151"/>
        <v>547052.7805419619</v>
      </c>
      <c r="V549" s="51">
        <f t="shared" si="152"/>
        <v>571200</v>
      </c>
      <c r="W549" s="51">
        <f t="shared" si="153"/>
        <v>95318.192470968614</v>
      </c>
      <c r="X549" s="52">
        <f t="shared" si="154"/>
        <v>0.17102039375514341</v>
      </c>
      <c r="Y549" s="53" t="str">
        <f t="shared" si="155"/>
        <v>MENOR_VALOR</v>
      </c>
      <c r="Z549" s="49">
        <f t="shared" si="156"/>
        <v>422549.57919999998</v>
      </c>
      <c r="AA549" s="80"/>
    </row>
    <row r="550" spans="1:27" ht="27" x14ac:dyDescent="0.2">
      <c r="A550" s="4">
        <f t="shared" si="162"/>
        <v>483</v>
      </c>
      <c r="B550" s="1">
        <v>4912996</v>
      </c>
      <c r="C550" s="2" t="s">
        <v>218</v>
      </c>
      <c r="D550" s="3" t="s">
        <v>36</v>
      </c>
      <c r="E550" s="3">
        <v>0</v>
      </c>
      <c r="F550" s="3">
        <v>1</v>
      </c>
      <c r="G550" s="3">
        <v>1</v>
      </c>
      <c r="H550" s="4">
        <v>26111802</v>
      </c>
      <c r="I550" s="4" t="s">
        <v>37</v>
      </c>
      <c r="J550" s="79">
        <v>3030</v>
      </c>
      <c r="K550" s="48">
        <v>152201</v>
      </c>
      <c r="L550" s="49">
        <f t="shared" si="148"/>
        <v>172169.77119999999</v>
      </c>
      <c r="M550" s="5">
        <v>210560</v>
      </c>
      <c r="N550" s="6">
        <f t="shared" si="158"/>
        <v>40006.400000000001</v>
      </c>
      <c r="O550" s="47">
        <f t="shared" si="160"/>
        <v>250566.39999999999</v>
      </c>
      <c r="P550" s="5">
        <v>179000</v>
      </c>
      <c r="Q550" s="6">
        <f t="shared" si="159"/>
        <v>34010</v>
      </c>
      <c r="R550" s="47">
        <f t="shared" si="161"/>
        <v>213010</v>
      </c>
      <c r="S550" s="51">
        <f t="shared" si="149"/>
        <v>172169.77119999999</v>
      </c>
      <c r="T550" s="51">
        <f t="shared" si="150"/>
        <v>211915.3904</v>
      </c>
      <c r="U550" s="49">
        <f t="shared" si="151"/>
        <v>209456.21083710258</v>
      </c>
      <c r="V550" s="51">
        <f t="shared" si="152"/>
        <v>213010</v>
      </c>
      <c r="W550" s="51">
        <f t="shared" si="153"/>
        <v>28104.396858778437</v>
      </c>
      <c r="X550" s="52">
        <f t="shared" si="154"/>
        <v>0.13262083893826729</v>
      </c>
      <c r="Y550" s="53" t="str">
        <f t="shared" si="155"/>
        <v>MENOR_VALOR</v>
      </c>
      <c r="Z550" s="49">
        <f t="shared" si="156"/>
        <v>172169.77119999999</v>
      </c>
      <c r="AA550" s="80"/>
    </row>
    <row r="551" spans="1:27" ht="18" x14ac:dyDescent="0.2">
      <c r="A551" s="4">
        <f t="shared" si="162"/>
        <v>484</v>
      </c>
      <c r="B551" s="1">
        <v>4912996</v>
      </c>
      <c r="C551" s="7" t="s">
        <v>219</v>
      </c>
      <c r="D551" s="3" t="s">
        <v>36</v>
      </c>
      <c r="E551" s="3">
        <v>0</v>
      </c>
      <c r="F551" s="3">
        <v>1</v>
      </c>
      <c r="G551" s="3">
        <v>1</v>
      </c>
      <c r="H551" s="8">
        <v>41111927</v>
      </c>
      <c r="I551" s="4" t="s">
        <v>37</v>
      </c>
      <c r="J551" s="79">
        <v>1660</v>
      </c>
      <c r="K551" s="102">
        <v>296548</v>
      </c>
      <c r="L551" s="49">
        <f t="shared" si="148"/>
        <v>335455.09759999998</v>
      </c>
      <c r="M551" s="5">
        <v>569800</v>
      </c>
      <c r="N551" s="6">
        <f t="shared" si="158"/>
        <v>108262</v>
      </c>
      <c r="O551" s="47">
        <f t="shared" si="160"/>
        <v>678062</v>
      </c>
      <c r="P551" s="5">
        <v>414000</v>
      </c>
      <c r="Q551" s="6">
        <f t="shared" si="159"/>
        <v>78660</v>
      </c>
      <c r="R551" s="47">
        <f t="shared" si="161"/>
        <v>492660</v>
      </c>
      <c r="S551" s="51">
        <f t="shared" si="149"/>
        <v>335455.09759999998</v>
      </c>
      <c r="T551" s="51">
        <f t="shared" si="150"/>
        <v>502059.03253333335</v>
      </c>
      <c r="U551" s="49">
        <f t="shared" si="151"/>
        <v>482114.69400490279</v>
      </c>
      <c r="V551" s="51">
        <f t="shared" si="152"/>
        <v>492660</v>
      </c>
      <c r="W551" s="51">
        <f t="shared" si="153"/>
        <v>117806.77216372211</v>
      </c>
      <c r="X551" s="52">
        <f t="shared" si="154"/>
        <v>0.2346472516773225</v>
      </c>
      <c r="Y551" s="53" t="str">
        <f t="shared" si="155"/>
        <v>MENOR_VALOR</v>
      </c>
      <c r="Z551" s="49">
        <f t="shared" si="156"/>
        <v>335455.09759999998</v>
      </c>
      <c r="AA551" s="80"/>
    </row>
    <row r="552" spans="1:27" ht="18" x14ac:dyDescent="0.2">
      <c r="A552" s="4">
        <f t="shared" si="162"/>
        <v>485</v>
      </c>
      <c r="B552" s="1">
        <v>4912996</v>
      </c>
      <c r="C552" s="7" t="s">
        <v>220</v>
      </c>
      <c r="D552" s="3" t="s">
        <v>36</v>
      </c>
      <c r="E552" s="3">
        <v>0</v>
      </c>
      <c r="F552" s="3">
        <v>1</v>
      </c>
      <c r="G552" s="3">
        <v>1</v>
      </c>
      <c r="H552" s="4">
        <v>40151715</v>
      </c>
      <c r="I552" s="4" t="s">
        <v>37</v>
      </c>
      <c r="J552" s="1" t="s">
        <v>37</v>
      </c>
      <c r="K552" s="48">
        <v>151844</v>
      </c>
      <c r="L552" s="49">
        <f t="shared" si="148"/>
        <v>171765.93280000001</v>
      </c>
      <c r="M552" s="5">
        <v>201110</v>
      </c>
      <c r="N552" s="6">
        <f t="shared" si="158"/>
        <v>38210.9</v>
      </c>
      <c r="O552" s="47">
        <f t="shared" si="160"/>
        <v>239320.9</v>
      </c>
      <c r="P552" s="5">
        <v>177000</v>
      </c>
      <c r="Q552" s="6">
        <f t="shared" si="159"/>
        <v>33630</v>
      </c>
      <c r="R552" s="47">
        <f t="shared" si="161"/>
        <v>210630</v>
      </c>
      <c r="S552" s="51">
        <f t="shared" si="149"/>
        <v>171765.93280000001</v>
      </c>
      <c r="T552" s="51">
        <f t="shared" si="150"/>
        <v>207238.94426666666</v>
      </c>
      <c r="U552" s="49">
        <f t="shared" si="151"/>
        <v>205342.71306918643</v>
      </c>
      <c r="V552" s="51">
        <f t="shared" si="152"/>
        <v>210630</v>
      </c>
      <c r="W552" s="51">
        <f t="shared" si="153"/>
        <v>25083.206957188147</v>
      </c>
      <c r="X552" s="52">
        <f t="shared" si="154"/>
        <v>0.12103519946961366</v>
      </c>
      <c r="Y552" s="53" t="str">
        <f t="shared" si="155"/>
        <v>MENOR_VALOR</v>
      </c>
      <c r="Z552" s="49">
        <f t="shared" si="156"/>
        <v>171765.93280000001</v>
      </c>
      <c r="AA552" s="80"/>
    </row>
    <row r="553" spans="1:27" ht="18" x14ac:dyDescent="0.2">
      <c r="A553" s="81" t="s">
        <v>51</v>
      </c>
      <c r="B553" s="4"/>
      <c r="C553" s="82" t="s">
        <v>52</v>
      </c>
      <c r="D553" s="3"/>
      <c r="E553" s="4"/>
      <c r="F553" s="4"/>
      <c r="G553" s="4"/>
      <c r="H553" s="83"/>
      <c r="I553" s="83"/>
      <c r="J553" s="79"/>
      <c r="K553" s="48"/>
      <c r="L553" s="49"/>
      <c r="M553" s="31">
        <v>0</v>
      </c>
      <c r="N553" s="6"/>
      <c r="O553" s="47"/>
      <c r="P553" s="31"/>
      <c r="Q553" s="6"/>
      <c r="R553" s="47"/>
      <c r="S553" s="51"/>
      <c r="T553" s="51"/>
      <c r="U553" s="49"/>
      <c r="V553" s="51"/>
      <c r="W553" s="51"/>
      <c r="X553" s="52"/>
      <c r="Y553" s="53"/>
      <c r="Z553" s="49"/>
      <c r="AA553" s="80"/>
    </row>
    <row r="554" spans="1:27" ht="27" x14ac:dyDescent="0.2">
      <c r="A554" s="4">
        <f>A552+1</f>
        <v>486</v>
      </c>
      <c r="B554" s="4">
        <v>4912996</v>
      </c>
      <c r="C554" s="2" t="s">
        <v>221</v>
      </c>
      <c r="D554" s="3" t="s">
        <v>36</v>
      </c>
      <c r="E554" s="3">
        <v>0</v>
      </c>
      <c r="F554" s="3">
        <v>1</v>
      </c>
      <c r="G554" s="3">
        <v>1</v>
      </c>
      <c r="H554" s="4">
        <v>25173902</v>
      </c>
      <c r="I554" s="4" t="s">
        <v>37</v>
      </c>
      <c r="J554" s="84">
        <v>905</v>
      </c>
      <c r="K554" s="48">
        <v>185045</v>
      </c>
      <c r="L554" s="49">
        <f t="shared" si="148"/>
        <v>209322.90400000001</v>
      </c>
      <c r="M554" s="5">
        <v>245700</v>
      </c>
      <c r="N554" s="6">
        <f t="shared" ref="N554:N569" si="163">M554*0.19</f>
        <v>46683</v>
      </c>
      <c r="O554" s="47">
        <f t="shared" ref="O554:O569" si="164">M554+N554</f>
        <v>292383</v>
      </c>
      <c r="P554" s="5">
        <v>218000</v>
      </c>
      <c r="Q554" s="6">
        <f t="shared" ref="Q554:Q569" si="165">P554*0.19</f>
        <v>41420</v>
      </c>
      <c r="R554" s="47">
        <f t="shared" ref="R554:R569" si="166">P554+Q554</f>
        <v>259420</v>
      </c>
      <c r="S554" s="51">
        <f t="shared" si="149"/>
        <v>209322.90400000001</v>
      </c>
      <c r="T554" s="51">
        <f t="shared" si="150"/>
        <v>253708.63466666665</v>
      </c>
      <c r="U554" s="49">
        <f t="shared" si="151"/>
        <v>251337.58705584359</v>
      </c>
      <c r="V554" s="51">
        <f t="shared" si="152"/>
        <v>259420</v>
      </c>
      <c r="W554" s="51">
        <f t="shared" si="153"/>
        <v>31385.451142319678</v>
      </c>
      <c r="X554" s="52">
        <f t="shared" si="154"/>
        <v>0.12370667314321106</v>
      </c>
      <c r="Y554" s="53" t="str">
        <f t="shared" si="155"/>
        <v>MENOR_VALOR</v>
      </c>
      <c r="Z554" s="49">
        <f t="shared" si="156"/>
        <v>209322.90400000001</v>
      </c>
      <c r="AA554" s="80"/>
    </row>
    <row r="555" spans="1:27" ht="18" x14ac:dyDescent="0.2">
      <c r="A555" s="4">
        <f>A554+1</f>
        <v>487</v>
      </c>
      <c r="B555" s="4">
        <v>4912996</v>
      </c>
      <c r="C555" s="2" t="s">
        <v>53</v>
      </c>
      <c r="D555" s="3" t="s">
        <v>36</v>
      </c>
      <c r="E555" s="3">
        <v>0</v>
      </c>
      <c r="F555" s="3">
        <v>1</v>
      </c>
      <c r="G555" s="3">
        <v>1</v>
      </c>
      <c r="H555" s="4">
        <v>39101601</v>
      </c>
      <c r="I555" s="4" t="s">
        <v>37</v>
      </c>
      <c r="J555" s="1">
        <v>727</v>
      </c>
      <c r="K555" s="48">
        <v>51051</v>
      </c>
      <c r="L555" s="49">
        <f t="shared" si="148"/>
        <v>57748.891199999998</v>
      </c>
      <c r="M555" s="5">
        <v>67340</v>
      </c>
      <c r="N555" s="6">
        <f t="shared" si="163"/>
        <v>12794.6</v>
      </c>
      <c r="O555" s="47">
        <f t="shared" si="164"/>
        <v>80134.600000000006</v>
      </c>
      <c r="P555" s="5">
        <v>59000</v>
      </c>
      <c r="Q555" s="6">
        <f t="shared" si="165"/>
        <v>11210</v>
      </c>
      <c r="R555" s="47">
        <f t="shared" si="166"/>
        <v>70210</v>
      </c>
      <c r="S555" s="51">
        <f t="shared" si="149"/>
        <v>57748.891199999998</v>
      </c>
      <c r="T555" s="51">
        <f t="shared" si="150"/>
        <v>69364.497066666663</v>
      </c>
      <c r="U555" s="49">
        <f t="shared" si="151"/>
        <v>68747.076158203738</v>
      </c>
      <c r="V555" s="51">
        <f t="shared" si="152"/>
        <v>70210</v>
      </c>
      <c r="W555" s="51">
        <f t="shared" si="153"/>
        <v>8213.4736759102434</v>
      </c>
      <c r="X555" s="52">
        <f t="shared" si="154"/>
        <v>0.11841033991807395</v>
      </c>
      <c r="Y555" s="53" t="str">
        <f t="shared" si="155"/>
        <v>MENOR_VALOR</v>
      </c>
      <c r="Z555" s="49">
        <f t="shared" si="156"/>
        <v>57748.891199999998</v>
      </c>
      <c r="AA555" s="80"/>
    </row>
    <row r="556" spans="1:27" ht="18" x14ac:dyDescent="0.2">
      <c r="A556" s="4">
        <f t="shared" ref="A556:A589" si="167">A555+1</f>
        <v>488</v>
      </c>
      <c r="B556" s="4">
        <v>4912996</v>
      </c>
      <c r="C556" s="2" t="s">
        <v>222</v>
      </c>
      <c r="D556" s="3" t="s">
        <v>36</v>
      </c>
      <c r="E556" s="3">
        <v>0</v>
      </c>
      <c r="F556" s="3">
        <v>1</v>
      </c>
      <c r="G556" s="3">
        <v>1</v>
      </c>
      <c r="H556" s="4">
        <v>39121454</v>
      </c>
      <c r="I556" s="4" t="s">
        <v>37</v>
      </c>
      <c r="J556" s="1">
        <v>17906</v>
      </c>
      <c r="K556" s="48">
        <v>12971</v>
      </c>
      <c r="L556" s="49">
        <f t="shared" si="148"/>
        <v>14672.7952</v>
      </c>
      <c r="M556" s="5">
        <v>41420</v>
      </c>
      <c r="N556" s="6">
        <f t="shared" si="163"/>
        <v>7869.8</v>
      </c>
      <c r="O556" s="47">
        <f t="shared" si="164"/>
        <v>49289.8</v>
      </c>
      <c r="P556" s="5">
        <v>30000</v>
      </c>
      <c r="Q556" s="6">
        <f t="shared" si="165"/>
        <v>5700</v>
      </c>
      <c r="R556" s="47">
        <f t="shared" si="166"/>
        <v>35700</v>
      </c>
      <c r="S556" s="51">
        <f t="shared" si="149"/>
        <v>14672.7952</v>
      </c>
      <c r="T556" s="51">
        <f t="shared" si="150"/>
        <v>33220.865066666673</v>
      </c>
      <c r="U556" s="49">
        <f t="shared" si="151"/>
        <v>29556.026182844169</v>
      </c>
      <c r="V556" s="51">
        <f t="shared" si="152"/>
        <v>35700</v>
      </c>
      <c r="W556" s="51">
        <f t="shared" si="153"/>
        <v>13115.465980641862</v>
      </c>
      <c r="X556" s="52">
        <f t="shared" si="154"/>
        <v>0.39479604020913134</v>
      </c>
      <c r="Y556" s="53" t="str">
        <f t="shared" si="155"/>
        <v>MENOR_VALOR</v>
      </c>
      <c r="Z556" s="49">
        <f t="shared" si="156"/>
        <v>14672.7952</v>
      </c>
      <c r="AA556" s="80"/>
    </row>
    <row r="557" spans="1:27" ht="18" x14ac:dyDescent="0.2">
      <c r="A557" s="4">
        <f t="shared" si="167"/>
        <v>489</v>
      </c>
      <c r="B557" s="4">
        <v>4912996</v>
      </c>
      <c r="C557" s="2" t="s">
        <v>54</v>
      </c>
      <c r="D557" s="3" t="s">
        <v>36</v>
      </c>
      <c r="E557" s="3">
        <v>0</v>
      </c>
      <c r="F557" s="3">
        <v>1</v>
      </c>
      <c r="G557" s="3">
        <v>1</v>
      </c>
      <c r="H557" s="4">
        <v>25173902</v>
      </c>
      <c r="I557" s="4" t="s">
        <v>37</v>
      </c>
      <c r="J557" s="1">
        <v>39325</v>
      </c>
      <c r="K557" s="48">
        <v>32487</v>
      </c>
      <c r="L557" s="49">
        <f t="shared" si="148"/>
        <v>36749.294399999999</v>
      </c>
      <c r="M557" s="5">
        <v>43200</v>
      </c>
      <c r="N557" s="6">
        <f t="shared" si="163"/>
        <v>8208</v>
      </c>
      <c r="O557" s="47">
        <f t="shared" si="164"/>
        <v>51408</v>
      </c>
      <c r="P557" s="5">
        <v>38000</v>
      </c>
      <c r="Q557" s="6">
        <f t="shared" si="165"/>
        <v>7220</v>
      </c>
      <c r="R557" s="47">
        <f t="shared" si="166"/>
        <v>45220</v>
      </c>
      <c r="S557" s="51">
        <f t="shared" si="149"/>
        <v>36749.294399999999</v>
      </c>
      <c r="T557" s="51">
        <f t="shared" si="150"/>
        <v>44459.09813333334</v>
      </c>
      <c r="U557" s="49">
        <f t="shared" si="151"/>
        <v>44042.310092678337</v>
      </c>
      <c r="V557" s="51">
        <f t="shared" si="152"/>
        <v>45220</v>
      </c>
      <c r="W557" s="51">
        <f t="shared" si="153"/>
        <v>5451.6545014573658</v>
      </c>
      <c r="X557" s="52">
        <f t="shared" si="154"/>
        <v>0.12262179689537993</v>
      </c>
      <c r="Y557" s="53" t="str">
        <f t="shared" si="155"/>
        <v>MENOR_VALOR</v>
      </c>
      <c r="Z557" s="49">
        <f t="shared" si="156"/>
        <v>36749.294399999999</v>
      </c>
      <c r="AA557" s="80"/>
    </row>
    <row r="558" spans="1:27" ht="27" x14ac:dyDescent="0.2">
      <c r="A558" s="4">
        <f t="shared" si="167"/>
        <v>490</v>
      </c>
      <c r="B558" s="4">
        <v>4912996</v>
      </c>
      <c r="C558" s="2" t="s">
        <v>223</v>
      </c>
      <c r="D558" s="3" t="s">
        <v>36</v>
      </c>
      <c r="E558" s="3">
        <v>0</v>
      </c>
      <c r="F558" s="3">
        <v>1</v>
      </c>
      <c r="G558" s="3">
        <v>1</v>
      </c>
      <c r="H558" s="4">
        <v>26121802</v>
      </c>
      <c r="I558" s="4" t="s">
        <v>37</v>
      </c>
      <c r="J558" s="1">
        <v>232</v>
      </c>
      <c r="K558" s="48">
        <v>4284</v>
      </c>
      <c r="L558" s="49">
        <f t="shared" si="148"/>
        <v>4846.0608000000002</v>
      </c>
      <c r="M558" s="5">
        <v>5520</v>
      </c>
      <c r="N558" s="6">
        <f t="shared" si="163"/>
        <v>1048.8</v>
      </c>
      <c r="O558" s="47">
        <f t="shared" si="164"/>
        <v>6568.8</v>
      </c>
      <c r="P558" s="5">
        <v>5000</v>
      </c>
      <c r="Q558" s="6">
        <f t="shared" si="165"/>
        <v>950</v>
      </c>
      <c r="R558" s="47">
        <f t="shared" si="166"/>
        <v>5950</v>
      </c>
      <c r="S558" s="51">
        <f t="shared" si="149"/>
        <v>4846.0608000000002</v>
      </c>
      <c r="T558" s="51">
        <f t="shared" si="150"/>
        <v>5788.2869333333338</v>
      </c>
      <c r="U558" s="49">
        <f t="shared" si="151"/>
        <v>5742.8916307448908</v>
      </c>
      <c r="V558" s="51">
        <f t="shared" si="152"/>
        <v>5950</v>
      </c>
      <c r="W558" s="51">
        <f t="shared" si="153"/>
        <v>666.25448829118022</v>
      </c>
      <c r="X558" s="52">
        <f t="shared" si="154"/>
        <v>0.11510391519369625</v>
      </c>
      <c r="Y558" s="53" t="str">
        <f t="shared" si="155"/>
        <v>MENOR_VALOR</v>
      </c>
      <c r="Z558" s="49">
        <f t="shared" si="156"/>
        <v>4846.0608000000002</v>
      </c>
      <c r="AA558" s="80"/>
    </row>
    <row r="559" spans="1:27" ht="27" x14ac:dyDescent="0.2">
      <c r="A559" s="4">
        <f t="shared" si="167"/>
        <v>491</v>
      </c>
      <c r="B559" s="4">
        <v>4912996</v>
      </c>
      <c r="C559" s="2" t="s">
        <v>224</v>
      </c>
      <c r="D559" s="3" t="s">
        <v>36</v>
      </c>
      <c r="E559" s="3">
        <v>0</v>
      </c>
      <c r="F559" s="3">
        <v>1</v>
      </c>
      <c r="G559" s="3">
        <v>1</v>
      </c>
      <c r="H559" s="4">
        <v>26121850</v>
      </c>
      <c r="I559" s="4" t="s">
        <v>37</v>
      </c>
      <c r="J559" s="1">
        <v>8898</v>
      </c>
      <c r="K559" s="48">
        <v>23086</v>
      </c>
      <c r="L559" s="49">
        <f t="shared" si="148"/>
        <v>26114.8832</v>
      </c>
      <c r="M559" s="5">
        <v>5700</v>
      </c>
      <c r="N559" s="6">
        <f t="shared" si="163"/>
        <v>1083</v>
      </c>
      <c r="O559" s="47">
        <f t="shared" si="164"/>
        <v>6783</v>
      </c>
      <c r="P559" s="5">
        <v>5000</v>
      </c>
      <c r="Q559" s="6">
        <f t="shared" si="165"/>
        <v>950</v>
      </c>
      <c r="R559" s="47">
        <f t="shared" si="166"/>
        <v>5950</v>
      </c>
      <c r="S559" s="51">
        <f t="shared" si="149"/>
        <v>5950</v>
      </c>
      <c r="T559" s="51">
        <f t="shared" si="150"/>
        <v>12949.294399999999</v>
      </c>
      <c r="U559" s="49">
        <f t="shared" si="151"/>
        <v>10176.746508487489</v>
      </c>
      <c r="V559" s="51">
        <f t="shared" si="152"/>
        <v>6783</v>
      </c>
      <c r="W559" s="51">
        <f t="shared" si="153"/>
        <v>4949.2485337610242</v>
      </c>
      <c r="X559" s="52">
        <f t="shared" si="154"/>
        <v>0.38220217881223123</v>
      </c>
      <c r="Y559" s="53" t="str">
        <f t="shared" si="155"/>
        <v>MENOR_VALOR</v>
      </c>
      <c r="Z559" s="49">
        <f t="shared" si="156"/>
        <v>5950</v>
      </c>
      <c r="AA559" s="80"/>
    </row>
    <row r="560" spans="1:27" ht="18" x14ac:dyDescent="0.2">
      <c r="A560" s="4">
        <f t="shared" si="167"/>
        <v>492</v>
      </c>
      <c r="B560" s="4">
        <v>4912996</v>
      </c>
      <c r="C560" s="2" t="s">
        <v>55</v>
      </c>
      <c r="D560" s="3" t="s">
        <v>36</v>
      </c>
      <c r="E560" s="3">
        <v>0</v>
      </c>
      <c r="F560" s="3">
        <v>1</v>
      </c>
      <c r="G560" s="3">
        <v>1</v>
      </c>
      <c r="H560" s="4">
        <v>39111707</v>
      </c>
      <c r="I560" s="4" t="s">
        <v>37</v>
      </c>
      <c r="J560" s="1" t="s">
        <v>37</v>
      </c>
      <c r="K560" s="48">
        <v>33082</v>
      </c>
      <c r="L560" s="49">
        <f t="shared" si="148"/>
        <v>37422.358399999997</v>
      </c>
      <c r="M560" s="5">
        <v>49920</v>
      </c>
      <c r="N560" s="6">
        <f t="shared" si="163"/>
        <v>9484.7999999999993</v>
      </c>
      <c r="O560" s="47">
        <f t="shared" si="164"/>
        <v>59404.800000000003</v>
      </c>
      <c r="P560" s="5">
        <v>38000</v>
      </c>
      <c r="Q560" s="6">
        <f t="shared" si="165"/>
        <v>7220</v>
      </c>
      <c r="R560" s="47">
        <f t="shared" si="166"/>
        <v>45220</v>
      </c>
      <c r="S560" s="51">
        <f t="shared" si="149"/>
        <v>37422.358399999997</v>
      </c>
      <c r="T560" s="51">
        <f t="shared" si="150"/>
        <v>47349.052800000005</v>
      </c>
      <c r="U560" s="49">
        <f t="shared" si="151"/>
        <v>46497.301593935495</v>
      </c>
      <c r="V560" s="51">
        <f t="shared" si="152"/>
        <v>45220</v>
      </c>
      <c r="W560" s="51">
        <f t="shared" si="153"/>
        <v>7019.2329250065441</v>
      </c>
      <c r="X560" s="52">
        <f t="shared" si="154"/>
        <v>0.1482444211641451</v>
      </c>
      <c r="Y560" s="53" t="str">
        <f t="shared" si="155"/>
        <v>MENOR_VALOR</v>
      </c>
      <c r="Z560" s="49">
        <f t="shared" si="156"/>
        <v>37422.358399999997</v>
      </c>
      <c r="AA560" s="80"/>
    </row>
    <row r="561" spans="1:27" ht="18" x14ac:dyDescent="0.2">
      <c r="A561" s="4">
        <f t="shared" si="167"/>
        <v>493</v>
      </c>
      <c r="B561" s="4">
        <v>4912996</v>
      </c>
      <c r="C561" s="2" t="s">
        <v>56</v>
      </c>
      <c r="D561" s="3" t="s">
        <v>36</v>
      </c>
      <c r="E561" s="3">
        <v>0</v>
      </c>
      <c r="F561" s="3">
        <v>1</v>
      </c>
      <c r="G561" s="3">
        <v>1</v>
      </c>
      <c r="H561" s="4">
        <v>39111707</v>
      </c>
      <c r="I561" s="4" t="s">
        <v>37</v>
      </c>
      <c r="J561" s="1" t="s">
        <v>37</v>
      </c>
      <c r="K561" s="48">
        <v>187306</v>
      </c>
      <c r="L561" s="49">
        <f t="shared" si="148"/>
        <v>211880.5472</v>
      </c>
      <c r="M561" s="5">
        <v>782000</v>
      </c>
      <c r="N561" s="6">
        <f t="shared" si="163"/>
        <v>148580</v>
      </c>
      <c r="O561" s="47">
        <f t="shared" si="164"/>
        <v>930580</v>
      </c>
      <c r="P561" s="5">
        <v>680000</v>
      </c>
      <c r="Q561" s="6">
        <f t="shared" si="165"/>
        <v>129200</v>
      </c>
      <c r="R561" s="47">
        <f t="shared" si="166"/>
        <v>809200</v>
      </c>
      <c r="S561" s="51">
        <f t="shared" si="149"/>
        <v>211880.5472</v>
      </c>
      <c r="T561" s="51">
        <f t="shared" si="150"/>
        <v>650553.5157333333</v>
      </c>
      <c r="U561" s="49">
        <f t="shared" si="151"/>
        <v>542375.70144928759</v>
      </c>
      <c r="V561" s="51">
        <f t="shared" si="152"/>
        <v>809200</v>
      </c>
      <c r="W561" s="51">
        <f t="shared" si="153"/>
        <v>310188.63077315292</v>
      </c>
      <c r="X561" s="52">
        <f t="shared" si="154"/>
        <v>0.47680724686191928</v>
      </c>
      <c r="Y561" s="53" t="str">
        <f t="shared" si="155"/>
        <v>MEDIA_GEOMETRICA</v>
      </c>
      <c r="Z561" s="49">
        <f t="shared" si="156"/>
        <v>542375.70144928759</v>
      </c>
      <c r="AA561" s="80"/>
    </row>
    <row r="562" spans="1:27" ht="18" x14ac:dyDescent="0.2">
      <c r="A562" s="4">
        <f t="shared" si="167"/>
        <v>494</v>
      </c>
      <c r="B562" s="4">
        <v>4912996</v>
      </c>
      <c r="C562" s="2" t="s">
        <v>57</v>
      </c>
      <c r="D562" s="3" t="s">
        <v>36</v>
      </c>
      <c r="E562" s="3">
        <v>0</v>
      </c>
      <c r="F562" s="3">
        <v>1</v>
      </c>
      <c r="G562" s="3">
        <v>1</v>
      </c>
      <c r="H562" s="4">
        <v>39101601</v>
      </c>
      <c r="I562" s="4" t="s">
        <v>37</v>
      </c>
      <c r="J562" s="1">
        <v>136</v>
      </c>
      <c r="K562" s="48">
        <v>60690</v>
      </c>
      <c r="L562" s="49">
        <f t="shared" si="148"/>
        <v>68652.528000000006</v>
      </c>
      <c r="M562" s="5">
        <v>109080</v>
      </c>
      <c r="N562" s="6">
        <f t="shared" si="163"/>
        <v>20725.2</v>
      </c>
      <c r="O562" s="47">
        <f t="shared" si="164"/>
        <v>129805.2</v>
      </c>
      <c r="P562" s="5">
        <v>81000</v>
      </c>
      <c r="Q562" s="6">
        <f t="shared" si="165"/>
        <v>15390</v>
      </c>
      <c r="R562" s="47">
        <f t="shared" si="166"/>
        <v>96390</v>
      </c>
      <c r="S562" s="51">
        <f t="shared" si="149"/>
        <v>68652.528000000006</v>
      </c>
      <c r="T562" s="51">
        <f t="shared" si="150"/>
        <v>98282.576000000001</v>
      </c>
      <c r="U562" s="49">
        <f t="shared" si="151"/>
        <v>95059.064276648875</v>
      </c>
      <c r="V562" s="51">
        <f t="shared" si="152"/>
        <v>96390</v>
      </c>
      <c r="W562" s="51">
        <f t="shared" si="153"/>
        <v>20951.607867682942</v>
      </c>
      <c r="X562" s="52">
        <f t="shared" si="154"/>
        <v>0.21317723568502053</v>
      </c>
      <c r="Y562" s="53" t="str">
        <f t="shared" si="155"/>
        <v>MENOR_VALOR</v>
      </c>
      <c r="Z562" s="49">
        <f t="shared" si="156"/>
        <v>68652.528000000006</v>
      </c>
      <c r="AA562" s="80"/>
    </row>
    <row r="563" spans="1:27" x14ac:dyDescent="0.2">
      <c r="A563" s="4">
        <f t="shared" si="167"/>
        <v>495</v>
      </c>
      <c r="B563" s="4">
        <v>4912996</v>
      </c>
      <c r="C563" s="2" t="s">
        <v>58</v>
      </c>
      <c r="D563" s="3" t="s">
        <v>36</v>
      </c>
      <c r="E563" s="3">
        <v>0</v>
      </c>
      <c r="F563" s="3">
        <v>1</v>
      </c>
      <c r="G563" s="3">
        <v>1</v>
      </c>
      <c r="H563" s="4">
        <v>24101604</v>
      </c>
      <c r="I563" s="4" t="s">
        <v>37</v>
      </c>
      <c r="J563" s="1" t="s">
        <v>37</v>
      </c>
      <c r="K563" s="48">
        <v>36295</v>
      </c>
      <c r="L563" s="49">
        <f t="shared" si="148"/>
        <v>41056.904000000002</v>
      </c>
      <c r="M563" s="5">
        <v>65520</v>
      </c>
      <c r="N563" s="6">
        <f t="shared" si="163"/>
        <v>12448.8</v>
      </c>
      <c r="O563" s="47">
        <f t="shared" si="164"/>
        <v>77968.800000000003</v>
      </c>
      <c r="P563" s="5">
        <v>50000</v>
      </c>
      <c r="Q563" s="6">
        <f t="shared" si="165"/>
        <v>9500</v>
      </c>
      <c r="R563" s="47">
        <f t="shared" si="166"/>
        <v>59500</v>
      </c>
      <c r="S563" s="51">
        <f t="shared" si="149"/>
        <v>41056.904000000002</v>
      </c>
      <c r="T563" s="51">
        <f t="shared" si="150"/>
        <v>59508.567999999999</v>
      </c>
      <c r="U563" s="49">
        <f t="shared" si="151"/>
        <v>57536.221505767011</v>
      </c>
      <c r="V563" s="51">
        <f t="shared" si="152"/>
        <v>59500</v>
      </c>
      <c r="W563" s="51">
        <f t="shared" si="153"/>
        <v>13047.296738575669</v>
      </c>
      <c r="X563" s="52">
        <f t="shared" si="154"/>
        <v>0.2192507260227749</v>
      </c>
      <c r="Y563" s="53" t="str">
        <f t="shared" si="155"/>
        <v>MENOR_VALOR</v>
      </c>
      <c r="Z563" s="49">
        <f t="shared" si="156"/>
        <v>41056.904000000002</v>
      </c>
      <c r="AA563" s="80"/>
    </row>
    <row r="564" spans="1:27" ht="27" x14ac:dyDescent="0.2">
      <c r="A564" s="4">
        <f t="shared" si="167"/>
        <v>496</v>
      </c>
      <c r="B564" s="4">
        <v>4912996</v>
      </c>
      <c r="C564" s="2" t="s">
        <v>59</v>
      </c>
      <c r="D564" s="3" t="s">
        <v>225</v>
      </c>
      <c r="E564" s="3">
        <v>0</v>
      </c>
      <c r="F564" s="3">
        <v>1</v>
      </c>
      <c r="G564" s="3">
        <v>1</v>
      </c>
      <c r="H564" s="4">
        <v>26101302</v>
      </c>
      <c r="I564" s="4" t="s">
        <v>37</v>
      </c>
      <c r="J564" s="1">
        <v>5977</v>
      </c>
      <c r="K564" s="48">
        <v>32487</v>
      </c>
      <c r="L564" s="49">
        <f t="shared" si="148"/>
        <v>36749.294399999999</v>
      </c>
      <c r="M564" s="5">
        <v>47040</v>
      </c>
      <c r="N564" s="6">
        <f t="shared" si="163"/>
        <v>8937.6</v>
      </c>
      <c r="O564" s="47">
        <f t="shared" si="164"/>
        <v>55977.599999999999</v>
      </c>
      <c r="P564" s="5">
        <v>38000</v>
      </c>
      <c r="Q564" s="6">
        <f t="shared" si="165"/>
        <v>7220</v>
      </c>
      <c r="R564" s="47">
        <f t="shared" si="166"/>
        <v>45220</v>
      </c>
      <c r="S564" s="51">
        <f t="shared" si="149"/>
        <v>36749.294399999999</v>
      </c>
      <c r="T564" s="51">
        <f t="shared" si="150"/>
        <v>45982.29813333333</v>
      </c>
      <c r="U564" s="49">
        <f t="shared" si="151"/>
        <v>45310.405178950299</v>
      </c>
      <c r="V564" s="51">
        <f t="shared" si="152"/>
        <v>45220</v>
      </c>
      <c r="W564" s="51">
        <f t="shared" si="153"/>
        <v>6528.7195505607306</v>
      </c>
      <c r="X564" s="52">
        <f t="shared" si="154"/>
        <v>0.14198332435733466</v>
      </c>
      <c r="Y564" s="53" t="str">
        <f t="shared" si="155"/>
        <v>MENOR_VALOR</v>
      </c>
      <c r="Z564" s="49">
        <f t="shared" si="156"/>
        <v>36749.294399999999</v>
      </c>
      <c r="AA564" s="80"/>
    </row>
    <row r="565" spans="1:27" ht="18" x14ac:dyDescent="0.2">
      <c r="A565" s="4">
        <f t="shared" si="167"/>
        <v>497</v>
      </c>
      <c r="B565" s="4">
        <v>4912996</v>
      </c>
      <c r="C565" s="2" t="s">
        <v>61</v>
      </c>
      <c r="D565" s="3" t="s">
        <v>225</v>
      </c>
      <c r="E565" s="3">
        <v>0</v>
      </c>
      <c r="F565" s="3">
        <v>1</v>
      </c>
      <c r="G565" s="3">
        <v>1</v>
      </c>
      <c r="H565" s="4">
        <v>26101404</v>
      </c>
      <c r="I565" s="4" t="s">
        <v>37</v>
      </c>
      <c r="J565" s="1">
        <v>5977</v>
      </c>
      <c r="K565" s="48">
        <v>32487</v>
      </c>
      <c r="L565" s="49">
        <f t="shared" si="148"/>
        <v>36749.294399999999</v>
      </c>
      <c r="M565" s="5">
        <v>45120</v>
      </c>
      <c r="N565" s="6">
        <f t="shared" si="163"/>
        <v>8572.7999999999993</v>
      </c>
      <c r="O565" s="47">
        <f t="shared" si="164"/>
        <v>53692.800000000003</v>
      </c>
      <c r="P565" s="5">
        <v>38000</v>
      </c>
      <c r="Q565" s="6">
        <f t="shared" si="165"/>
        <v>7220</v>
      </c>
      <c r="R565" s="47">
        <f t="shared" si="166"/>
        <v>45220</v>
      </c>
      <c r="S565" s="51">
        <f t="shared" si="149"/>
        <v>36749.294399999999</v>
      </c>
      <c r="T565" s="51">
        <f t="shared" si="150"/>
        <v>45220.698133333331</v>
      </c>
      <c r="U565" s="49">
        <f t="shared" si="151"/>
        <v>44685.354236342479</v>
      </c>
      <c r="V565" s="51">
        <f t="shared" si="152"/>
        <v>45220</v>
      </c>
      <c r="W565" s="51">
        <f t="shared" si="153"/>
        <v>5990.1870260089499</v>
      </c>
      <c r="X565" s="52">
        <f t="shared" si="154"/>
        <v>0.13246560255100154</v>
      </c>
      <c r="Y565" s="53" t="str">
        <f t="shared" si="155"/>
        <v>MENOR_VALOR</v>
      </c>
      <c r="Z565" s="49">
        <f t="shared" si="156"/>
        <v>36749.294399999999</v>
      </c>
      <c r="AA565" s="80"/>
    </row>
    <row r="566" spans="1:27" ht="18" x14ac:dyDescent="0.2">
      <c r="A566" s="4">
        <f t="shared" si="167"/>
        <v>498</v>
      </c>
      <c r="B566" s="4">
        <v>4912996</v>
      </c>
      <c r="C566" s="2" t="s">
        <v>62</v>
      </c>
      <c r="D566" s="3" t="s">
        <v>36</v>
      </c>
      <c r="E566" s="3">
        <v>0</v>
      </c>
      <c r="F566" s="3">
        <v>1</v>
      </c>
      <c r="G566" s="3">
        <v>1</v>
      </c>
      <c r="H566" s="4">
        <v>39121607</v>
      </c>
      <c r="I566" s="4" t="s">
        <v>37</v>
      </c>
      <c r="J566" s="1">
        <v>5920</v>
      </c>
      <c r="K566" s="48">
        <v>1785</v>
      </c>
      <c r="L566" s="49">
        <f t="shared" si="148"/>
        <v>2019.192</v>
      </c>
      <c r="M566" s="5">
        <v>4160</v>
      </c>
      <c r="N566" s="6">
        <f t="shared" si="163"/>
        <v>790.4</v>
      </c>
      <c r="O566" s="47">
        <f t="shared" si="164"/>
        <v>4950.3999999999996</v>
      </c>
      <c r="P566" s="5">
        <v>3000</v>
      </c>
      <c r="Q566" s="6">
        <f t="shared" si="165"/>
        <v>570</v>
      </c>
      <c r="R566" s="47">
        <f t="shared" si="166"/>
        <v>3570</v>
      </c>
      <c r="S566" s="51">
        <f t="shared" si="149"/>
        <v>2019.192</v>
      </c>
      <c r="T566" s="51">
        <f t="shared" si="150"/>
        <v>3513.1973333333335</v>
      </c>
      <c r="U566" s="49">
        <f t="shared" si="151"/>
        <v>3292.2694723504401</v>
      </c>
      <c r="V566" s="51">
        <f t="shared" si="152"/>
        <v>3570</v>
      </c>
      <c r="W566" s="51">
        <f t="shared" si="153"/>
        <v>1056.421302328868</v>
      </c>
      <c r="X566" s="52">
        <f t="shared" si="154"/>
        <v>0.30070081526747944</v>
      </c>
      <c r="Y566" s="53" t="str">
        <f t="shared" si="155"/>
        <v>MENOR_VALOR</v>
      </c>
      <c r="Z566" s="49">
        <f t="shared" si="156"/>
        <v>2019.192</v>
      </c>
      <c r="AA566" s="80"/>
    </row>
    <row r="567" spans="1:27" ht="27" x14ac:dyDescent="0.2">
      <c r="A567" s="4">
        <f t="shared" si="167"/>
        <v>499</v>
      </c>
      <c r="B567" s="4">
        <v>4912996</v>
      </c>
      <c r="C567" s="2" t="s">
        <v>63</v>
      </c>
      <c r="D567" s="3" t="s">
        <v>36</v>
      </c>
      <c r="E567" s="3">
        <v>0</v>
      </c>
      <c r="F567" s="3">
        <v>1</v>
      </c>
      <c r="G567" s="3">
        <v>1</v>
      </c>
      <c r="H567" s="4">
        <v>26101401</v>
      </c>
      <c r="I567" s="4" t="s">
        <v>37</v>
      </c>
      <c r="J567" s="1">
        <v>6105</v>
      </c>
      <c r="K567" s="48">
        <v>248948</v>
      </c>
      <c r="L567" s="49">
        <f t="shared" si="148"/>
        <v>281609.97759999998</v>
      </c>
      <c r="M567" s="5">
        <v>389480</v>
      </c>
      <c r="N567" s="6">
        <f t="shared" si="163"/>
        <v>74001.2</v>
      </c>
      <c r="O567" s="47">
        <f t="shared" si="164"/>
        <v>463481.2</v>
      </c>
      <c r="P567" s="5">
        <v>291000</v>
      </c>
      <c r="Q567" s="6">
        <f t="shared" si="165"/>
        <v>55290</v>
      </c>
      <c r="R567" s="47">
        <f t="shared" si="166"/>
        <v>346290</v>
      </c>
      <c r="S567" s="51">
        <f t="shared" si="149"/>
        <v>281609.97759999998</v>
      </c>
      <c r="T567" s="51">
        <f t="shared" si="150"/>
        <v>363793.7258666667</v>
      </c>
      <c r="U567" s="49">
        <f t="shared" si="151"/>
        <v>356210.48910894233</v>
      </c>
      <c r="V567" s="51">
        <f t="shared" si="152"/>
        <v>346290</v>
      </c>
      <c r="W567" s="51">
        <f t="shared" si="153"/>
        <v>58112.685702688599</v>
      </c>
      <c r="X567" s="52">
        <f t="shared" si="154"/>
        <v>0.15974075848682273</v>
      </c>
      <c r="Y567" s="53" t="str">
        <f t="shared" si="155"/>
        <v>MENOR_VALOR</v>
      </c>
      <c r="Z567" s="49">
        <f t="shared" si="156"/>
        <v>281609.97759999998</v>
      </c>
      <c r="AA567" s="80"/>
    </row>
    <row r="568" spans="1:27" ht="18" x14ac:dyDescent="0.2">
      <c r="A568" s="4">
        <f t="shared" si="167"/>
        <v>500</v>
      </c>
      <c r="B568" s="4">
        <v>4912996</v>
      </c>
      <c r="C568" s="2" t="s">
        <v>64</v>
      </c>
      <c r="D568" s="3" t="s">
        <v>36</v>
      </c>
      <c r="E568" s="3">
        <v>0</v>
      </c>
      <c r="F568" s="3">
        <v>1</v>
      </c>
      <c r="G568" s="3">
        <v>1</v>
      </c>
      <c r="H568" s="4">
        <v>26121603</v>
      </c>
      <c r="I568" s="4" t="s">
        <v>37</v>
      </c>
      <c r="J568" s="1" t="s">
        <v>37</v>
      </c>
      <c r="K568" s="48">
        <v>398293</v>
      </c>
      <c r="L568" s="49">
        <f t="shared" si="148"/>
        <v>450549.0416</v>
      </c>
      <c r="M568" s="5">
        <v>715520</v>
      </c>
      <c r="N568" s="6">
        <f t="shared" si="163"/>
        <v>135948.79999999999</v>
      </c>
      <c r="O568" s="47">
        <f t="shared" si="164"/>
        <v>851468.80000000005</v>
      </c>
      <c r="P568" s="5">
        <v>550000</v>
      </c>
      <c r="Q568" s="6">
        <f t="shared" si="165"/>
        <v>104500</v>
      </c>
      <c r="R568" s="47">
        <f t="shared" si="166"/>
        <v>654500</v>
      </c>
      <c r="S568" s="51">
        <f t="shared" si="149"/>
        <v>450549.0416</v>
      </c>
      <c r="T568" s="51">
        <f t="shared" si="150"/>
        <v>652172.61386666668</v>
      </c>
      <c r="U568" s="49">
        <f t="shared" si="151"/>
        <v>630870.40326795017</v>
      </c>
      <c r="V568" s="51">
        <f t="shared" si="152"/>
        <v>654500</v>
      </c>
      <c r="W568" s="51">
        <f t="shared" si="153"/>
        <v>142569.39519681595</v>
      </c>
      <c r="X568" s="52">
        <f t="shared" si="154"/>
        <v>0.21860684144882467</v>
      </c>
      <c r="Y568" s="53" t="str">
        <f t="shared" si="155"/>
        <v>MENOR_VALOR</v>
      </c>
      <c r="Z568" s="49">
        <f t="shared" si="156"/>
        <v>450549.0416</v>
      </c>
      <c r="AA568" s="80"/>
    </row>
    <row r="569" spans="1:27" ht="18" x14ac:dyDescent="0.2">
      <c r="A569" s="4">
        <f t="shared" si="167"/>
        <v>501</v>
      </c>
      <c r="B569" s="4">
        <v>4912996</v>
      </c>
      <c r="C569" s="2" t="s">
        <v>65</v>
      </c>
      <c r="D569" s="3" t="s">
        <v>36</v>
      </c>
      <c r="E569" s="3">
        <v>0</v>
      </c>
      <c r="F569" s="3">
        <v>1</v>
      </c>
      <c r="G569" s="3">
        <v>1</v>
      </c>
      <c r="H569" s="4">
        <v>24101604</v>
      </c>
      <c r="I569" s="4" t="s">
        <v>37</v>
      </c>
      <c r="J569" s="1" t="s">
        <v>37</v>
      </c>
      <c r="K569" s="48">
        <v>118286</v>
      </c>
      <c r="L569" s="49">
        <f t="shared" si="148"/>
        <v>133805.1232</v>
      </c>
      <c r="M569" s="5">
        <v>312000</v>
      </c>
      <c r="N569" s="6">
        <f t="shared" si="163"/>
        <v>59280</v>
      </c>
      <c r="O569" s="47">
        <f t="shared" si="164"/>
        <v>371280</v>
      </c>
      <c r="P569" s="5">
        <v>260000</v>
      </c>
      <c r="Q569" s="6">
        <f t="shared" si="165"/>
        <v>49400</v>
      </c>
      <c r="R569" s="47">
        <f t="shared" si="166"/>
        <v>309400</v>
      </c>
      <c r="S569" s="51">
        <f t="shared" si="149"/>
        <v>133805.1232</v>
      </c>
      <c r="T569" s="51">
        <f t="shared" si="150"/>
        <v>271495.04106666666</v>
      </c>
      <c r="U569" s="49">
        <f t="shared" si="151"/>
        <v>248636.49158838976</v>
      </c>
      <c r="V569" s="51">
        <f t="shared" si="152"/>
        <v>309400</v>
      </c>
      <c r="W569" s="51">
        <f t="shared" si="153"/>
        <v>97361.474624538794</v>
      </c>
      <c r="X569" s="52">
        <f t="shared" si="154"/>
        <v>0.35861234975791439</v>
      </c>
      <c r="Y569" s="53" t="str">
        <f t="shared" si="155"/>
        <v>MENOR_VALOR</v>
      </c>
      <c r="Z569" s="49">
        <f t="shared" si="156"/>
        <v>133805.1232</v>
      </c>
      <c r="AA569" s="80"/>
    </row>
    <row r="570" spans="1:27" ht="18" x14ac:dyDescent="0.2">
      <c r="A570" s="4">
        <f t="shared" si="167"/>
        <v>502</v>
      </c>
      <c r="B570" s="4">
        <v>4912996</v>
      </c>
      <c r="C570" s="2" t="s">
        <v>226</v>
      </c>
      <c r="D570" s="3" t="s">
        <v>36</v>
      </c>
      <c r="E570" s="3">
        <v>0</v>
      </c>
      <c r="F570" s="3">
        <v>1</v>
      </c>
      <c r="G570" s="3">
        <v>1</v>
      </c>
      <c r="H570" s="4">
        <v>26101759</v>
      </c>
      <c r="I570" s="4" t="s">
        <v>37</v>
      </c>
      <c r="J570" s="1">
        <v>6110</v>
      </c>
      <c r="K570" s="48">
        <v>644385</v>
      </c>
      <c r="L570" s="49">
        <f t="shared" si="148"/>
        <v>728928.31200000003</v>
      </c>
      <c r="M570" s="5">
        <v>291090</v>
      </c>
      <c r="N570" s="6">
        <f t="shared" si="158"/>
        <v>55307.1</v>
      </c>
      <c r="O570" s="47">
        <f t="shared" si="160"/>
        <v>346397.1</v>
      </c>
      <c r="P570" s="5">
        <v>250000</v>
      </c>
      <c r="Q570" s="6">
        <f t="shared" si="159"/>
        <v>47500</v>
      </c>
      <c r="R570" s="47">
        <f t="shared" si="161"/>
        <v>297500</v>
      </c>
      <c r="S570" s="51">
        <f t="shared" si="149"/>
        <v>297500</v>
      </c>
      <c r="T570" s="51">
        <f t="shared" si="150"/>
        <v>457608.47066666669</v>
      </c>
      <c r="U570" s="49">
        <f t="shared" si="151"/>
        <v>421938.03770804498</v>
      </c>
      <c r="V570" s="51">
        <f t="shared" si="152"/>
        <v>346397.1</v>
      </c>
      <c r="W570" s="51">
        <f t="shared" si="153"/>
        <v>113213.78533380719</v>
      </c>
      <c r="X570" s="52">
        <f t="shared" si="154"/>
        <v>0.24740316797211323</v>
      </c>
      <c r="Y570" s="53" t="str">
        <f t="shared" si="155"/>
        <v>MENOR_VALOR</v>
      </c>
      <c r="Z570" s="49">
        <f t="shared" si="156"/>
        <v>297500</v>
      </c>
      <c r="AA570" s="80"/>
    </row>
    <row r="571" spans="1:27" ht="18" x14ac:dyDescent="0.2">
      <c r="A571" s="4">
        <f t="shared" si="167"/>
        <v>503</v>
      </c>
      <c r="B571" s="4">
        <v>4912996</v>
      </c>
      <c r="C571" s="2" t="s">
        <v>227</v>
      </c>
      <c r="D571" s="3" t="s">
        <v>36</v>
      </c>
      <c r="E571" s="3">
        <v>0</v>
      </c>
      <c r="F571" s="3">
        <v>1</v>
      </c>
      <c r="G571" s="3">
        <v>1</v>
      </c>
      <c r="H571" s="4">
        <v>25171508</v>
      </c>
      <c r="I571" s="4" t="s">
        <v>37</v>
      </c>
      <c r="J571" s="1" t="s">
        <v>37</v>
      </c>
      <c r="K571" s="48">
        <v>133994</v>
      </c>
      <c r="L571" s="49">
        <f t="shared" si="148"/>
        <v>151574.0128</v>
      </c>
      <c r="M571" s="5">
        <v>441750</v>
      </c>
      <c r="N571" s="6">
        <f t="shared" si="158"/>
        <v>83932.5</v>
      </c>
      <c r="O571" s="47">
        <f t="shared" si="160"/>
        <v>525682.5</v>
      </c>
      <c r="P571" s="5">
        <v>380000</v>
      </c>
      <c r="Q571" s="6">
        <f t="shared" si="159"/>
        <v>72200</v>
      </c>
      <c r="R571" s="47">
        <f t="shared" si="161"/>
        <v>452200</v>
      </c>
      <c r="S571" s="51">
        <f t="shared" si="149"/>
        <v>151574.0128</v>
      </c>
      <c r="T571" s="51">
        <f t="shared" si="150"/>
        <v>376485.50426666671</v>
      </c>
      <c r="U571" s="49">
        <f t="shared" si="151"/>
        <v>330288.1116122182</v>
      </c>
      <c r="V571" s="51">
        <f t="shared" si="152"/>
        <v>452200</v>
      </c>
      <c r="W571" s="51">
        <f t="shared" si="153"/>
        <v>159036.44078286036</v>
      </c>
      <c r="X571" s="52">
        <f t="shared" si="154"/>
        <v>0.4224238090989394</v>
      </c>
      <c r="Y571" s="53" t="str">
        <f t="shared" si="155"/>
        <v>MENOR_VALOR</v>
      </c>
      <c r="Z571" s="49">
        <f t="shared" si="156"/>
        <v>151574.0128</v>
      </c>
      <c r="AA571" s="80"/>
    </row>
    <row r="572" spans="1:27" x14ac:dyDescent="0.2">
      <c r="A572" s="4">
        <f t="shared" si="167"/>
        <v>504</v>
      </c>
      <c r="B572" s="4">
        <v>4912996</v>
      </c>
      <c r="C572" s="2" t="s">
        <v>228</v>
      </c>
      <c r="D572" s="3" t="s">
        <v>36</v>
      </c>
      <c r="E572" s="3">
        <v>0</v>
      </c>
      <c r="F572" s="3">
        <v>1</v>
      </c>
      <c r="G572" s="3">
        <v>1</v>
      </c>
      <c r="H572" s="4">
        <v>25172110</v>
      </c>
      <c r="I572" s="4" t="s">
        <v>37</v>
      </c>
      <c r="J572" s="1" t="s">
        <v>37</v>
      </c>
      <c r="K572" s="48">
        <v>153986</v>
      </c>
      <c r="L572" s="49">
        <f t="shared" si="148"/>
        <v>174188.9632</v>
      </c>
      <c r="M572" s="5">
        <v>245250</v>
      </c>
      <c r="N572" s="6">
        <f t="shared" si="158"/>
        <v>46597.5</v>
      </c>
      <c r="O572" s="47">
        <f t="shared" si="160"/>
        <v>291847.5</v>
      </c>
      <c r="P572" s="5">
        <v>180000</v>
      </c>
      <c r="Q572" s="6">
        <f t="shared" si="159"/>
        <v>34200</v>
      </c>
      <c r="R572" s="47">
        <f t="shared" si="161"/>
        <v>214200</v>
      </c>
      <c r="S572" s="51">
        <f t="shared" si="149"/>
        <v>174188.9632</v>
      </c>
      <c r="T572" s="51">
        <f t="shared" si="150"/>
        <v>226745.48773333334</v>
      </c>
      <c r="U572" s="49">
        <f t="shared" si="151"/>
        <v>221648.78723498297</v>
      </c>
      <c r="V572" s="51">
        <f t="shared" si="152"/>
        <v>214200</v>
      </c>
      <c r="W572" s="51">
        <f t="shared" si="153"/>
        <v>37163.074893117075</v>
      </c>
      <c r="X572" s="52">
        <f t="shared" si="154"/>
        <v>0.16389774837249746</v>
      </c>
      <c r="Y572" s="53" t="str">
        <f t="shared" si="155"/>
        <v>MENOR_VALOR</v>
      </c>
      <c r="Z572" s="49">
        <f t="shared" si="156"/>
        <v>174188.9632</v>
      </c>
      <c r="AA572" s="80"/>
    </row>
    <row r="573" spans="1:27" ht="36" x14ac:dyDescent="0.2">
      <c r="A573" s="4">
        <f t="shared" si="167"/>
        <v>505</v>
      </c>
      <c r="B573" s="4">
        <v>4912996</v>
      </c>
      <c r="C573" s="2" t="s">
        <v>66</v>
      </c>
      <c r="D573" s="3" t="s">
        <v>36</v>
      </c>
      <c r="E573" s="3">
        <v>0</v>
      </c>
      <c r="F573" s="3">
        <v>1</v>
      </c>
      <c r="G573" s="3">
        <v>1</v>
      </c>
      <c r="H573" s="4">
        <v>26101404</v>
      </c>
      <c r="I573" s="4" t="s">
        <v>37</v>
      </c>
      <c r="J573" s="1" t="s">
        <v>37</v>
      </c>
      <c r="K573" s="48">
        <v>154938</v>
      </c>
      <c r="L573" s="49">
        <f t="shared" si="148"/>
        <v>175265.86559999999</v>
      </c>
      <c r="M573" s="5">
        <v>225770</v>
      </c>
      <c r="N573" s="6">
        <f t="shared" si="158"/>
        <v>42896.3</v>
      </c>
      <c r="O573" s="47">
        <f t="shared" si="160"/>
        <v>268666.3</v>
      </c>
      <c r="P573" s="5">
        <v>169000</v>
      </c>
      <c r="Q573" s="6">
        <f t="shared" si="159"/>
        <v>32110</v>
      </c>
      <c r="R573" s="47">
        <f t="shared" si="161"/>
        <v>201110</v>
      </c>
      <c r="S573" s="51">
        <f t="shared" si="149"/>
        <v>175265.86559999999</v>
      </c>
      <c r="T573" s="51">
        <f t="shared" si="150"/>
        <v>215014.05519999997</v>
      </c>
      <c r="U573" s="49">
        <f t="shared" si="151"/>
        <v>211567.06802628949</v>
      </c>
      <c r="V573" s="51">
        <f t="shared" si="152"/>
        <v>201110</v>
      </c>
      <c r="W573" s="51">
        <f t="shared" si="153"/>
        <v>28106.214406048795</v>
      </c>
      <c r="X573" s="52">
        <f t="shared" si="154"/>
        <v>0.13071803319976077</v>
      </c>
      <c r="Y573" s="53" t="str">
        <f t="shared" si="155"/>
        <v>MENOR_VALOR</v>
      </c>
      <c r="Z573" s="49">
        <f t="shared" si="156"/>
        <v>175265.86559999999</v>
      </c>
      <c r="AA573" s="80"/>
    </row>
    <row r="574" spans="1:27" ht="27" x14ac:dyDescent="0.2">
      <c r="A574" s="4">
        <f t="shared" si="167"/>
        <v>506</v>
      </c>
      <c r="B574" s="4">
        <v>4912996</v>
      </c>
      <c r="C574" s="2" t="s">
        <v>67</v>
      </c>
      <c r="D574" s="3" t="s">
        <v>36</v>
      </c>
      <c r="E574" s="3">
        <v>0</v>
      </c>
      <c r="F574" s="3">
        <v>1</v>
      </c>
      <c r="G574" s="3">
        <v>1</v>
      </c>
      <c r="H574" s="4">
        <v>26101759</v>
      </c>
      <c r="I574" s="4" t="s">
        <v>37</v>
      </c>
      <c r="J574" s="1" t="s">
        <v>37</v>
      </c>
      <c r="K574" s="48">
        <v>154938</v>
      </c>
      <c r="L574" s="49">
        <f t="shared" si="148"/>
        <v>175265.86559999999</v>
      </c>
      <c r="M574" s="5">
        <v>206800</v>
      </c>
      <c r="N574" s="6">
        <f t="shared" si="158"/>
        <v>39292</v>
      </c>
      <c r="O574" s="47">
        <f t="shared" si="160"/>
        <v>246092</v>
      </c>
      <c r="P574" s="5">
        <v>150000</v>
      </c>
      <c r="Q574" s="6">
        <f t="shared" si="159"/>
        <v>28500</v>
      </c>
      <c r="R574" s="47">
        <f t="shared" si="161"/>
        <v>178500</v>
      </c>
      <c r="S574" s="51">
        <f t="shared" si="149"/>
        <v>175265.86559999999</v>
      </c>
      <c r="T574" s="51">
        <f t="shared" si="150"/>
        <v>199952.62186666668</v>
      </c>
      <c r="U574" s="49">
        <f t="shared" si="151"/>
        <v>197459.34229379578</v>
      </c>
      <c r="V574" s="51">
        <f t="shared" si="152"/>
        <v>178500</v>
      </c>
      <c r="W574" s="51">
        <f t="shared" si="153"/>
        <v>17456.172761659516</v>
      </c>
      <c r="X574" s="52">
        <f t="shared" si="154"/>
        <v>8.7301544729429553E-2</v>
      </c>
      <c r="Y574" s="53" t="str">
        <f t="shared" si="155"/>
        <v>MENOR_VALOR</v>
      </c>
      <c r="Z574" s="49">
        <f t="shared" si="156"/>
        <v>175265.86559999999</v>
      </c>
      <c r="AA574" s="80"/>
    </row>
    <row r="575" spans="1:27" ht="27" x14ac:dyDescent="0.2">
      <c r="A575" s="4">
        <f t="shared" si="167"/>
        <v>507</v>
      </c>
      <c r="B575" s="4">
        <v>4912996</v>
      </c>
      <c r="C575" s="2" t="s">
        <v>68</v>
      </c>
      <c r="D575" s="3" t="s">
        <v>36</v>
      </c>
      <c r="E575" s="3">
        <v>0</v>
      </c>
      <c r="F575" s="3">
        <v>1</v>
      </c>
      <c r="G575" s="3">
        <v>1</v>
      </c>
      <c r="H575" s="4">
        <v>26101766</v>
      </c>
      <c r="I575" s="4" t="s">
        <v>37</v>
      </c>
      <c r="J575" s="1" t="s">
        <v>37</v>
      </c>
      <c r="K575" s="48">
        <v>242641</v>
      </c>
      <c r="L575" s="49">
        <f t="shared" si="148"/>
        <v>274475.49920000002</v>
      </c>
      <c r="M575" s="5">
        <v>317300</v>
      </c>
      <c r="N575" s="6">
        <f t="shared" si="158"/>
        <v>60287</v>
      </c>
      <c r="O575" s="47">
        <f t="shared" si="160"/>
        <v>377587</v>
      </c>
      <c r="P575" s="5">
        <v>267000</v>
      </c>
      <c r="Q575" s="6">
        <f t="shared" si="159"/>
        <v>50730</v>
      </c>
      <c r="R575" s="47">
        <f t="shared" si="161"/>
        <v>317730</v>
      </c>
      <c r="S575" s="51">
        <f t="shared" si="149"/>
        <v>274475.49920000002</v>
      </c>
      <c r="T575" s="51">
        <f t="shared" si="150"/>
        <v>323264.16639999999</v>
      </c>
      <c r="U575" s="49">
        <f t="shared" si="151"/>
        <v>320523.30579309154</v>
      </c>
      <c r="V575" s="51">
        <f t="shared" si="152"/>
        <v>317730</v>
      </c>
      <c r="W575" s="51">
        <f t="shared" si="153"/>
        <v>34498.797422173666</v>
      </c>
      <c r="X575" s="52">
        <f t="shared" si="154"/>
        <v>0.10672014101150207</v>
      </c>
      <c r="Y575" s="53" t="str">
        <f t="shared" si="155"/>
        <v>MENOR_VALOR</v>
      </c>
      <c r="Z575" s="49">
        <f t="shared" si="156"/>
        <v>274475.49920000002</v>
      </c>
      <c r="AA575" s="80"/>
    </row>
    <row r="576" spans="1:27" ht="27" x14ac:dyDescent="0.2">
      <c r="A576" s="4">
        <f t="shared" si="167"/>
        <v>508</v>
      </c>
      <c r="B576" s="4">
        <v>4912996</v>
      </c>
      <c r="C576" s="2" t="s">
        <v>229</v>
      </c>
      <c r="D576" s="3" t="s">
        <v>36</v>
      </c>
      <c r="E576" s="3">
        <v>0</v>
      </c>
      <c r="F576" s="3">
        <v>1</v>
      </c>
      <c r="G576" s="3">
        <v>1</v>
      </c>
      <c r="H576" s="4">
        <v>31171501</v>
      </c>
      <c r="I576" s="4" t="s">
        <v>37</v>
      </c>
      <c r="J576" s="1" t="s">
        <v>37</v>
      </c>
      <c r="K576" s="48">
        <v>31892</v>
      </c>
      <c r="L576" s="49">
        <f t="shared" si="148"/>
        <v>36076.2304</v>
      </c>
      <c r="M576" s="5">
        <v>49920</v>
      </c>
      <c r="N576" s="6">
        <f t="shared" si="158"/>
        <v>9484.7999999999993</v>
      </c>
      <c r="O576" s="47">
        <f t="shared" si="160"/>
        <v>59404.800000000003</v>
      </c>
      <c r="P576" s="5">
        <v>38000</v>
      </c>
      <c r="Q576" s="6">
        <f t="shared" si="159"/>
        <v>7220</v>
      </c>
      <c r="R576" s="47">
        <f t="shared" si="161"/>
        <v>45220</v>
      </c>
      <c r="S576" s="51">
        <f t="shared" si="149"/>
        <v>36076.2304</v>
      </c>
      <c r="T576" s="51">
        <f t="shared" si="150"/>
        <v>46900.343466666665</v>
      </c>
      <c r="U576" s="49">
        <f t="shared" si="151"/>
        <v>45932.958198870758</v>
      </c>
      <c r="V576" s="51">
        <f t="shared" si="152"/>
        <v>45220</v>
      </c>
      <c r="W576" s="51">
        <f t="shared" si="153"/>
        <v>7653.8037497698861</v>
      </c>
      <c r="X576" s="52">
        <f t="shared" si="154"/>
        <v>0.16319291467896499</v>
      </c>
      <c r="Y576" s="53" t="str">
        <f t="shared" si="155"/>
        <v>MENOR_VALOR</v>
      </c>
      <c r="Z576" s="49">
        <f t="shared" si="156"/>
        <v>36076.2304</v>
      </c>
      <c r="AA576" s="80"/>
    </row>
    <row r="577" spans="1:27" ht="18" x14ac:dyDescent="0.2">
      <c r="A577" s="4">
        <f t="shared" si="167"/>
        <v>509</v>
      </c>
      <c r="B577" s="4">
        <v>4912996</v>
      </c>
      <c r="C577" s="2" t="s">
        <v>70</v>
      </c>
      <c r="D577" s="3" t="s">
        <v>36</v>
      </c>
      <c r="E577" s="3">
        <v>0</v>
      </c>
      <c r="F577" s="3">
        <v>1</v>
      </c>
      <c r="G577" s="3">
        <v>1</v>
      </c>
      <c r="H577" s="4">
        <v>26101409</v>
      </c>
      <c r="I577" s="4" t="s">
        <v>37</v>
      </c>
      <c r="J577" s="1">
        <v>6105</v>
      </c>
      <c r="K577" s="48">
        <v>164220</v>
      </c>
      <c r="L577" s="49">
        <f t="shared" si="148"/>
        <v>185765.66399999999</v>
      </c>
      <c r="M577" s="5">
        <v>225720</v>
      </c>
      <c r="N577" s="6">
        <f t="shared" si="158"/>
        <v>42886.8</v>
      </c>
      <c r="O577" s="47">
        <f t="shared" si="160"/>
        <v>268606.8</v>
      </c>
      <c r="P577" s="5">
        <v>167000</v>
      </c>
      <c r="Q577" s="6">
        <f t="shared" si="159"/>
        <v>31730</v>
      </c>
      <c r="R577" s="47">
        <f t="shared" si="161"/>
        <v>198730</v>
      </c>
      <c r="S577" s="51">
        <f t="shared" si="149"/>
        <v>185765.66399999999</v>
      </c>
      <c r="T577" s="51">
        <f t="shared" si="150"/>
        <v>217700.8213333333</v>
      </c>
      <c r="U577" s="49">
        <f t="shared" si="151"/>
        <v>214840.07398328968</v>
      </c>
      <c r="V577" s="51">
        <f t="shared" si="152"/>
        <v>198730</v>
      </c>
      <c r="W577" s="51">
        <f t="shared" si="153"/>
        <v>22581.566308659283</v>
      </c>
      <c r="X577" s="52">
        <f t="shared" si="154"/>
        <v>0.1037275200449678</v>
      </c>
      <c r="Y577" s="53" t="str">
        <f t="shared" si="155"/>
        <v>MENOR_VALOR</v>
      </c>
      <c r="Z577" s="49">
        <f t="shared" si="156"/>
        <v>185765.66399999999</v>
      </c>
      <c r="AA577" s="80"/>
    </row>
    <row r="578" spans="1:27" ht="27" x14ac:dyDescent="0.2">
      <c r="A578" s="4">
        <f t="shared" si="167"/>
        <v>510</v>
      </c>
      <c r="B578" s="4">
        <v>4912996</v>
      </c>
      <c r="C578" s="2" t="s">
        <v>230</v>
      </c>
      <c r="D578" s="3" t="s">
        <v>36</v>
      </c>
      <c r="E578" s="3">
        <v>0</v>
      </c>
      <c r="F578" s="3">
        <v>1</v>
      </c>
      <c r="G578" s="3">
        <v>1</v>
      </c>
      <c r="H578" s="4">
        <v>25172709</v>
      </c>
      <c r="I578" s="4" t="s">
        <v>37</v>
      </c>
      <c r="J578" s="1">
        <v>2815</v>
      </c>
      <c r="K578" s="48">
        <v>3284638</v>
      </c>
      <c r="L578" s="49">
        <f t="shared" si="148"/>
        <v>3715582.5055999998</v>
      </c>
      <c r="M578" s="5">
        <v>169750</v>
      </c>
      <c r="N578" s="6">
        <f t="shared" si="158"/>
        <v>32252.5</v>
      </c>
      <c r="O578" s="47">
        <f t="shared" si="160"/>
        <v>202002.5</v>
      </c>
      <c r="P578" s="5">
        <v>140000</v>
      </c>
      <c r="Q578" s="6">
        <f t="shared" si="159"/>
        <v>26600</v>
      </c>
      <c r="R578" s="47">
        <f t="shared" si="161"/>
        <v>166600</v>
      </c>
      <c r="S578" s="51">
        <f t="shared" si="149"/>
        <v>166600</v>
      </c>
      <c r="T578" s="51">
        <f t="shared" si="150"/>
        <v>1361395.0018666666</v>
      </c>
      <c r="U578" s="49">
        <f t="shared" si="151"/>
        <v>500057.04511489091</v>
      </c>
      <c r="V578" s="51">
        <f t="shared" si="152"/>
        <v>202002.5</v>
      </c>
      <c r="W578" s="51">
        <f t="shared" si="153"/>
        <v>844847.64794771362</v>
      </c>
      <c r="X578" s="52">
        <f t="shared" si="154"/>
        <v>0.6205749593536829</v>
      </c>
      <c r="Y578" s="53" t="str">
        <f t="shared" si="155"/>
        <v>MEDIA_GEOMETRICA</v>
      </c>
      <c r="Z578" s="49">
        <f t="shared" si="156"/>
        <v>500057.04511489091</v>
      </c>
      <c r="AA578" s="80"/>
    </row>
    <row r="579" spans="1:27" ht="18" x14ac:dyDescent="0.2">
      <c r="A579" s="4">
        <f t="shared" si="167"/>
        <v>511</v>
      </c>
      <c r="B579" s="4">
        <v>4912996</v>
      </c>
      <c r="C579" s="2" t="s">
        <v>72</v>
      </c>
      <c r="D579" s="3" t="s">
        <v>36</v>
      </c>
      <c r="E579" s="3">
        <v>0</v>
      </c>
      <c r="F579" s="3">
        <v>1</v>
      </c>
      <c r="G579" s="3">
        <v>1</v>
      </c>
      <c r="H579" s="4">
        <v>39111707</v>
      </c>
      <c r="I579" s="4" t="s">
        <v>37</v>
      </c>
      <c r="J579" s="1" t="s">
        <v>37</v>
      </c>
      <c r="K579" s="48">
        <v>174216</v>
      </c>
      <c r="L579" s="49">
        <f t="shared" si="148"/>
        <v>197073.13920000001</v>
      </c>
      <c r="M579" s="5">
        <v>956760</v>
      </c>
      <c r="N579" s="6">
        <f t="shared" si="158"/>
        <v>181784.4</v>
      </c>
      <c r="O579" s="47">
        <f t="shared" si="160"/>
        <v>1138544.3999999999</v>
      </c>
      <c r="P579" s="5">
        <v>750000</v>
      </c>
      <c r="Q579" s="6">
        <f t="shared" si="159"/>
        <v>142500</v>
      </c>
      <c r="R579" s="47">
        <f t="shared" si="161"/>
        <v>892500</v>
      </c>
      <c r="S579" s="51">
        <f t="shared" si="149"/>
        <v>197073.13920000001</v>
      </c>
      <c r="T579" s="51">
        <f t="shared" si="150"/>
        <v>742705.84640000004</v>
      </c>
      <c r="U579" s="49">
        <f t="shared" si="151"/>
        <v>585052.99953867099</v>
      </c>
      <c r="V579" s="51">
        <f t="shared" si="152"/>
        <v>892500</v>
      </c>
      <c r="W579" s="51">
        <f t="shared" si="153"/>
        <v>385820.58729829406</v>
      </c>
      <c r="X579" s="52">
        <f t="shared" si="154"/>
        <v>0.51947966906201271</v>
      </c>
      <c r="Y579" s="53" t="str">
        <f t="shared" si="155"/>
        <v>MEDIA_GEOMETRICA</v>
      </c>
      <c r="Z579" s="49">
        <f t="shared" si="156"/>
        <v>585052.99953867099</v>
      </c>
      <c r="AA579" s="80"/>
    </row>
    <row r="580" spans="1:27" ht="18" x14ac:dyDescent="0.2">
      <c r="A580" s="4">
        <f t="shared" si="167"/>
        <v>512</v>
      </c>
      <c r="B580" s="4">
        <v>4912996</v>
      </c>
      <c r="C580" s="2" t="s">
        <v>231</v>
      </c>
      <c r="D580" s="3" t="s">
        <v>36</v>
      </c>
      <c r="E580" s="3">
        <v>0</v>
      </c>
      <c r="F580" s="3">
        <v>1</v>
      </c>
      <c r="G580" s="3">
        <v>1</v>
      </c>
      <c r="H580" s="4">
        <v>24101604</v>
      </c>
      <c r="I580" s="4" t="s">
        <v>37</v>
      </c>
      <c r="J580" s="1" t="s">
        <v>37</v>
      </c>
      <c r="K580" s="48">
        <v>181118</v>
      </c>
      <c r="L580" s="49">
        <f t="shared" si="148"/>
        <v>204880.68160000001</v>
      </c>
      <c r="M580" s="5">
        <v>215130</v>
      </c>
      <c r="N580" s="6">
        <f t="shared" si="158"/>
        <v>40874.699999999997</v>
      </c>
      <c r="O580" s="47">
        <f t="shared" si="160"/>
        <v>256004.7</v>
      </c>
      <c r="P580" s="5">
        <v>170000</v>
      </c>
      <c r="Q580" s="6">
        <f t="shared" si="159"/>
        <v>32300</v>
      </c>
      <c r="R580" s="47">
        <f t="shared" si="161"/>
        <v>202300</v>
      </c>
      <c r="S580" s="51">
        <f t="shared" si="149"/>
        <v>202300</v>
      </c>
      <c r="T580" s="51">
        <f t="shared" si="150"/>
        <v>221061.79386666665</v>
      </c>
      <c r="U580" s="49">
        <f t="shared" si="151"/>
        <v>219742.94664179755</v>
      </c>
      <c r="V580" s="51">
        <f t="shared" si="152"/>
        <v>204880.68160000001</v>
      </c>
      <c r="W580" s="51">
        <f t="shared" si="153"/>
        <v>13266.591670344162</v>
      </c>
      <c r="X580" s="52">
        <f t="shared" si="154"/>
        <v>6.0013046299379542E-2</v>
      </c>
      <c r="Y580" s="53" t="str">
        <f t="shared" si="155"/>
        <v>MENOR_VALOR</v>
      </c>
      <c r="Z580" s="49">
        <f t="shared" si="156"/>
        <v>202300</v>
      </c>
      <c r="AA580" s="80"/>
    </row>
    <row r="581" spans="1:27" ht="27" x14ac:dyDescent="0.2">
      <c r="A581" s="4">
        <f t="shared" si="167"/>
        <v>513</v>
      </c>
      <c r="B581" s="4">
        <v>4912996</v>
      </c>
      <c r="C581" s="2" t="s">
        <v>232</v>
      </c>
      <c r="D581" s="3" t="s">
        <v>36</v>
      </c>
      <c r="E581" s="3">
        <v>0</v>
      </c>
      <c r="F581" s="3">
        <v>1</v>
      </c>
      <c r="G581" s="3">
        <v>1</v>
      </c>
      <c r="H581" s="4">
        <v>39111707</v>
      </c>
      <c r="I581" s="4" t="s">
        <v>37</v>
      </c>
      <c r="J581" s="1" t="s">
        <v>37</v>
      </c>
      <c r="K581" s="48">
        <v>463743</v>
      </c>
      <c r="L581" s="49">
        <f t="shared" si="148"/>
        <v>524586.08160000003</v>
      </c>
      <c r="M581" s="5">
        <v>790250</v>
      </c>
      <c r="N581" s="6">
        <f t="shared" si="158"/>
        <v>150147.5</v>
      </c>
      <c r="O581" s="47">
        <f t="shared" si="160"/>
        <v>940397.5</v>
      </c>
      <c r="P581" s="5">
        <v>580000</v>
      </c>
      <c r="Q581" s="6">
        <f t="shared" si="159"/>
        <v>110200</v>
      </c>
      <c r="R581" s="47">
        <f t="shared" si="161"/>
        <v>690200</v>
      </c>
      <c r="S581" s="51">
        <f t="shared" si="149"/>
        <v>524586.08160000003</v>
      </c>
      <c r="T581" s="51">
        <f t="shared" si="150"/>
        <v>718394.52720000001</v>
      </c>
      <c r="U581" s="49">
        <f t="shared" si="151"/>
        <v>698287.70419870014</v>
      </c>
      <c r="V581" s="51">
        <f t="shared" si="152"/>
        <v>690200</v>
      </c>
      <c r="W581" s="51">
        <f t="shared" si="153"/>
        <v>137043.26613498415</v>
      </c>
      <c r="X581" s="52">
        <f t="shared" si="154"/>
        <v>0.19076323795104788</v>
      </c>
      <c r="Y581" s="53" t="str">
        <f t="shared" si="155"/>
        <v>MENOR_VALOR</v>
      </c>
      <c r="Z581" s="49">
        <f t="shared" si="156"/>
        <v>524586.08160000003</v>
      </c>
      <c r="AA581" s="80"/>
    </row>
    <row r="582" spans="1:27" ht="27" x14ac:dyDescent="0.2">
      <c r="A582" s="4">
        <f t="shared" si="167"/>
        <v>514</v>
      </c>
      <c r="B582" s="4">
        <v>4912996</v>
      </c>
      <c r="C582" s="24" t="s">
        <v>74</v>
      </c>
      <c r="D582" s="3" t="s">
        <v>36</v>
      </c>
      <c r="E582" s="3">
        <v>0</v>
      </c>
      <c r="F582" s="3">
        <v>1</v>
      </c>
      <c r="G582" s="3">
        <v>1</v>
      </c>
      <c r="H582" s="4">
        <v>26101732</v>
      </c>
      <c r="I582" s="4" t="s">
        <v>37</v>
      </c>
      <c r="J582" s="1">
        <v>294</v>
      </c>
      <c r="K582" s="48">
        <v>155414</v>
      </c>
      <c r="L582" s="49">
        <f t="shared" si="148"/>
        <v>175804.3168</v>
      </c>
      <c r="M582" s="5">
        <v>288750</v>
      </c>
      <c r="N582" s="6">
        <f t="shared" si="158"/>
        <v>54862.5</v>
      </c>
      <c r="O582" s="47">
        <f t="shared" si="160"/>
        <v>343612.5</v>
      </c>
      <c r="P582" s="5">
        <v>220000</v>
      </c>
      <c r="Q582" s="6">
        <f t="shared" si="159"/>
        <v>41800</v>
      </c>
      <c r="R582" s="47">
        <f t="shared" si="161"/>
        <v>261800</v>
      </c>
      <c r="S582" s="51">
        <f t="shared" si="149"/>
        <v>175804.3168</v>
      </c>
      <c r="T582" s="51">
        <f t="shared" si="150"/>
        <v>260405.60560000001</v>
      </c>
      <c r="U582" s="49">
        <f t="shared" si="151"/>
        <v>251009.04830862852</v>
      </c>
      <c r="V582" s="51">
        <f t="shared" si="152"/>
        <v>261800</v>
      </c>
      <c r="W582" s="51">
        <f t="shared" si="153"/>
        <v>59822.145007601372</v>
      </c>
      <c r="X582" s="52">
        <f t="shared" si="154"/>
        <v>0.22972679435899734</v>
      </c>
      <c r="Y582" s="53" t="str">
        <f t="shared" si="155"/>
        <v>MENOR_VALOR</v>
      </c>
      <c r="Z582" s="49">
        <f t="shared" si="156"/>
        <v>175804.3168</v>
      </c>
      <c r="AA582" s="80"/>
    </row>
    <row r="583" spans="1:27" ht="18" x14ac:dyDescent="0.2">
      <c r="A583" s="4">
        <f t="shared" si="167"/>
        <v>515</v>
      </c>
      <c r="B583" s="4">
        <v>4912996</v>
      </c>
      <c r="C583" s="9" t="s">
        <v>233</v>
      </c>
      <c r="D583" s="3" t="s">
        <v>36</v>
      </c>
      <c r="E583" s="3">
        <v>0</v>
      </c>
      <c r="F583" s="3">
        <v>1</v>
      </c>
      <c r="G583" s="3">
        <v>1</v>
      </c>
      <c r="H583" s="4">
        <v>25173902</v>
      </c>
      <c r="I583" s="4" t="s">
        <v>37</v>
      </c>
      <c r="J583" s="1" t="s">
        <v>37</v>
      </c>
      <c r="K583" s="48">
        <v>366044</v>
      </c>
      <c r="L583" s="49">
        <f t="shared" si="148"/>
        <v>414068.97279999999</v>
      </c>
      <c r="M583" s="5">
        <v>533540</v>
      </c>
      <c r="N583" s="6">
        <f t="shared" si="158"/>
        <v>101372.6</v>
      </c>
      <c r="O583" s="47">
        <f t="shared" si="160"/>
        <v>634912.6</v>
      </c>
      <c r="P583" s="5">
        <v>414000</v>
      </c>
      <c r="Q583" s="6">
        <f t="shared" si="159"/>
        <v>78660</v>
      </c>
      <c r="R583" s="47">
        <f t="shared" si="161"/>
        <v>492660</v>
      </c>
      <c r="S583" s="51">
        <f t="shared" si="149"/>
        <v>414068.97279999999</v>
      </c>
      <c r="T583" s="51">
        <f t="shared" si="150"/>
        <v>513880.52426666667</v>
      </c>
      <c r="U583" s="49">
        <f t="shared" si="151"/>
        <v>505954.32470385719</v>
      </c>
      <c r="V583" s="51">
        <f t="shared" si="152"/>
        <v>492660</v>
      </c>
      <c r="W583" s="51">
        <f t="shared" si="153"/>
        <v>70577.424882830295</v>
      </c>
      <c r="X583" s="52">
        <f t="shared" si="154"/>
        <v>0.13734208935734202</v>
      </c>
      <c r="Y583" s="53" t="str">
        <f t="shared" si="155"/>
        <v>MENOR_VALOR</v>
      </c>
      <c r="Z583" s="49">
        <f t="shared" si="156"/>
        <v>414068.97279999999</v>
      </c>
      <c r="AA583" s="80"/>
    </row>
    <row r="584" spans="1:27" ht="18" x14ac:dyDescent="0.2">
      <c r="A584" s="4">
        <f t="shared" si="167"/>
        <v>516</v>
      </c>
      <c r="B584" s="4">
        <v>4912996</v>
      </c>
      <c r="C584" s="9" t="s">
        <v>234</v>
      </c>
      <c r="D584" s="3" t="s">
        <v>36</v>
      </c>
      <c r="E584" s="3">
        <v>0</v>
      </c>
      <c r="F584" s="3">
        <v>1</v>
      </c>
      <c r="G584" s="3">
        <v>1</v>
      </c>
      <c r="H584" s="4">
        <v>39111707</v>
      </c>
      <c r="I584" s="4" t="s">
        <v>37</v>
      </c>
      <c r="J584" s="1">
        <v>6615</v>
      </c>
      <c r="K584" s="48">
        <v>90321</v>
      </c>
      <c r="L584" s="49">
        <f t="shared" si="148"/>
        <v>102171.1152</v>
      </c>
      <c r="M584" s="5">
        <v>297350</v>
      </c>
      <c r="N584" s="6">
        <f t="shared" si="158"/>
        <v>56496.5</v>
      </c>
      <c r="O584" s="47">
        <f t="shared" si="160"/>
        <v>353846.5</v>
      </c>
      <c r="P584" s="5">
        <v>250000</v>
      </c>
      <c r="Q584" s="6">
        <f t="shared" si="159"/>
        <v>47500</v>
      </c>
      <c r="R584" s="47">
        <f t="shared" si="161"/>
        <v>297500</v>
      </c>
      <c r="S584" s="51">
        <f t="shared" si="149"/>
        <v>102171.1152</v>
      </c>
      <c r="T584" s="51">
        <f t="shared" si="150"/>
        <v>251172.53839999999</v>
      </c>
      <c r="U584" s="49">
        <f t="shared" si="151"/>
        <v>220737.77943392593</v>
      </c>
      <c r="V584" s="51">
        <f t="shared" si="152"/>
        <v>297500</v>
      </c>
      <c r="W584" s="51">
        <f t="shared" si="153"/>
        <v>105359.91675116662</v>
      </c>
      <c r="X584" s="52">
        <f t="shared" si="154"/>
        <v>0.41947227759181899</v>
      </c>
      <c r="Y584" s="53" t="str">
        <f t="shared" si="155"/>
        <v>MENOR_VALOR</v>
      </c>
      <c r="Z584" s="49">
        <f t="shared" si="156"/>
        <v>102171.1152</v>
      </c>
      <c r="AA584" s="80"/>
    </row>
    <row r="585" spans="1:27" ht="18" x14ac:dyDescent="0.2">
      <c r="A585" s="4">
        <f t="shared" si="167"/>
        <v>517</v>
      </c>
      <c r="B585" s="4">
        <v>4912996</v>
      </c>
      <c r="C585" s="2" t="s">
        <v>235</v>
      </c>
      <c r="D585" s="3" t="s">
        <v>36</v>
      </c>
      <c r="E585" s="3">
        <v>0</v>
      </c>
      <c r="F585" s="3">
        <v>1</v>
      </c>
      <c r="G585" s="3">
        <v>1</v>
      </c>
      <c r="H585" s="4">
        <v>24101604</v>
      </c>
      <c r="I585" s="4" t="s">
        <v>37</v>
      </c>
      <c r="J585" s="1" t="s">
        <v>37</v>
      </c>
      <c r="K585" s="48">
        <v>165053</v>
      </c>
      <c r="L585" s="49">
        <f t="shared" ref="L585:L648" si="168">(K585*13.12%)+K585</f>
        <v>186707.95360000001</v>
      </c>
      <c r="M585" s="5">
        <v>528000</v>
      </c>
      <c r="N585" s="6">
        <f t="shared" si="158"/>
        <v>100320</v>
      </c>
      <c r="O585" s="47">
        <f t="shared" si="160"/>
        <v>628320</v>
      </c>
      <c r="P585" s="5">
        <v>440000</v>
      </c>
      <c r="Q585" s="6">
        <f t="shared" si="159"/>
        <v>83600</v>
      </c>
      <c r="R585" s="47">
        <f t="shared" si="161"/>
        <v>523600</v>
      </c>
      <c r="S585" s="51">
        <f t="shared" ref="S585:S648" si="169">MIN(L585,O585,R585)</f>
        <v>186707.95360000001</v>
      </c>
      <c r="T585" s="51">
        <f t="shared" ref="T585:T648" si="170">AVERAGE(L585,O585,R585)</f>
        <v>446209.31786666671</v>
      </c>
      <c r="U585" s="49">
        <f t="shared" ref="U585:U648" si="171">GEOMEAN(L585,O585,R585)</f>
        <v>394561.26463809755</v>
      </c>
      <c r="V585" s="51">
        <f t="shared" ref="V585:V648" si="172">MEDIAN(L585,O585,R585)</f>
        <v>523600</v>
      </c>
      <c r="W585" s="51">
        <f t="shared" ref="W585:W648" si="173">STDEVA(S585,T585)</f>
        <v>183495.17440012045</v>
      </c>
      <c r="X585" s="52">
        <f t="shared" ref="X585:X648" si="174">(W585/T585)</f>
        <v>0.41123115778355673</v>
      </c>
      <c r="Y585" s="53" t="str">
        <f t="shared" ref="Y585:Y648" si="175">IF(X585&lt;43%,"MENOR_VALOR","MEDIA_GEOMETRICA")</f>
        <v>MENOR_VALOR</v>
      </c>
      <c r="Z585" s="49">
        <f t="shared" ref="Z585:Z648" si="176">IF(Y585="MENOR_VALOR",S585,U585)</f>
        <v>186707.95360000001</v>
      </c>
      <c r="AA585" s="80"/>
    </row>
    <row r="586" spans="1:27" ht="18" x14ac:dyDescent="0.2">
      <c r="A586" s="4">
        <f t="shared" si="167"/>
        <v>518</v>
      </c>
      <c r="B586" s="4">
        <v>4912996</v>
      </c>
      <c r="C586" s="2" t="s">
        <v>76</v>
      </c>
      <c r="D586" s="3" t="s">
        <v>36</v>
      </c>
      <c r="E586" s="3">
        <v>0</v>
      </c>
      <c r="F586" s="3">
        <v>1</v>
      </c>
      <c r="G586" s="3">
        <v>1</v>
      </c>
      <c r="H586" s="4">
        <v>40151502</v>
      </c>
      <c r="I586" s="4" t="s">
        <v>37</v>
      </c>
      <c r="J586" s="1" t="s">
        <v>37</v>
      </c>
      <c r="K586" s="48">
        <v>270249</v>
      </c>
      <c r="L586" s="49">
        <f t="shared" si="168"/>
        <v>305705.66879999998</v>
      </c>
      <c r="M586" s="5">
        <v>366160</v>
      </c>
      <c r="N586" s="6">
        <f t="shared" si="158"/>
        <v>69570.399999999994</v>
      </c>
      <c r="O586" s="47">
        <f t="shared" si="160"/>
        <v>435730.4</v>
      </c>
      <c r="P586" s="5">
        <v>318000</v>
      </c>
      <c r="Q586" s="6">
        <f t="shared" si="159"/>
        <v>60420</v>
      </c>
      <c r="R586" s="47">
        <f t="shared" si="161"/>
        <v>378420</v>
      </c>
      <c r="S586" s="51">
        <f t="shared" si="169"/>
        <v>305705.66879999998</v>
      </c>
      <c r="T586" s="51">
        <f t="shared" si="170"/>
        <v>373285.35626666667</v>
      </c>
      <c r="U586" s="49">
        <f t="shared" si="171"/>
        <v>369401.34984820278</v>
      </c>
      <c r="V586" s="51">
        <f t="shared" si="172"/>
        <v>378420</v>
      </c>
      <c r="W586" s="51">
        <f t="shared" si="173"/>
        <v>47786.055278147549</v>
      </c>
      <c r="X586" s="52">
        <f t="shared" si="174"/>
        <v>0.12801481353586844</v>
      </c>
      <c r="Y586" s="53" t="str">
        <f t="shared" si="175"/>
        <v>MENOR_VALOR</v>
      </c>
      <c r="Z586" s="49">
        <f t="shared" si="176"/>
        <v>305705.66879999998</v>
      </c>
      <c r="AA586" s="80"/>
    </row>
    <row r="587" spans="1:27" ht="18" x14ac:dyDescent="0.2">
      <c r="A587" s="4">
        <f t="shared" si="167"/>
        <v>519</v>
      </c>
      <c r="B587" s="4">
        <v>4912996</v>
      </c>
      <c r="C587" s="2" t="s">
        <v>76</v>
      </c>
      <c r="D587" s="3" t="s">
        <v>36</v>
      </c>
      <c r="E587" s="3">
        <v>0</v>
      </c>
      <c r="F587" s="3">
        <v>1</v>
      </c>
      <c r="G587" s="3">
        <v>1</v>
      </c>
      <c r="H587" s="4">
        <v>26101404</v>
      </c>
      <c r="I587" s="4" t="s">
        <v>37</v>
      </c>
      <c r="J587" s="1" t="s">
        <v>37</v>
      </c>
      <c r="K587" s="48">
        <v>270249</v>
      </c>
      <c r="L587" s="49">
        <f t="shared" si="168"/>
        <v>305705.66879999998</v>
      </c>
      <c r="M587" s="5">
        <v>429840</v>
      </c>
      <c r="N587" s="6">
        <f t="shared" si="158"/>
        <v>81669.600000000006</v>
      </c>
      <c r="O587" s="47">
        <f t="shared" si="160"/>
        <v>511509.6</v>
      </c>
      <c r="P587" s="5">
        <v>318000</v>
      </c>
      <c r="Q587" s="6">
        <f t="shared" si="159"/>
        <v>60420</v>
      </c>
      <c r="R587" s="47">
        <f t="shared" si="161"/>
        <v>378420</v>
      </c>
      <c r="S587" s="51">
        <f t="shared" si="169"/>
        <v>305705.66879999998</v>
      </c>
      <c r="T587" s="51">
        <f t="shared" si="170"/>
        <v>398545.08960000001</v>
      </c>
      <c r="U587" s="49">
        <f t="shared" si="171"/>
        <v>389682.09743848513</v>
      </c>
      <c r="V587" s="51">
        <f t="shared" si="172"/>
        <v>378420</v>
      </c>
      <c r="W587" s="51">
        <f t="shared" si="173"/>
        <v>65647.384009111716</v>
      </c>
      <c r="X587" s="52">
        <f t="shared" si="174"/>
        <v>0.16471758333542322</v>
      </c>
      <c r="Y587" s="53" t="str">
        <f t="shared" si="175"/>
        <v>MENOR_VALOR</v>
      </c>
      <c r="Z587" s="49">
        <f t="shared" si="176"/>
        <v>305705.66879999998</v>
      </c>
      <c r="AA587" s="80"/>
    </row>
    <row r="588" spans="1:27" ht="18" x14ac:dyDescent="0.2">
      <c r="A588" s="4">
        <f t="shared" si="167"/>
        <v>520</v>
      </c>
      <c r="B588" s="4">
        <v>4912996</v>
      </c>
      <c r="C588" s="2" t="s">
        <v>236</v>
      </c>
      <c r="D588" s="3" t="s">
        <v>36</v>
      </c>
      <c r="E588" s="3">
        <v>0</v>
      </c>
      <c r="F588" s="3">
        <v>1</v>
      </c>
      <c r="G588" s="3">
        <v>1</v>
      </c>
      <c r="H588" s="13">
        <v>26111705</v>
      </c>
      <c r="I588" s="4" t="s">
        <v>37</v>
      </c>
      <c r="J588" s="1" t="s">
        <v>37</v>
      </c>
      <c r="K588" s="48">
        <v>482902</v>
      </c>
      <c r="L588" s="49">
        <f t="shared" si="168"/>
        <v>546258.74239999999</v>
      </c>
      <c r="M588" s="5">
        <v>717100</v>
      </c>
      <c r="N588" s="6">
        <f t="shared" si="158"/>
        <v>136249</v>
      </c>
      <c r="O588" s="47">
        <f t="shared" si="160"/>
        <v>853349</v>
      </c>
      <c r="P588" s="5">
        <v>568000</v>
      </c>
      <c r="Q588" s="6">
        <f t="shared" si="159"/>
        <v>107920</v>
      </c>
      <c r="R588" s="47">
        <f t="shared" si="161"/>
        <v>675920</v>
      </c>
      <c r="S588" s="51">
        <f t="shared" si="169"/>
        <v>546258.74239999999</v>
      </c>
      <c r="T588" s="51">
        <f t="shared" si="170"/>
        <v>691842.5808</v>
      </c>
      <c r="U588" s="49">
        <f t="shared" si="171"/>
        <v>680466.56972921023</v>
      </c>
      <c r="V588" s="51">
        <f t="shared" si="172"/>
        <v>675920</v>
      </c>
      <c r="W588" s="51">
        <f t="shared" si="173"/>
        <v>102943.31936380657</v>
      </c>
      <c r="X588" s="52">
        <f t="shared" si="174"/>
        <v>0.14879587094042387</v>
      </c>
      <c r="Y588" s="53" t="str">
        <f t="shared" si="175"/>
        <v>MENOR_VALOR</v>
      </c>
      <c r="Z588" s="49">
        <f t="shared" si="176"/>
        <v>546258.74239999999</v>
      </c>
      <c r="AA588" s="80"/>
    </row>
    <row r="589" spans="1:27" x14ac:dyDescent="0.2">
      <c r="A589" s="4">
        <f t="shared" si="167"/>
        <v>521</v>
      </c>
      <c r="B589" s="4">
        <v>4912996</v>
      </c>
      <c r="C589" s="2" t="s">
        <v>237</v>
      </c>
      <c r="D589" s="3" t="s">
        <v>36</v>
      </c>
      <c r="E589" s="3">
        <v>0</v>
      </c>
      <c r="F589" s="3">
        <v>1</v>
      </c>
      <c r="G589" s="3">
        <v>1</v>
      </c>
      <c r="H589" s="13">
        <v>26101302</v>
      </c>
      <c r="I589" s="4" t="s">
        <v>37</v>
      </c>
      <c r="J589" s="1" t="s">
        <v>238</v>
      </c>
      <c r="K589" s="48">
        <v>1195474</v>
      </c>
      <c r="L589" s="49">
        <f t="shared" si="168"/>
        <v>1352320.1887999999</v>
      </c>
      <c r="M589" s="5">
        <v>1001700</v>
      </c>
      <c r="N589" s="6">
        <f t="shared" si="158"/>
        <v>190323</v>
      </c>
      <c r="O589" s="47">
        <f t="shared" si="160"/>
        <v>1192023</v>
      </c>
      <c r="P589" s="5">
        <v>890000</v>
      </c>
      <c r="Q589" s="6">
        <f t="shared" si="159"/>
        <v>169100</v>
      </c>
      <c r="R589" s="47">
        <f t="shared" si="161"/>
        <v>1059100</v>
      </c>
      <c r="S589" s="51">
        <f t="shared" si="169"/>
        <v>1059100</v>
      </c>
      <c r="T589" s="51">
        <f t="shared" si="170"/>
        <v>1201147.7296</v>
      </c>
      <c r="U589" s="49">
        <f t="shared" si="171"/>
        <v>1195181.0857330451</v>
      </c>
      <c r="V589" s="51">
        <f t="shared" si="172"/>
        <v>1192023</v>
      </c>
      <c r="W589" s="51">
        <f t="shared" si="173"/>
        <v>100442.91285231305</v>
      </c>
      <c r="X589" s="52">
        <f t="shared" si="174"/>
        <v>8.3622447411828379E-2</v>
      </c>
      <c r="Y589" s="53" t="str">
        <f t="shared" si="175"/>
        <v>MENOR_VALOR</v>
      </c>
      <c r="Z589" s="49">
        <f t="shared" si="176"/>
        <v>1059100</v>
      </c>
      <c r="AA589" s="80"/>
    </row>
    <row r="590" spans="1:27" ht="18" x14ac:dyDescent="0.2">
      <c r="A590" s="81" t="s">
        <v>81</v>
      </c>
      <c r="B590" s="4"/>
      <c r="C590" s="82" t="s">
        <v>82</v>
      </c>
      <c r="D590" s="3"/>
      <c r="E590" s="4"/>
      <c r="F590" s="4"/>
      <c r="G590" s="4"/>
      <c r="H590" s="83"/>
      <c r="I590" s="83"/>
      <c r="J590" s="85"/>
      <c r="K590" s="48"/>
      <c r="L590" s="49"/>
      <c r="M590" s="31">
        <v>0</v>
      </c>
      <c r="N590" s="6"/>
      <c r="O590" s="47"/>
      <c r="P590" s="31"/>
      <c r="Q590" s="6"/>
      <c r="R590" s="47"/>
      <c r="S590" s="51"/>
      <c r="T590" s="51"/>
      <c r="U590" s="49"/>
      <c r="V590" s="51"/>
      <c r="W590" s="51"/>
      <c r="X590" s="52"/>
      <c r="Y590" s="53"/>
      <c r="Z590" s="49"/>
      <c r="AA590" s="80"/>
    </row>
    <row r="591" spans="1:27" ht="36" x14ac:dyDescent="0.2">
      <c r="A591" s="4">
        <f>A589+1</f>
        <v>522</v>
      </c>
      <c r="B591" s="1">
        <v>4912996</v>
      </c>
      <c r="C591" s="2" t="s">
        <v>83</v>
      </c>
      <c r="D591" s="3" t="s">
        <v>36</v>
      </c>
      <c r="E591" s="3">
        <v>0</v>
      </c>
      <c r="F591" s="3">
        <v>1</v>
      </c>
      <c r="G591" s="3">
        <v>1</v>
      </c>
      <c r="H591" s="4">
        <v>25174209</v>
      </c>
      <c r="I591" s="4" t="s">
        <v>37</v>
      </c>
      <c r="J591" s="1" t="s">
        <v>37</v>
      </c>
      <c r="K591" s="102">
        <v>838593</v>
      </c>
      <c r="L591" s="49">
        <f t="shared" si="168"/>
        <v>948616.40159999998</v>
      </c>
      <c r="M591" s="5">
        <v>23500</v>
      </c>
      <c r="N591" s="6">
        <f t="shared" si="158"/>
        <v>4465</v>
      </c>
      <c r="O591" s="47">
        <f t="shared" si="160"/>
        <v>27965</v>
      </c>
      <c r="P591" s="5">
        <v>20000</v>
      </c>
      <c r="Q591" s="6">
        <f t="shared" si="159"/>
        <v>3800</v>
      </c>
      <c r="R591" s="47">
        <f t="shared" si="161"/>
        <v>23800</v>
      </c>
      <c r="S591" s="51">
        <f t="shared" si="169"/>
        <v>23800</v>
      </c>
      <c r="T591" s="51">
        <f t="shared" si="170"/>
        <v>333460.46720000001</v>
      </c>
      <c r="U591" s="49">
        <f t="shared" si="171"/>
        <v>85788.183096077439</v>
      </c>
      <c r="V591" s="51">
        <f t="shared" si="172"/>
        <v>27965</v>
      </c>
      <c r="W591" s="51">
        <f t="shared" si="173"/>
        <v>218963.01622251447</v>
      </c>
      <c r="X591" s="52">
        <f t="shared" si="174"/>
        <v>0.65663860565272569</v>
      </c>
      <c r="Y591" s="53" t="str">
        <f t="shared" si="175"/>
        <v>MEDIA_GEOMETRICA</v>
      </c>
      <c r="Z591" s="49">
        <f t="shared" si="176"/>
        <v>85788.183096077439</v>
      </c>
      <c r="AA591" s="80"/>
    </row>
    <row r="592" spans="1:27" ht="18" x14ac:dyDescent="0.2">
      <c r="A592" s="4">
        <f>A591+1</f>
        <v>523</v>
      </c>
      <c r="B592" s="1">
        <v>4912906</v>
      </c>
      <c r="C592" s="2" t="s">
        <v>84</v>
      </c>
      <c r="D592" s="3" t="s">
        <v>36</v>
      </c>
      <c r="E592" s="3">
        <v>0</v>
      </c>
      <c r="F592" s="3">
        <v>1</v>
      </c>
      <c r="G592" s="3">
        <v>1</v>
      </c>
      <c r="H592" s="4">
        <v>31171539</v>
      </c>
      <c r="I592" s="4" t="s">
        <v>37</v>
      </c>
      <c r="J592" s="1" t="s">
        <v>37</v>
      </c>
      <c r="K592" s="48">
        <v>276437</v>
      </c>
      <c r="L592" s="49">
        <f t="shared" si="168"/>
        <v>312705.5344</v>
      </c>
      <c r="M592" s="5">
        <v>540350</v>
      </c>
      <c r="N592" s="6">
        <f t="shared" si="158"/>
        <v>102666.5</v>
      </c>
      <c r="O592" s="47">
        <f t="shared" si="160"/>
        <v>643016.5</v>
      </c>
      <c r="P592" s="5">
        <v>404000</v>
      </c>
      <c r="Q592" s="6">
        <f t="shared" si="159"/>
        <v>76760</v>
      </c>
      <c r="R592" s="47">
        <f t="shared" si="161"/>
        <v>480760</v>
      </c>
      <c r="S592" s="51">
        <f t="shared" si="169"/>
        <v>312705.5344</v>
      </c>
      <c r="T592" s="51">
        <f t="shared" si="170"/>
        <v>478827.34480000002</v>
      </c>
      <c r="U592" s="49">
        <f t="shared" si="171"/>
        <v>458946.43825920037</v>
      </c>
      <c r="V592" s="51">
        <f t="shared" si="172"/>
        <v>480760</v>
      </c>
      <c r="W592" s="51">
        <f t="shared" si="173"/>
        <v>117465.85863682555</v>
      </c>
      <c r="X592" s="52">
        <f t="shared" si="174"/>
        <v>0.2453198630205414</v>
      </c>
      <c r="Y592" s="53" t="str">
        <f t="shared" si="175"/>
        <v>MENOR_VALOR</v>
      </c>
      <c r="Z592" s="49">
        <f t="shared" si="176"/>
        <v>312705.5344</v>
      </c>
      <c r="AA592" s="80"/>
    </row>
    <row r="593" spans="1:27" ht="18" x14ac:dyDescent="0.2">
      <c r="A593" s="4">
        <f t="shared" ref="A593:A606" si="177">A592+1</f>
        <v>524</v>
      </c>
      <c r="B593" s="1">
        <v>4912942</v>
      </c>
      <c r="C593" s="2" t="s">
        <v>85</v>
      </c>
      <c r="D593" s="3" t="s">
        <v>36</v>
      </c>
      <c r="E593" s="3">
        <v>0</v>
      </c>
      <c r="F593" s="3">
        <v>1</v>
      </c>
      <c r="G593" s="3">
        <v>1</v>
      </c>
      <c r="H593" s="4">
        <v>40151551</v>
      </c>
      <c r="I593" s="4" t="s">
        <v>37</v>
      </c>
      <c r="J593" s="1" t="s">
        <v>37</v>
      </c>
      <c r="K593" s="48">
        <v>520030</v>
      </c>
      <c r="L593" s="49">
        <f t="shared" si="168"/>
        <v>588257.93599999999</v>
      </c>
      <c r="M593" s="5">
        <v>552000</v>
      </c>
      <c r="N593" s="6">
        <f t="shared" si="158"/>
        <v>104880</v>
      </c>
      <c r="O593" s="47">
        <f t="shared" si="160"/>
        <v>656880</v>
      </c>
      <c r="P593" s="5">
        <v>480000</v>
      </c>
      <c r="Q593" s="6">
        <f t="shared" si="159"/>
        <v>91200</v>
      </c>
      <c r="R593" s="47">
        <f t="shared" si="161"/>
        <v>571200</v>
      </c>
      <c r="S593" s="51">
        <f t="shared" si="169"/>
        <v>571200</v>
      </c>
      <c r="T593" s="51">
        <f t="shared" si="170"/>
        <v>605445.97866666666</v>
      </c>
      <c r="U593" s="49">
        <f t="shared" si="171"/>
        <v>604339.07786017715</v>
      </c>
      <c r="V593" s="51">
        <f t="shared" si="172"/>
        <v>588257.93599999999</v>
      </c>
      <c r="W593" s="51">
        <f t="shared" si="173"/>
        <v>24215.563743569837</v>
      </c>
      <c r="X593" s="52">
        <f t="shared" si="174"/>
        <v>3.999624177354049E-2</v>
      </c>
      <c r="Y593" s="53" t="str">
        <f t="shared" si="175"/>
        <v>MENOR_VALOR</v>
      </c>
      <c r="Z593" s="49">
        <f t="shared" si="176"/>
        <v>571200</v>
      </c>
      <c r="AA593" s="80"/>
    </row>
    <row r="594" spans="1:27" ht="27" x14ac:dyDescent="0.2">
      <c r="A594" s="4">
        <f t="shared" si="177"/>
        <v>525</v>
      </c>
      <c r="B594" s="1">
        <v>4912996</v>
      </c>
      <c r="C594" s="2" t="s">
        <v>86</v>
      </c>
      <c r="D594" s="3" t="s">
        <v>36</v>
      </c>
      <c r="E594" s="3">
        <v>0</v>
      </c>
      <c r="F594" s="3">
        <v>1</v>
      </c>
      <c r="G594" s="3">
        <v>1</v>
      </c>
      <c r="H594" s="4">
        <v>40151551</v>
      </c>
      <c r="I594" s="4" t="s">
        <v>37</v>
      </c>
      <c r="J594" s="1" t="s">
        <v>37</v>
      </c>
      <c r="K594" s="48">
        <v>323561</v>
      </c>
      <c r="L594" s="49">
        <f t="shared" si="168"/>
        <v>366012.20319999999</v>
      </c>
      <c r="M594" s="5">
        <v>773500</v>
      </c>
      <c r="N594" s="6">
        <f t="shared" si="158"/>
        <v>146965</v>
      </c>
      <c r="O594" s="47">
        <f t="shared" si="160"/>
        <v>920465</v>
      </c>
      <c r="P594" s="5">
        <v>680000</v>
      </c>
      <c r="Q594" s="6">
        <f t="shared" si="159"/>
        <v>129200</v>
      </c>
      <c r="R594" s="47">
        <f t="shared" si="161"/>
        <v>809200</v>
      </c>
      <c r="S594" s="51">
        <f t="shared" si="169"/>
        <v>366012.20319999999</v>
      </c>
      <c r="T594" s="51">
        <f t="shared" si="170"/>
        <v>698559.06773333333</v>
      </c>
      <c r="U594" s="49">
        <f t="shared" si="171"/>
        <v>648414.78104464815</v>
      </c>
      <c r="V594" s="51">
        <f t="shared" si="172"/>
        <v>809200</v>
      </c>
      <c r="W594" s="51">
        <f t="shared" si="173"/>
        <v>235146.14297384422</v>
      </c>
      <c r="X594" s="52">
        <f t="shared" si="174"/>
        <v>0.33661597685195105</v>
      </c>
      <c r="Y594" s="53" t="str">
        <f t="shared" si="175"/>
        <v>MENOR_VALOR</v>
      </c>
      <c r="Z594" s="49">
        <f t="shared" si="176"/>
        <v>366012.20319999999</v>
      </c>
      <c r="AA594" s="80"/>
    </row>
    <row r="595" spans="1:27" ht="18" x14ac:dyDescent="0.2">
      <c r="A595" s="4">
        <f t="shared" si="177"/>
        <v>526</v>
      </c>
      <c r="B595" s="1">
        <v>4912996</v>
      </c>
      <c r="C595" s="2" t="s">
        <v>87</v>
      </c>
      <c r="D595" s="3" t="s">
        <v>36</v>
      </c>
      <c r="E595" s="3">
        <v>0</v>
      </c>
      <c r="F595" s="3">
        <v>1</v>
      </c>
      <c r="G595" s="3">
        <v>1</v>
      </c>
      <c r="H595" s="4">
        <v>25173807</v>
      </c>
      <c r="I595" s="4" t="s">
        <v>37</v>
      </c>
      <c r="J595" s="1">
        <v>2520</v>
      </c>
      <c r="K595" s="48">
        <v>198849</v>
      </c>
      <c r="L595" s="49">
        <f t="shared" si="168"/>
        <v>224937.98879999999</v>
      </c>
      <c r="M595" s="5">
        <v>171080</v>
      </c>
      <c r="N595" s="6">
        <f t="shared" si="158"/>
        <v>32505.200000000001</v>
      </c>
      <c r="O595" s="47">
        <f t="shared" si="160"/>
        <v>203585.2</v>
      </c>
      <c r="P595" s="5">
        <v>150000</v>
      </c>
      <c r="Q595" s="6">
        <f t="shared" si="159"/>
        <v>28500</v>
      </c>
      <c r="R595" s="47">
        <f t="shared" si="161"/>
        <v>178500</v>
      </c>
      <c r="S595" s="51">
        <f t="shared" si="169"/>
        <v>178500</v>
      </c>
      <c r="T595" s="51">
        <f t="shared" si="170"/>
        <v>202341.06293333333</v>
      </c>
      <c r="U595" s="49">
        <f t="shared" si="171"/>
        <v>201441.56047434526</v>
      </c>
      <c r="V595" s="51">
        <f t="shared" si="172"/>
        <v>203585.2</v>
      </c>
      <c r="W595" s="51">
        <f t="shared" si="173"/>
        <v>16858.177270855245</v>
      </c>
      <c r="X595" s="52">
        <f t="shared" si="174"/>
        <v>8.3315650449111364E-2</v>
      </c>
      <c r="Y595" s="53" t="str">
        <f t="shared" si="175"/>
        <v>MENOR_VALOR</v>
      </c>
      <c r="Z595" s="49">
        <f t="shared" si="176"/>
        <v>178500</v>
      </c>
      <c r="AA595" s="80"/>
    </row>
    <row r="596" spans="1:27" ht="18" x14ac:dyDescent="0.2">
      <c r="A596" s="4">
        <f t="shared" si="177"/>
        <v>527</v>
      </c>
      <c r="B596" s="1">
        <v>4912905</v>
      </c>
      <c r="C596" s="2" t="s">
        <v>88</v>
      </c>
      <c r="D596" s="3" t="s">
        <v>36</v>
      </c>
      <c r="E596" s="3">
        <v>0</v>
      </c>
      <c r="F596" s="3">
        <v>1</v>
      </c>
      <c r="G596" s="3">
        <v>1</v>
      </c>
      <c r="H596" s="4">
        <v>26112004</v>
      </c>
      <c r="I596" s="4" t="s">
        <v>37</v>
      </c>
      <c r="J596" s="1">
        <v>52060</v>
      </c>
      <c r="K596" s="48">
        <v>590835</v>
      </c>
      <c r="L596" s="49">
        <f t="shared" si="168"/>
        <v>668352.55200000003</v>
      </c>
      <c r="M596" s="5">
        <v>702000</v>
      </c>
      <c r="N596" s="6">
        <f t="shared" si="158"/>
        <v>133380</v>
      </c>
      <c r="O596" s="47">
        <f t="shared" si="160"/>
        <v>835380</v>
      </c>
      <c r="P596" s="5">
        <v>520000</v>
      </c>
      <c r="Q596" s="6">
        <f t="shared" si="159"/>
        <v>98800</v>
      </c>
      <c r="R596" s="47">
        <f t="shared" si="161"/>
        <v>618800</v>
      </c>
      <c r="S596" s="51">
        <f t="shared" si="169"/>
        <v>618800</v>
      </c>
      <c r="T596" s="51">
        <f t="shared" si="170"/>
        <v>707510.85066666675</v>
      </c>
      <c r="U596" s="49">
        <f t="shared" si="171"/>
        <v>701692.22283120523</v>
      </c>
      <c r="V596" s="51">
        <f t="shared" si="172"/>
        <v>668352.55200000003</v>
      </c>
      <c r="W596" s="51">
        <f t="shared" si="173"/>
        <v>62728.044071227218</v>
      </c>
      <c r="X596" s="52">
        <f t="shared" si="174"/>
        <v>8.8660186641830896E-2</v>
      </c>
      <c r="Y596" s="53" t="str">
        <f t="shared" si="175"/>
        <v>MENOR_VALOR</v>
      </c>
      <c r="Z596" s="49">
        <f t="shared" si="176"/>
        <v>618800</v>
      </c>
      <c r="AA596" s="80"/>
    </row>
    <row r="597" spans="1:27" ht="27" x14ac:dyDescent="0.2">
      <c r="A597" s="4">
        <f t="shared" si="177"/>
        <v>528</v>
      </c>
      <c r="B597" s="1">
        <v>4912931</v>
      </c>
      <c r="C597" s="2" t="s">
        <v>239</v>
      </c>
      <c r="D597" s="3" t="s">
        <v>36</v>
      </c>
      <c r="E597" s="3">
        <v>0</v>
      </c>
      <c r="F597" s="3">
        <v>1</v>
      </c>
      <c r="G597" s="3">
        <v>1</v>
      </c>
      <c r="H597" s="4">
        <v>31171503</v>
      </c>
      <c r="I597" s="4" t="s">
        <v>37</v>
      </c>
      <c r="J597" s="1" t="s">
        <v>37</v>
      </c>
      <c r="K597" s="48">
        <v>181594</v>
      </c>
      <c r="L597" s="49">
        <f t="shared" si="168"/>
        <v>205419.13279999999</v>
      </c>
      <c r="M597" s="5">
        <v>255110</v>
      </c>
      <c r="N597" s="6">
        <f t="shared" si="158"/>
        <v>48470.9</v>
      </c>
      <c r="O597" s="47">
        <f t="shared" si="160"/>
        <v>303580.90000000002</v>
      </c>
      <c r="P597" s="5">
        <v>210000</v>
      </c>
      <c r="Q597" s="6">
        <f t="shared" si="159"/>
        <v>39900</v>
      </c>
      <c r="R597" s="47">
        <f t="shared" si="161"/>
        <v>249900</v>
      </c>
      <c r="S597" s="51">
        <f t="shared" si="169"/>
        <v>205419.13279999999</v>
      </c>
      <c r="T597" s="51">
        <f t="shared" si="170"/>
        <v>252966.67760000002</v>
      </c>
      <c r="U597" s="49">
        <f t="shared" si="171"/>
        <v>249781.65025916157</v>
      </c>
      <c r="V597" s="51">
        <f t="shared" si="172"/>
        <v>249900</v>
      </c>
      <c r="W597" s="51">
        <f t="shared" si="173"/>
        <v>33621.191356851079</v>
      </c>
      <c r="X597" s="52">
        <f t="shared" si="174"/>
        <v>0.13290758955222598</v>
      </c>
      <c r="Y597" s="53" t="str">
        <f t="shared" si="175"/>
        <v>MENOR_VALOR</v>
      </c>
      <c r="Z597" s="49">
        <f t="shared" si="176"/>
        <v>205419.13279999999</v>
      </c>
      <c r="AA597" s="80"/>
    </row>
    <row r="598" spans="1:27" ht="27" x14ac:dyDescent="0.2">
      <c r="A598" s="4">
        <f t="shared" si="177"/>
        <v>529</v>
      </c>
      <c r="B598" s="1">
        <v>4912931</v>
      </c>
      <c r="C598" s="2" t="s">
        <v>240</v>
      </c>
      <c r="D598" s="3" t="s">
        <v>36</v>
      </c>
      <c r="E598" s="3">
        <v>0</v>
      </c>
      <c r="F598" s="3">
        <v>1</v>
      </c>
      <c r="G598" s="3">
        <v>1</v>
      </c>
      <c r="H598" s="4">
        <v>31171503</v>
      </c>
      <c r="I598" s="4" t="s">
        <v>37</v>
      </c>
      <c r="J598" s="1" t="s">
        <v>37</v>
      </c>
      <c r="K598" s="48">
        <v>211106</v>
      </c>
      <c r="L598" s="49">
        <f t="shared" si="168"/>
        <v>238803.1072</v>
      </c>
      <c r="M598" s="5">
        <v>260370</v>
      </c>
      <c r="N598" s="6">
        <f t="shared" si="158"/>
        <v>49470.3</v>
      </c>
      <c r="O598" s="47">
        <f t="shared" si="160"/>
        <v>309840.3</v>
      </c>
      <c r="P598" s="5">
        <v>210000</v>
      </c>
      <c r="Q598" s="6">
        <f t="shared" si="159"/>
        <v>39900</v>
      </c>
      <c r="R598" s="47">
        <f t="shared" si="161"/>
        <v>249900</v>
      </c>
      <c r="S598" s="51">
        <f t="shared" si="169"/>
        <v>238803.1072</v>
      </c>
      <c r="T598" s="51">
        <f t="shared" si="170"/>
        <v>266181.13573333336</v>
      </c>
      <c r="U598" s="49">
        <f t="shared" si="171"/>
        <v>264432.42716840643</v>
      </c>
      <c r="V598" s="51">
        <f t="shared" si="172"/>
        <v>249900</v>
      </c>
      <c r="W598" s="51">
        <f t="shared" si="173"/>
        <v>19359.189631438807</v>
      </c>
      <c r="X598" s="52">
        <f t="shared" si="174"/>
        <v>7.2729382486493355E-2</v>
      </c>
      <c r="Y598" s="53" t="str">
        <f t="shared" si="175"/>
        <v>MENOR_VALOR</v>
      </c>
      <c r="Z598" s="49">
        <f t="shared" si="176"/>
        <v>238803.1072</v>
      </c>
      <c r="AA598" s="80"/>
    </row>
    <row r="599" spans="1:27" ht="18" x14ac:dyDescent="0.2">
      <c r="A599" s="4">
        <f t="shared" si="177"/>
        <v>530</v>
      </c>
      <c r="B599" s="1">
        <v>4912996</v>
      </c>
      <c r="C599" s="2" t="s">
        <v>93</v>
      </c>
      <c r="D599" s="3" t="s">
        <v>36</v>
      </c>
      <c r="E599" s="3">
        <v>0</v>
      </c>
      <c r="F599" s="3">
        <v>1</v>
      </c>
      <c r="G599" s="3">
        <v>1</v>
      </c>
      <c r="H599" s="4">
        <v>31171537</v>
      </c>
      <c r="I599" s="4" t="s">
        <v>37</v>
      </c>
      <c r="J599" s="1" t="s">
        <v>37</v>
      </c>
      <c r="K599" s="48">
        <v>178619</v>
      </c>
      <c r="L599" s="49">
        <f t="shared" si="168"/>
        <v>202053.81279999999</v>
      </c>
      <c r="M599" s="5">
        <v>327540</v>
      </c>
      <c r="N599" s="6">
        <f t="shared" si="158"/>
        <v>62232.6</v>
      </c>
      <c r="O599" s="47">
        <f t="shared" si="160"/>
        <v>389772.6</v>
      </c>
      <c r="P599" s="5">
        <v>247000</v>
      </c>
      <c r="Q599" s="6">
        <f t="shared" si="159"/>
        <v>46930</v>
      </c>
      <c r="R599" s="47">
        <f t="shared" si="161"/>
        <v>293930</v>
      </c>
      <c r="S599" s="51">
        <f t="shared" si="169"/>
        <v>202053.81279999999</v>
      </c>
      <c r="T599" s="51">
        <f t="shared" si="170"/>
        <v>295252.13759999996</v>
      </c>
      <c r="U599" s="49">
        <f t="shared" si="171"/>
        <v>284997.30742901587</v>
      </c>
      <c r="V599" s="51">
        <f t="shared" si="172"/>
        <v>293930</v>
      </c>
      <c r="W599" s="51">
        <f t="shared" si="173"/>
        <v>65901.167461306308</v>
      </c>
      <c r="X599" s="52">
        <f t="shared" si="174"/>
        <v>0.22320301555475111</v>
      </c>
      <c r="Y599" s="53" t="str">
        <f t="shared" si="175"/>
        <v>MENOR_VALOR</v>
      </c>
      <c r="Z599" s="49">
        <f t="shared" si="176"/>
        <v>202053.81279999999</v>
      </c>
      <c r="AA599" s="80"/>
    </row>
    <row r="600" spans="1:27" x14ac:dyDescent="0.2">
      <c r="A600" s="4">
        <f t="shared" si="177"/>
        <v>531</v>
      </c>
      <c r="B600" s="1">
        <v>4912996</v>
      </c>
      <c r="C600" s="9" t="s">
        <v>241</v>
      </c>
      <c r="D600" s="3" t="s">
        <v>36</v>
      </c>
      <c r="E600" s="3">
        <v>0</v>
      </c>
      <c r="F600" s="3">
        <v>1</v>
      </c>
      <c r="G600" s="3">
        <v>1</v>
      </c>
      <c r="H600" s="4">
        <v>40181701</v>
      </c>
      <c r="I600" s="4" t="s">
        <v>37</v>
      </c>
      <c r="J600" s="1" t="s">
        <v>37</v>
      </c>
      <c r="K600" s="48">
        <v>97104</v>
      </c>
      <c r="L600" s="49">
        <f t="shared" si="168"/>
        <v>109844.0448</v>
      </c>
      <c r="M600" s="5">
        <v>211500</v>
      </c>
      <c r="N600" s="6">
        <f t="shared" si="158"/>
        <v>40185</v>
      </c>
      <c r="O600" s="47">
        <f t="shared" si="160"/>
        <v>251685</v>
      </c>
      <c r="P600" s="5">
        <v>180000</v>
      </c>
      <c r="Q600" s="6">
        <f t="shared" si="159"/>
        <v>34200</v>
      </c>
      <c r="R600" s="47">
        <f t="shared" si="161"/>
        <v>214200</v>
      </c>
      <c r="S600" s="51">
        <f t="shared" si="169"/>
        <v>109844.0448</v>
      </c>
      <c r="T600" s="51">
        <f t="shared" si="170"/>
        <v>191909.68160000001</v>
      </c>
      <c r="U600" s="49">
        <f t="shared" si="171"/>
        <v>180919.10837103496</v>
      </c>
      <c r="V600" s="51">
        <f t="shared" si="172"/>
        <v>214200</v>
      </c>
      <c r="W600" s="51">
        <f t="shared" si="173"/>
        <v>58029.168283672203</v>
      </c>
      <c r="X600" s="52">
        <f t="shared" si="174"/>
        <v>0.30237749236968253</v>
      </c>
      <c r="Y600" s="53" t="str">
        <f t="shared" si="175"/>
        <v>MENOR_VALOR</v>
      </c>
      <c r="Z600" s="49">
        <f t="shared" si="176"/>
        <v>109844.0448</v>
      </c>
      <c r="AA600" s="80"/>
    </row>
    <row r="601" spans="1:27" ht="18" x14ac:dyDescent="0.2">
      <c r="A601" s="4">
        <f t="shared" si="177"/>
        <v>532</v>
      </c>
      <c r="B601" s="1">
        <v>4912906</v>
      </c>
      <c r="C601" s="9" t="s">
        <v>242</v>
      </c>
      <c r="D601" s="3" t="s">
        <v>36</v>
      </c>
      <c r="E601" s="3">
        <v>0</v>
      </c>
      <c r="F601" s="3">
        <v>1</v>
      </c>
      <c r="G601" s="3">
        <v>1</v>
      </c>
      <c r="H601" s="4">
        <v>25173811</v>
      </c>
      <c r="I601" s="4" t="s">
        <v>37</v>
      </c>
      <c r="J601" s="1" t="s">
        <v>37</v>
      </c>
      <c r="K601" s="48">
        <v>895118</v>
      </c>
      <c r="L601" s="49">
        <f t="shared" si="168"/>
        <v>1012557.4815999999</v>
      </c>
      <c r="M601" s="5">
        <v>1662500</v>
      </c>
      <c r="N601" s="6">
        <f t="shared" si="158"/>
        <v>315875</v>
      </c>
      <c r="O601" s="47">
        <f t="shared" si="160"/>
        <v>1978375</v>
      </c>
      <c r="P601" s="5">
        <v>1400000</v>
      </c>
      <c r="Q601" s="6">
        <f t="shared" si="159"/>
        <v>266000</v>
      </c>
      <c r="R601" s="47">
        <f t="shared" si="161"/>
        <v>1666000</v>
      </c>
      <c r="S601" s="51">
        <f t="shared" si="169"/>
        <v>1012557.4815999999</v>
      </c>
      <c r="T601" s="51">
        <f t="shared" si="170"/>
        <v>1552310.8271999999</v>
      </c>
      <c r="U601" s="49">
        <f t="shared" si="171"/>
        <v>1494403.1229387869</v>
      </c>
      <c r="V601" s="51">
        <f t="shared" si="172"/>
        <v>1666000</v>
      </c>
      <c r="W601" s="51">
        <f t="shared" si="173"/>
        <v>381663.2508418865</v>
      </c>
      <c r="X601" s="52">
        <f t="shared" si="174"/>
        <v>0.24586780183084619</v>
      </c>
      <c r="Y601" s="53" t="str">
        <f t="shared" si="175"/>
        <v>MENOR_VALOR</v>
      </c>
      <c r="Z601" s="49">
        <f t="shared" si="176"/>
        <v>1012557.4815999999</v>
      </c>
      <c r="AA601" s="80"/>
    </row>
    <row r="602" spans="1:27" x14ac:dyDescent="0.2">
      <c r="A602" s="4">
        <f t="shared" si="177"/>
        <v>533</v>
      </c>
      <c r="B602" s="1">
        <v>4912996</v>
      </c>
      <c r="C602" s="9" t="s">
        <v>104</v>
      </c>
      <c r="D602" s="3" t="s">
        <v>36</v>
      </c>
      <c r="E602" s="3">
        <v>0</v>
      </c>
      <c r="F602" s="3">
        <v>1</v>
      </c>
      <c r="G602" s="3">
        <v>1</v>
      </c>
      <c r="H602" s="4">
        <v>41112801</v>
      </c>
      <c r="I602" s="4" t="s">
        <v>37</v>
      </c>
      <c r="J602" s="1" t="s">
        <v>37</v>
      </c>
      <c r="K602" s="48">
        <v>1721335</v>
      </c>
      <c r="L602" s="49">
        <f t="shared" si="168"/>
        <v>1947174.152</v>
      </c>
      <c r="M602" s="5">
        <v>1188250</v>
      </c>
      <c r="N602" s="6">
        <f t="shared" si="158"/>
        <v>225767.5</v>
      </c>
      <c r="O602" s="47">
        <f t="shared" si="160"/>
        <v>1414017.5</v>
      </c>
      <c r="P602" s="5">
        <v>980000</v>
      </c>
      <c r="Q602" s="6">
        <f t="shared" si="159"/>
        <v>186200</v>
      </c>
      <c r="R602" s="47">
        <f t="shared" si="161"/>
        <v>1166200</v>
      </c>
      <c r="S602" s="51">
        <f t="shared" si="169"/>
        <v>1166200</v>
      </c>
      <c r="T602" s="51">
        <f t="shared" si="170"/>
        <v>1509130.5506666666</v>
      </c>
      <c r="U602" s="49">
        <f t="shared" si="171"/>
        <v>1475290.4771339016</v>
      </c>
      <c r="V602" s="51">
        <f t="shared" si="172"/>
        <v>1414017.5</v>
      </c>
      <c r="W602" s="51">
        <f t="shared" si="173"/>
        <v>242488.51785243765</v>
      </c>
      <c r="X602" s="52">
        <f t="shared" si="174"/>
        <v>0.16068094158276569</v>
      </c>
      <c r="Y602" s="53" t="str">
        <f t="shared" si="175"/>
        <v>MENOR_VALOR</v>
      </c>
      <c r="Z602" s="49">
        <f t="shared" si="176"/>
        <v>1166200</v>
      </c>
      <c r="AA602" s="80"/>
    </row>
    <row r="603" spans="1:27" ht="18" x14ac:dyDescent="0.2">
      <c r="A603" s="4">
        <f t="shared" si="177"/>
        <v>534</v>
      </c>
      <c r="B603" s="1">
        <v>4912996</v>
      </c>
      <c r="C603" s="9" t="s">
        <v>105</v>
      </c>
      <c r="D603" s="3" t="s">
        <v>36</v>
      </c>
      <c r="E603" s="3">
        <v>0</v>
      </c>
      <c r="F603" s="3">
        <v>1</v>
      </c>
      <c r="G603" s="3">
        <v>1</v>
      </c>
      <c r="H603" s="4">
        <v>41112801</v>
      </c>
      <c r="I603" s="4" t="s">
        <v>37</v>
      </c>
      <c r="J603" s="1" t="s">
        <v>37</v>
      </c>
      <c r="K603" s="48">
        <v>163982</v>
      </c>
      <c r="L603" s="49">
        <f t="shared" si="168"/>
        <v>185496.43839999998</v>
      </c>
      <c r="M603" s="5">
        <v>243000</v>
      </c>
      <c r="N603" s="6">
        <f t="shared" si="158"/>
        <v>46170</v>
      </c>
      <c r="O603" s="47">
        <f t="shared" si="160"/>
        <v>289170</v>
      </c>
      <c r="P603" s="5">
        <v>180000</v>
      </c>
      <c r="Q603" s="6">
        <f t="shared" si="159"/>
        <v>34200</v>
      </c>
      <c r="R603" s="47">
        <f t="shared" si="161"/>
        <v>214200</v>
      </c>
      <c r="S603" s="51">
        <f t="shared" si="169"/>
        <v>185496.43839999998</v>
      </c>
      <c r="T603" s="51">
        <f t="shared" si="170"/>
        <v>229622.14613333333</v>
      </c>
      <c r="U603" s="49">
        <f t="shared" si="171"/>
        <v>225650.39199363641</v>
      </c>
      <c r="V603" s="51">
        <f t="shared" si="172"/>
        <v>214200</v>
      </c>
      <c r="W603" s="51">
        <f t="shared" si="173"/>
        <v>31201.587162895736</v>
      </c>
      <c r="X603" s="52">
        <f t="shared" si="174"/>
        <v>0.13588230790586764</v>
      </c>
      <c r="Y603" s="53" t="str">
        <f t="shared" si="175"/>
        <v>MENOR_VALOR</v>
      </c>
      <c r="Z603" s="49">
        <f t="shared" si="176"/>
        <v>185496.43839999998</v>
      </c>
      <c r="AA603" s="80"/>
    </row>
    <row r="604" spans="1:27" ht="18" x14ac:dyDescent="0.2">
      <c r="A604" s="4">
        <f t="shared" si="177"/>
        <v>535</v>
      </c>
      <c r="B604" s="1">
        <v>4912996</v>
      </c>
      <c r="C604" s="9" t="s">
        <v>243</v>
      </c>
      <c r="D604" s="3" t="s">
        <v>36</v>
      </c>
      <c r="E604" s="3">
        <v>0</v>
      </c>
      <c r="F604" s="3">
        <v>1</v>
      </c>
      <c r="G604" s="3">
        <v>1</v>
      </c>
      <c r="H604" s="4">
        <v>31171539</v>
      </c>
      <c r="I604" s="4" t="s">
        <v>37</v>
      </c>
      <c r="J604" s="1" t="s">
        <v>37</v>
      </c>
      <c r="K604" s="48">
        <v>266322</v>
      </c>
      <c r="L604" s="49">
        <f t="shared" si="168"/>
        <v>301263.44640000002</v>
      </c>
      <c r="M604" s="5">
        <v>363630</v>
      </c>
      <c r="N604" s="6">
        <f t="shared" si="158"/>
        <v>69089.7</v>
      </c>
      <c r="O604" s="47">
        <f t="shared" si="160"/>
        <v>432719.7</v>
      </c>
      <c r="P604" s="5">
        <v>313000</v>
      </c>
      <c r="Q604" s="6">
        <f t="shared" si="159"/>
        <v>59470</v>
      </c>
      <c r="R604" s="47">
        <f t="shared" si="161"/>
        <v>372470</v>
      </c>
      <c r="S604" s="51">
        <f t="shared" si="169"/>
        <v>301263.44640000002</v>
      </c>
      <c r="T604" s="51">
        <f t="shared" si="170"/>
        <v>368817.71546666668</v>
      </c>
      <c r="U604" s="49">
        <f t="shared" si="171"/>
        <v>364822.37709249865</v>
      </c>
      <c r="V604" s="51">
        <f t="shared" si="172"/>
        <v>372470</v>
      </c>
      <c r="W604" s="51">
        <f t="shared" si="173"/>
        <v>47768.08175514028</v>
      </c>
      <c r="X604" s="52">
        <f t="shared" si="174"/>
        <v>0.12951677685736737</v>
      </c>
      <c r="Y604" s="53" t="str">
        <f t="shared" si="175"/>
        <v>MENOR_VALOR</v>
      </c>
      <c r="Z604" s="49">
        <f t="shared" si="176"/>
        <v>301263.44640000002</v>
      </c>
      <c r="AA604" s="80"/>
    </row>
    <row r="605" spans="1:27" ht="18" x14ac:dyDescent="0.2">
      <c r="A605" s="4">
        <f t="shared" si="177"/>
        <v>536</v>
      </c>
      <c r="B605" s="1">
        <v>4912996</v>
      </c>
      <c r="C605" s="9" t="s">
        <v>244</v>
      </c>
      <c r="D605" s="3" t="s">
        <v>36</v>
      </c>
      <c r="E605" s="3">
        <v>0</v>
      </c>
      <c r="F605" s="3">
        <v>1</v>
      </c>
      <c r="G605" s="3">
        <v>1</v>
      </c>
      <c r="H605" s="4">
        <v>31171539</v>
      </c>
      <c r="I605" s="4" t="s">
        <v>37</v>
      </c>
      <c r="J605" s="1" t="s">
        <v>37</v>
      </c>
      <c r="K605" s="48">
        <v>1131690</v>
      </c>
      <c r="L605" s="49">
        <f t="shared" si="168"/>
        <v>1280167.7279999999</v>
      </c>
      <c r="M605" s="5">
        <v>1547520</v>
      </c>
      <c r="N605" s="6">
        <f t="shared" si="158"/>
        <v>294028.79999999999</v>
      </c>
      <c r="O605" s="47">
        <f t="shared" si="160"/>
        <v>1841548.8</v>
      </c>
      <c r="P605" s="5">
        <v>1331000</v>
      </c>
      <c r="Q605" s="6">
        <f t="shared" si="159"/>
        <v>252890</v>
      </c>
      <c r="R605" s="47">
        <f t="shared" si="161"/>
        <v>1583890</v>
      </c>
      <c r="S605" s="51">
        <f t="shared" si="169"/>
        <v>1280167.7279999999</v>
      </c>
      <c r="T605" s="51">
        <f t="shared" si="170"/>
        <v>1568535.5093333332</v>
      </c>
      <c r="U605" s="49">
        <f t="shared" si="171"/>
        <v>1551404.4798534093</v>
      </c>
      <c r="V605" s="51">
        <f t="shared" si="172"/>
        <v>1583890</v>
      </c>
      <c r="W605" s="51">
        <f t="shared" si="173"/>
        <v>203906.81365651981</v>
      </c>
      <c r="X605" s="52">
        <f t="shared" si="174"/>
        <v>0.12999821326530586</v>
      </c>
      <c r="Y605" s="53" t="str">
        <f t="shared" si="175"/>
        <v>MENOR_VALOR</v>
      </c>
      <c r="Z605" s="49">
        <f t="shared" si="176"/>
        <v>1280167.7279999999</v>
      </c>
      <c r="AA605" s="80"/>
    </row>
    <row r="606" spans="1:27" x14ac:dyDescent="0.2">
      <c r="A606" s="4">
        <f t="shared" si="177"/>
        <v>537</v>
      </c>
      <c r="B606" s="1">
        <v>4912996</v>
      </c>
      <c r="C606" s="14" t="s">
        <v>245</v>
      </c>
      <c r="D606" s="15" t="s">
        <v>246</v>
      </c>
      <c r="E606" s="4">
        <v>0</v>
      </c>
      <c r="F606" s="4">
        <v>1</v>
      </c>
      <c r="G606" s="4">
        <v>1</v>
      </c>
      <c r="H606" s="4">
        <v>25174211</v>
      </c>
      <c r="I606" s="4" t="s">
        <v>37</v>
      </c>
      <c r="J606" s="1">
        <v>2530</v>
      </c>
      <c r="K606" s="48">
        <v>1025780</v>
      </c>
      <c r="L606" s="49">
        <f t="shared" si="168"/>
        <v>1160362.3359999999</v>
      </c>
      <c r="M606" s="5">
        <v>1448640</v>
      </c>
      <c r="N606" s="6">
        <f t="shared" ref="N606:N669" si="178">M606*0.19</f>
        <v>275241.59999999998</v>
      </c>
      <c r="O606" s="47">
        <f t="shared" si="160"/>
        <v>1723881.6</v>
      </c>
      <c r="P606" s="5">
        <v>1207000</v>
      </c>
      <c r="Q606" s="6">
        <f t="shared" ref="Q606:Q669" si="179">P606*0.19</f>
        <v>229330</v>
      </c>
      <c r="R606" s="47">
        <f t="shared" si="161"/>
        <v>1436330</v>
      </c>
      <c r="S606" s="51">
        <f t="shared" si="169"/>
        <v>1160362.3359999999</v>
      </c>
      <c r="T606" s="51">
        <f t="shared" si="170"/>
        <v>1440191.3119999999</v>
      </c>
      <c r="U606" s="49">
        <f t="shared" si="171"/>
        <v>1421625.1450178307</v>
      </c>
      <c r="V606" s="51">
        <f t="shared" si="172"/>
        <v>1436330</v>
      </c>
      <c r="W606" s="51">
        <f t="shared" si="173"/>
        <v>197868.96650208571</v>
      </c>
      <c r="X606" s="52">
        <f t="shared" si="174"/>
        <v>0.13739075139073309</v>
      </c>
      <c r="Y606" s="53" t="str">
        <f t="shared" si="175"/>
        <v>MENOR_VALOR</v>
      </c>
      <c r="Z606" s="49">
        <f t="shared" si="176"/>
        <v>1160362.3359999999</v>
      </c>
      <c r="AA606" s="80"/>
    </row>
    <row r="607" spans="1:27" ht="18" x14ac:dyDescent="0.2">
      <c r="A607" s="81" t="s">
        <v>106</v>
      </c>
      <c r="B607" s="4"/>
      <c r="C607" s="82" t="s">
        <v>107</v>
      </c>
      <c r="D607" s="3"/>
      <c r="E607" s="4"/>
      <c r="F607" s="4"/>
      <c r="G607" s="4"/>
      <c r="H607" s="83"/>
      <c r="I607" s="83"/>
      <c r="J607" s="85"/>
      <c r="K607" s="48"/>
      <c r="L607" s="49"/>
      <c r="M607" s="31">
        <v>0</v>
      </c>
      <c r="N607" s="6"/>
      <c r="O607" s="47"/>
      <c r="P607" s="31"/>
      <c r="Q607" s="6"/>
      <c r="R607" s="47"/>
      <c r="S607" s="51"/>
      <c r="T607" s="51"/>
      <c r="U607" s="49"/>
      <c r="V607" s="51"/>
      <c r="W607" s="51"/>
      <c r="X607" s="52"/>
      <c r="Y607" s="53"/>
      <c r="Z607" s="49"/>
      <c r="AA607" s="80"/>
    </row>
    <row r="608" spans="1:27" x14ac:dyDescent="0.2">
      <c r="A608" s="4">
        <f>A606+1</f>
        <v>538</v>
      </c>
      <c r="B608" s="4">
        <v>4912996</v>
      </c>
      <c r="C608" s="16" t="s">
        <v>109</v>
      </c>
      <c r="D608" s="3" t="s">
        <v>36</v>
      </c>
      <c r="E608" s="3">
        <v>0</v>
      </c>
      <c r="F608" s="3">
        <v>1</v>
      </c>
      <c r="G608" s="3">
        <v>1</v>
      </c>
      <c r="H608" s="4">
        <v>40161505</v>
      </c>
      <c r="I608" s="4" t="s">
        <v>37</v>
      </c>
      <c r="J608" s="1">
        <v>2940</v>
      </c>
      <c r="K608" s="48">
        <v>39746</v>
      </c>
      <c r="L608" s="49">
        <f t="shared" si="168"/>
        <v>44960.675199999998</v>
      </c>
      <c r="M608" s="5">
        <v>56000</v>
      </c>
      <c r="N608" s="6">
        <f t="shared" si="178"/>
        <v>10640</v>
      </c>
      <c r="O608" s="47">
        <f t="shared" ref="O608:O671" si="180">M608+N608</f>
        <v>66640</v>
      </c>
      <c r="P608" s="5">
        <v>45000</v>
      </c>
      <c r="Q608" s="6">
        <f t="shared" si="179"/>
        <v>8550</v>
      </c>
      <c r="R608" s="47">
        <f t="shared" ref="R608:R671" si="181">P608+Q608</f>
        <v>53550</v>
      </c>
      <c r="S608" s="51">
        <f t="shared" si="169"/>
        <v>44960.675199999998</v>
      </c>
      <c r="T608" s="51">
        <f t="shared" si="170"/>
        <v>55050.225066666666</v>
      </c>
      <c r="U608" s="49">
        <f t="shared" si="171"/>
        <v>54338.681474444973</v>
      </c>
      <c r="V608" s="51">
        <f t="shared" si="172"/>
        <v>53550</v>
      </c>
      <c r="W608" s="51">
        <f t="shared" si="173"/>
        <v>7134.3891298398266</v>
      </c>
      <c r="X608" s="52">
        <f t="shared" si="174"/>
        <v>0.1295978194675857</v>
      </c>
      <c r="Y608" s="53" t="str">
        <f t="shared" si="175"/>
        <v>MENOR_VALOR</v>
      </c>
      <c r="Z608" s="49">
        <f t="shared" si="176"/>
        <v>44960.675199999998</v>
      </c>
      <c r="AA608" s="80"/>
    </row>
    <row r="609" spans="1:27" ht="18" x14ac:dyDescent="0.2">
      <c r="A609" s="4">
        <f>A608+1</f>
        <v>539</v>
      </c>
      <c r="B609" s="4">
        <v>4912996</v>
      </c>
      <c r="C609" s="16" t="s">
        <v>110</v>
      </c>
      <c r="D609" s="3" t="s">
        <v>36</v>
      </c>
      <c r="E609" s="3">
        <v>0</v>
      </c>
      <c r="F609" s="3">
        <v>1</v>
      </c>
      <c r="G609" s="3">
        <v>1</v>
      </c>
      <c r="H609" s="4">
        <v>40161513</v>
      </c>
      <c r="I609" s="4" t="s">
        <v>37</v>
      </c>
      <c r="J609" s="1">
        <v>2940</v>
      </c>
      <c r="K609" s="48">
        <v>55454</v>
      </c>
      <c r="L609" s="49">
        <f t="shared" si="168"/>
        <v>62729.5648</v>
      </c>
      <c r="M609" s="5">
        <v>73710</v>
      </c>
      <c r="N609" s="6">
        <f t="shared" si="178"/>
        <v>14004.9</v>
      </c>
      <c r="O609" s="47">
        <f t="shared" si="180"/>
        <v>87714.9</v>
      </c>
      <c r="P609" s="5">
        <v>65000</v>
      </c>
      <c r="Q609" s="6">
        <f t="shared" si="179"/>
        <v>12350</v>
      </c>
      <c r="R609" s="47">
        <f t="shared" si="181"/>
        <v>77350</v>
      </c>
      <c r="S609" s="51">
        <f t="shared" si="169"/>
        <v>62729.5648</v>
      </c>
      <c r="T609" s="51">
        <f t="shared" si="170"/>
        <v>75931.488266666667</v>
      </c>
      <c r="U609" s="49">
        <f t="shared" si="171"/>
        <v>75220.345126006854</v>
      </c>
      <c r="V609" s="51">
        <f t="shared" si="172"/>
        <v>77350</v>
      </c>
      <c r="W609" s="51">
        <f t="shared" si="173"/>
        <v>9335.1696079858139</v>
      </c>
      <c r="X609" s="52">
        <f t="shared" si="174"/>
        <v>0.12294200760560992</v>
      </c>
      <c r="Y609" s="53" t="str">
        <f t="shared" si="175"/>
        <v>MENOR_VALOR</v>
      </c>
      <c r="Z609" s="49">
        <f t="shared" si="176"/>
        <v>62729.5648</v>
      </c>
      <c r="AA609" s="80"/>
    </row>
    <row r="610" spans="1:27" ht="18" x14ac:dyDescent="0.2">
      <c r="A610" s="4">
        <f t="shared" ref="A610:A612" si="182">A609+1</f>
        <v>540</v>
      </c>
      <c r="B610" s="4">
        <v>4912996</v>
      </c>
      <c r="C610" s="16" t="s">
        <v>112</v>
      </c>
      <c r="D610" s="3" t="s">
        <v>36</v>
      </c>
      <c r="E610" s="3">
        <v>0</v>
      </c>
      <c r="F610" s="3">
        <v>1</v>
      </c>
      <c r="G610" s="3">
        <v>1</v>
      </c>
      <c r="H610" s="4">
        <v>25172411</v>
      </c>
      <c r="I610" s="4" t="s">
        <v>37</v>
      </c>
      <c r="J610" s="1" t="s">
        <v>37</v>
      </c>
      <c r="K610" s="48">
        <v>151130</v>
      </c>
      <c r="L610" s="49">
        <f t="shared" si="168"/>
        <v>170958.25599999999</v>
      </c>
      <c r="M610" s="5">
        <v>221520</v>
      </c>
      <c r="N610" s="6">
        <f t="shared" si="178"/>
        <v>42088.800000000003</v>
      </c>
      <c r="O610" s="47">
        <f t="shared" si="180"/>
        <v>263608.8</v>
      </c>
      <c r="P610" s="5">
        <v>170000</v>
      </c>
      <c r="Q610" s="6">
        <f t="shared" si="179"/>
        <v>32300</v>
      </c>
      <c r="R610" s="47">
        <f t="shared" si="181"/>
        <v>202300</v>
      </c>
      <c r="S610" s="51">
        <f t="shared" si="169"/>
        <v>170958.25599999999</v>
      </c>
      <c r="T610" s="51">
        <f t="shared" si="170"/>
        <v>212289.01866666667</v>
      </c>
      <c r="U610" s="49">
        <f t="shared" si="171"/>
        <v>208904.89766321392</v>
      </c>
      <c r="V610" s="51">
        <f t="shared" si="172"/>
        <v>202300</v>
      </c>
      <c r="W610" s="51">
        <f t="shared" si="173"/>
        <v>29225.262553211884</v>
      </c>
      <c r="X610" s="52">
        <f t="shared" si="174"/>
        <v>0.13766733077748591</v>
      </c>
      <c r="Y610" s="53" t="str">
        <f t="shared" si="175"/>
        <v>MENOR_VALOR</v>
      </c>
      <c r="Z610" s="49">
        <f t="shared" si="176"/>
        <v>170958.25599999999</v>
      </c>
      <c r="AA610" s="80"/>
    </row>
    <row r="611" spans="1:27" ht="18" x14ac:dyDescent="0.2">
      <c r="A611" s="4">
        <f t="shared" si="182"/>
        <v>541</v>
      </c>
      <c r="B611" s="4">
        <v>4912946</v>
      </c>
      <c r="C611" s="16" t="s">
        <v>247</v>
      </c>
      <c r="D611" s="3" t="s">
        <v>36</v>
      </c>
      <c r="E611" s="3">
        <v>0</v>
      </c>
      <c r="F611" s="3">
        <v>1</v>
      </c>
      <c r="G611" s="3">
        <v>1</v>
      </c>
      <c r="H611" s="4">
        <v>26101740</v>
      </c>
      <c r="I611" s="4" t="s">
        <v>37</v>
      </c>
      <c r="J611" s="1" t="s">
        <v>37</v>
      </c>
      <c r="K611" s="48">
        <v>503132</v>
      </c>
      <c r="L611" s="49">
        <f t="shared" si="168"/>
        <v>569142.91839999997</v>
      </c>
      <c r="M611" s="5">
        <v>1126580</v>
      </c>
      <c r="N611" s="6">
        <f t="shared" si="178"/>
        <v>214050.2</v>
      </c>
      <c r="O611" s="47">
        <f t="shared" si="180"/>
        <v>1340630.2</v>
      </c>
      <c r="P611" s="5">
        <v>990000</v>
      </c>
      <c r="Q611" s="6">
        <f t="shared" si="179"/>
        <v>188100</v>
      </c>
      <c r="R611" s="47">
        <f t="shared" si="181"/>
        <v>1178100</v>
      </c>
      <c r="S611" s="51">
        <f t="shared" si="169"/>
        <v>569142.91839999997</v>
      </c>
      <c r="T611" s="51">
        <f t="shared" si="170"/>
        <v>1029291.0394666666</v>
      </c>
      <c r="U611" s="49">
        <f t="shared" si="171"/>
        <v>965096.69926367048</v>
      </c>
      <c r="V611" s="51">
        <f t="shared" si="172"/>
        <v>1178100</v>
      </c>
      <c r="W611" s="51">
        <f t="shared" si="173"/>
        <v>325373.85675648873</v>
      </c>
      <c r="X611" s="52">
        <f t="shared" si="174"/>
        <v>0.31611453348032947</v>
      </c>
      <c r="Y611" s="53" t="str">
        <f t="shared" si="175"/>
        <v>MENOR_VALOR</v>
      </c>
      <c r="Z611" s="49">
        <f t="shared" si="176"/>
        <v>569142.91839999997</v>
      </c>
      <c r="AA611" s="80"/>
    </row>
    <row r="612" spans="1:27" ht="18" x14ac:dyDescent="0.2">
      <c r="A612" s="4">
        <f t="shared" si="182"/>
        <v>542</v>
      </c>
      <c r="B612" s="4">
        <v>4912996</v>
      </c>
      <c r="C612" s="17" t="s">
        <v>248</v>
      </c>
      <c r="D612" s="3" t="s">
        <v>36</v>
      </c>
      <c r="E612" s="3">
        <v>0</v>
      </c>
      <c r="F612" s="3">
        <v>1</v>
      </c>
      <c r="G612" s="3">
        <v>1</v>
      </c>
      <c r="H612" s="4">
        <v>26101740</v>
      </c>
      <c r="I612" s="4" t="s">
        <v>37</v>
      </c>
      <c r="J612" s="1" t="s">
        <v>37</v>
      </c>
      <c r="K612" s="48">
        <v>939624</v>
      </c>
      <c r="L612" s="49">
        <f t="shared" si="168"/>
        <v>1062902.6688000001</v>
      </c>
      <c r="M612" s="5">
        <v>1353380</v>
      </c>
      <c r="N612" s="6">
        <f t="shared" si="178"/>
        <v>257142.2</v>
      </c>
      <c r="O612" s="47">
        <f t="shared" si="180"/>
        <v>1610522.2</v>
      </c>
      <c r="P612" s="5">
        <v>1105000</v>
      </c>
      <c r="Q612" s="6">
        <f t="shared" si="179"/>
        <v>209950</v>
      </c>
      <c r="R612" s="47">
        <f t="shared" si="181"/>
        <v>1314950</v>
      </c>
      <c r="S612" s="51">
        <f t="shared" si="169"/>
        <v>1062902.6688000001</v>
      </c>
      <c r="T612" s="51">
        <f t="shared" si="170"/>
        <v>1329458.2896</v>
      </c>
      <c r="U612" s="49">
        <f t="shared" si="171"/>
        <v>1310558.7193176837</v>
      </c>
      <c r="V612" s="51">
        <f t="shared" si="172"/>
        <v>1314950</v>
      </c>
      <c r="W612" s="51">
        <f t="shared" si="173"/>
        <v>188483.28703107103</v>
      </c>
      <c r="X612" s="52">
        <f t="shared" si="174"/>
        <v>0.1417745020701483</v>
      </c>
      <c r="Y612" s="53" t="str">
        <f t="shared" si="175"/>
        <v>MENOR_VALOR</v>
      </c>
      <c r="Z612" s="49">
        <f t="shared" si="176"/>
        <v>1062902.6688000001</v>
      </c>
      <c r="AA612" s="80"/>
    </row>
    <row r="613" spans="1:27" ht="18" x14ac:dyDescent="0.2">
      <c r="A613" s="81" t="s">
        <v>125</v>
      </c>
      <c r="B613" s="4"/>
      <c r="C613" s="86" t="s">
        <v>126</v>
      </c>
      <c r="D613" s="3"/>
      <c r="E613" s="4"/>
      <c r="F613" s="4"/>
      <c r="G613" s="4"/>
      <c r="H613" s="83"/>
      <c r="I613" s="83"/>
      <c r="J613" s="85"/>
      <c r="K613" s="48"/>
      <c r="L613" s="49"/>
      <c r="M613" s="31">
        <v>0</v>
      </c>
      <c r="N613" s="6"/>
      <c r="O613" s="47"/>
      <c r="P613" s="31"/>
      <c r="Q613" s="6"/>
      <c r="R613" s="47"/>
      <c r="S613" s="51"/>
      <c r="T613" s="51"/>
      <c r="U613" s="49"/>
      <c r="V613" s="51"/>
      <c r="W613" s="51"/>
      <c r="X613" s="52"/>
      <c r="Y613" s="53"/>
      <c r="Z613" s="49"/>
      <c r="AA613" s="80"/>
    </row>
    <row r="614" spans="1:27" x14ac:dyDescent="0.2">
      <c r="A614" s="4">
        <f>A612+1</f>
        <v>543</v>
      </c>
      <c r="B614" s="4">
        <v>4912914</v>
      </c>
      <c r="C614" s="2" t="s">
        <v>127</v>
      </c>
      <c r="D614" s="3" t="s">
        <v>36</v>
      </c>
      <c r="E614" s="3">
        <v>0</v>
      </c>
      <c r="F614" s="3">
        <v>1</v>
      </c>
      <c r="G614" s="3">
        <v>1</v>
      </c>
      <c r="H614" s="4">
        <v>25171719</v>
      </c>
      <c r="I614" s="4" t="s">
        <v>37</v>
      </c>
      <c r="J614" s="1" t="s">
        <v>37</v>
      </c>
      <c r="K614" s="48">
        <v>151130</v>
      </c>
      <c r="L614" s="49">
        <f t="shared" si="168"/>
        <v>170958.25599999999</v>
      </c>
      <c r="M614" s="5">
        <v>210870</v>
      </c>
      <c r="N614" s="6">
        <f t="shared" si="178"/>
        <v>40065.300000000003</v>
      </c>
      <c r="O614" s="47">
        <f t="shared" si="180"/>
        <v>250935.3</v>
      </c>
      <c r="P614" s="5">
        <v>170000</v>
      </c>
      <c r="Q614" s="6">
        <f t="shared" si="179"/>
        <v>32300</v>
      </c>
      <c r="R614" s="47">
        <f t="shared" si="181"/>
        <v>202300</v>
      </c>
      <c r="S614" s="51">
        <f t="shared" si="169"/>
        <v>170958.25599999999</v>
      </c>
      <c r="T614" s="51">
        <f t="shared" si="170"/>
        <v>208064.51866666667</v>
      </c>
      <c r="U614" s="49">
        <f t="shared" si="171"/>
        <v>205501.93096149</v>
      </c>
      <c r="V614" s="51">
        <f t="shared" si="172"/>
        <v>202300</v>
      </c>
      <c r="W614" s="51">
        <f t="shared" si="173"/>
        <v>26238.089956089232</v>
      </c>
      <c r="X614" s="52">
        <f t="shared" si="174"/>
        <v>0.12610554708813382</v>
      </c>
      <c r="Y614" s="53" t="str">
        <f t="shared" si="175"/>
        <v>MENOR_VALOR</v>
      </c>
      <c r="Z614" s="49">
        <f t="shared" si="176"/>
        <v>170958.25599999999</v>
      </c>
      <c r="AA614" s="80"/>
    </row>
    <row r="615" spans="1:27" ht="18" x14ac:dyDescent="0.2">
      <c r="A615" s="4">
        <f>A614+1</f>
        <v>544</v>
      </c>
      <c r="B615" s="4">
        <v>4912932</v>
      </c>
      <c r="C615" s="2" t="s">
        <v>249</v>
      </c>
      <c r="D615" s="3" t="s">
        <v>36</v>
      </c>
      <c r="E615" s="3">
        <v>0</v>
      </c>
      <c r="F615" s="3">
        <v>1</v>
      </c>
      <c r="G615" s="3">
        <v>1</v>
      </c>
      <c r="H615" s="4">
        <v>25171718</v>
      </c>
      <c r="I615" s="4" t="s">
        <v>37</v>
      </c>
      <c r="J615" s="1" t="s">
        <v>37</v>
      </c>
      <c r="K615" s="48">
        <v>102102</v>
      </c>
      <c r="L615" s="49">
        <f t="shared" si="168"/>
        <v>115497.7824</v>
      </c>
      <c r="M615" s="5">
        <v>160500</v>
      </c>
      <c r="N615" s="6">
        <f t="shared" si="178"/>
        <v>30495</v>
      </c>
      <c r="O615" s="47">
        <f t="shared" si="180"/>
        <v>190995</v>
      </c>
      <c r="P615" s="5">
        <v>120000</v>
      </c>
      <c r="Q615" s="6">
        <f t="shared" si="179"/>
        <v>22800</v>
      </c>
      <c r="R615" s="47">
        <f t="shared" si="181"/>
        <v>142800</v>
      </c>
      <c r="S615" s="51">
        <f t="shared" si="169"/>
        <v>115497.7824</v>
      </c>
      <c r="T615" s="51">
        <f t="shared" si="170"/>
        <v>149764.26080000002</v>
      </c>
      <c r="U615" s="49">
        <f t="shared" si="171"/>
        <v>146591.21701823187</v>
      </c>
      <c r="V615" s="51">
        <f t="shared" si="172"/>
        <v>142800</v>
      </c>
      <c r="W615" s="51">
        <f t="shared" si="173"/>
        <v>24230.05924402237</v>
      </c>
      <c r="X615" s="52">
        <f t="shared" si="174"/>
        <v>0.1617879934411052</v>
      </c>
      <c r="Y615" s="53" t="str">
        <f t="shared" si="175"/>
        <v>MENOR_VALOR</v>
      </c>
      <c r="Z615" s="49">
        <f t="shared" si="176"/>
        <v>115497.7824</v>
      </c>
      <c r="AA615" s="80"/>
    </row>
    <row r="616" spans="1:27" ht="27" x14ac:dyDescent="0.2">
      <c r="A616" s="4">
        <f t="shared" ref="A616:A625" si="183">A615+1</f>
        <v>545</v>
      </c>
      <c r="B616" s="4">
        <v>4912920</v>
      </c>
      <c r="C616" s="2" t="s">
        <v>129</v>
      </c>
      <c r="D616" s="3" t="s">
        <v>36</v>
      </c>
      <c r="E616" s="3">
        <v>0</v>
      </c>
      <c r="F616" s="3">
        <v>1</v>
      </c>
      <c r="G616" s="3">
        <v>1</v>
      </c>
      <c r="H616" s="4">
        <v>25171711</v>
      </c>
      <c r="I616" s="4" t="s">
        <v>37</v>
      </c>
      <c r="J616" s="1" t="s">
        <v>37</v>
      </c>
      <c r="K616" s="48">
        <v>164220</v>
      </c>
      <c r="L616" s="49">
        <f t="shared" si="168"/>
        <v>185765.66399999999</v>
      </c>
      <c r="M616" s="5">
        <v>187180</v>
      </c>
      <c r="N616" s="6">
        <f t="shared" si="178"/>
        <v>35564.199999999997</v>
      </c>
      <c r="O616" s="47">
        <f t="shared" si="180"/>
        <v>222744.2</v>
      </c>
      <c r="P616" s="5">
        <v>153000</v>
      </c>
      <c r="Q616" s="6">
        <f t="shared" si="179"/>
        <v>29070</v>
      </c>
      <c r="R616" s="47">
        <f t="shared" si="181"/>
        <v>182070</v>
      </c>
      <c r="S616" s="51">
        <f t="shared" si="169"/>
        <v>182070</v>
      </c>
      <c r="T616" s="51">
        <f t="shared" si="170"/>
        <v>196859.95466666669</v>
      </c>
      <c r="U616" s="49">
        <f t="shared" si="171"/>
        <v>196036.41280698203</v>
      </c>
      <c r="V616" s="51">
        <f t="shared" si="172"/>
        <v>185765.66399999999</v>
      </c>
      <c r="W616" s="51">
        <f t="shared" si="173"/>
        <v>10458.077238241638</v>
      </c>
      <c r="X616" s="52">
        <f t="shared" si="174"/>
        <v>5.3124452131210677E-2</v>
      </c>
      <c r="Y616" s="53" t="str">
        <f t="shared" si="175"/>
        <v>MENOR_VALOR</v>
      </c>
      <c r="Z616" s="49">
        <f t="shared" si="176"/>
        <v>182070</v>
      </c>
      <c r="AA616" s="80"/>
    </row>
    <row r="617" spans="1:27" ht="18" x14ac:dyDescent="0.2">
      <c r="A617" s="4">
        <f t="shared" si="183"/>
        <v>546</v>
      </c>
      <c r="B617" s="4">
        <v>4912938</v>
      </c>
      <c r="C617" s="2" t="s">
        <v>250</v>
      </c>
      <c r="D617" s="3" t="s">
        <v>36</v>
      </c>
      <c r="E617" s="3">
        <v>0</v>
      </c>
      <c r="F617" s="3">
        <v>1</v>
      </c>
      <c r="G617" s="3">
        <v>1</v>
      </c>
      <c r="H617" s="4">
        <v>25171719</v>
      </c>
      <c r="I617" s="4" t="s">
        <v>37</v>
      </c>
      <c r="J617" s="1">
        <v>5330</v>
      </c>
      <c r="K617" s="48">
        <v>21539</v>
      </c>
      <c r="L617" s="49">
        <f t="shared" si="168"/>
        <v>24364.916799999999</v>
      </c>
      <c r="M617" s="5">
        <v>28830</v>
      </c>
      <c r="N617" s="6">
        <f t="shared" si="178"/>
        <v>5477.7</v>
      </c>
      <c r="O617" s="47">
        <f t="shared" si="180"/>
        <v>34307.699999999997</v>
      </c>
      <c r="P617" s="5">
        <v>25000</v>
      </c>
      <c r="Q617" s="6">
        <f t="shared" si="179"/>
        <v>4750</v>
      </c>
      <c r="R617" s="47">
        <f t="shared" si="181"/>
        <v>29750</v>
      </c>
      <c r="S617" s="51">
        <f t="shared" si="169"/>
        <v>24364.916799999999</v>
      </c>
      <c r="T617" s="51">
        <f t="shared" si="170"/>
        <v>29474.205599999998</v>
      </c>
      <c r="U617" s="49">
        <f t="shared" si="171"/>
        <v>29188.68314934642</v>
      </c>
      <c r="V617" s="51">
        <f t="shared" si="172"/>
        <v>29750</v>
      </c>
      <c r="W617" s="51">
        <f t="shared" si="173"/>
        <v>3612.8127575204767</v>
      </c>
      <c r="X617" s="52">
        <f t="shared" si="174"/>
        <v>0.12257540734263173</v>
      </c>
      <c r="Y617" s="53" t="str">
        <f t="shared" si="175"/>
        <v>MENOR_VALOR</v>
      </c>
      <c r="Z617" s="49">
        <f t="shared" si="176"/>
        <v>24364.916799999999</v>
      </c>
      <c r="AA617" s="80"/>
    </row>
    <row r="618" spans="1:27" ht="27" x14ac:dyDescent="0.2">
      <c r="A618" s="4">
        <f t="shared" si="183"/>
        <v>547</v>
      </c>
      <c r="B618" s="4">
        <v>4912932</v>
      </c>
      <c r="C618" s="2" t="s">
        <v>251</v>
      </c>
      <c r="D618" s="3" t="s">
        <v>36</v>
      </c>
      <c r="E618" s="3">
        <v>0</v>
      </c>
      <c r="F618" s="3">
        <v>1</v>
      </c>
      <c r="G618" s="3">
        <v>1</v>
      </c>
      <c r="H618" s="4">
        <v>25171718</v>
      </c>
      <c r="I618" s="4" t="s">
        <v>37</v>
      </c>
      <c r="J618" s="1">
        <v>5330</v>
      </c>
      <c r="K618" s="48">
        <v>79730</v>
      </c>
      <c r="L618" s="49">
        <f t="shared" si="168"/>
        <v>90190.576000000001</v>
      </c>
      <c r="M618" s="5">
        <v>125080</v>
      </c>
      <c r="N618" s="6">
        <f t="shared" si="178"/>
        <v>23765.200000000001</v>
      </c>
      <c r="O618" s="47">
        <f t="shared" si="180"/>
        <v>148845.20000000001</v>
      </c>
      <c r="P618" s="5">
        <v>94000</v>
      </c>
      <c r="Q618" s="6">
        <f t="shared" si="179"/>
        <v>17860</v>
      </c>
      <c r="R618" s="47">
        <f t="shared" si="181"/>
        <v>111860</v>
      </c>
      <c r="S618" s="51">
        <f t="shared" si="169"/>
        <v>90190.576000000001</v>
      </c>
      <c r="T618" s="51">
        <f t="shared" si="170"/>
        <v>116965.25866666668</v>
      </c>
      <c r="U618" s="49">
        <f t="shared" si="171"/>
        <v>114513.56534364277</v>
      </c>
      <c r="V618" s="51">
        <f t="shared" si="172"/>
        <v>111860</v>
      </c>
      <c r="W618" s="51">
        <f t="shared" si="173"/>
        <v>18932.559677717851</v>
      </c>
      <c r="X618" s="52">
        <f t="shared" si="174"/>
        <v>0.16186481262502728</v>
      </c>
      <c r="Y618" s="53" t="str">
        <f t="shared" si="175"/>
        <v>MENOR_VALOR</v>
      </c>
      <c r="Z618" s="49">
        <f t="shared" si="176"/>
        <v>90190.576000000001</v>
      </c>
      <c r="AA618" s="80"/>
    </row>
    <row r="619" spans="1:27" ht="36" x14ac:dyDescent="0.2">
      <c r="A619" s="4">
        <f t="shared" si="183"/>
        <v>548</v>
      </c>
      <c r="B619" s="4">
        <v>4912907</v>
      </c>
      <c r="C619" s="2" t="s">
        <v>132</v>
      </c>
      <c r="D619" s="3" t="s">
        <v>36</v>
      </c>
      <c r="E619" s="3">
        <v>0</v>
      </c>
      <c r="F619" s="3">
        <v>1</v>
      </c>
      <c r="G619" s="3">
        <v>1</v>
      </c>
      <c r="H619" s="4">
        <v>25171716</v>
      </c>
      <c r="I619" s="4" t="s">
        <v>37</v>
      </c>
      <c r="J619" s="1" t="s">
        <v>37</v>
      </c>
      <c r="K619" s="48">
        <v>104006</v>
      </c>
      <c r="L619" s="49">
        <f t="shared" si="168"/>
        <v>117651.58719999999</v>
      </c>
      <c r="M619" s="5">
        <v>160500</v>
      </c>
      <c r="N619" s="6">
        <f t="shared" si="178"/>
        <v>30495</v>
      </c>
      <c r="O619" s="47">
        <f t="shared" si="180"/>
        <v>190995</v>
      </c>
      <c r="P619" s="5">
        <v>120000</v>
      </c>
      <c r="Q619" s="6">
        <f t="shared" si="179"/>
        <v>22800</v>
      </c>
      <c r="R619" s="47">
        <f t="shared" si="181"/>
        <v>142800</v>
      </c>
      <c r="S619" s="51">
        <f t="shared" si="169"/>
        <v>117651.58719999999</v>
      </c>
      <c r="T619" s="51">
        <f t="shared" si="170"/>
        <v>150482.19573333333</v>
      </c>
      <c r="U619" s="49">
        <f t="shared" si="171"/>
        <v>147496.82279593922</v>
      </c>
      <c r="V619" s="51">
        <f t="shared" si="172"/>
        <v>142800</v>
      </c>
      <c r="W619" s="51">
        <f t="shared" si="173"/>
        <v>23214.745924401057</v>
      </c>
      <c r="X619" s="52">
        <f t="shared" si="174"/>
        <v>0.15426905363302562</v>
      </c>
      <c r="Y619" s="53" t="str">
        <f t="shared" si="175"/>
        <v>MENOR_VALOR</v>
      </c>
      <c r="Z619" s="49">
        <f t="shared" si="176"/>
        <v>117651.58719999999</v>
      </c>
      <c r="AA619" s="80"/>
    </row>
    <row r="620" spans="1:27" ht="18" x14ac:dyDescent="0.2">
      <c r="A620" s="4">
        <f t="shared" si="183"/>
        <v>549</v>
      </c>
      <c r="B620" s="4">
        <v>4912932</v>
      </c>
      <c r="C620" s="2" t="s">
        <v>133</v>
      </c>
      <c r="D620" s="3" t="s">
        <v>134</v>
      </c>
      <c r="E620" s="3">
        <v>0</v>
      </c>
      <c r="F620" s="3">
        <v>1</v>
      </c>
      <c r="G620" s="3">
        <v>1</v>
      </c>
      <c r="H620" s="4">
        <v>25171725</v>
      </c>
      <c r="I620" s="4" t="s">
        <v>37</v>
      </c>
      <c r="J620" s="1" t="s">
        <v>37</v>
      </c>
      <c r="K620" s="48">
        <v>222768</v>
      </c>
      <c r="L620" s="49">
        <f t="shared" si="168"/>
        <v>251995.16159999999</v>
      </c>
      <c r="M620" s="5">
        <v>354250</v>
      </c>
      <c r="N620" s="6">
        <f t="shared" si="178"/>
        <v>67307.5</v>
      </c>
      <c r="O620" s="47">
        <f t="shared" si="180"/>
        <v>421557.5</v>
      </c>
      <c r="P620" s="5">
        <v>260000</v>
      </c>
      <c r="Q620" s="6">
        <f t="shared" si="179"/>
        <v>49400</v>
      </c>
      <c r="R620" s="47">
        <f t="shared" si="181"/>
        <v>309400</v>
      </c>
      <c r="S620" s="51">
        <f t="shared" si="169"/>
        <v>251995.16159999999</v>
      </c>
      <c r="T620" s="51">
        <f t="shared" si="170"/>
        <v>327650.8872</v>
      </c>
      <c r="U620" s="49">
        <f t="shared" si="171"/>
        <v>320324.22000673175</v>
      </c>
      <c r="V620" s="51">
        <f t="shared" si="172"/>
        <v>309400</v>
      </c>
      <c r="W620" s="51">
        <f t="shared" si="173"/>
        <v>53496.676607348702</v>
      </c>
      <c r="X620" s="52">
        <f t="shared" si="174"/>
        <v>0.16327340684017139</v>
      </c>
      <c r="Y620" s="53" t="str">
        <f t="shared" si="175"/>
        <v>MENOR_VALOR</v>
      </c>
      <c r="Z620" s="49">
        <f t="shared" si="176"/>
        <v>251995.16159999999</v>
      </c>
      <c r="AA620" s="80"/>
    </row>
    <row r="621" spans="1:27" ht="27" x14ac:dyDescent="0.2">
      <c r="A621" s="4">
        <f t="shared" si="183"/>
        <v>550</v>
      </c>
      <c r="B621" s="4">
        <v>4912932</v>
      </c>
      <c r="C621" s="2" t="s">
        <v>252</v>
      </c>
      <c r="D621" s="3" t="s">
        <v>253</v>
      </c>
      <c r="E621" s="3">
        <v>0</v>
      </c>
      <c r="F621" s="3">
        <v>1</v>
      </c>
      <c r="G621" s="3">
        <v>1</v>
      </c>
      <c r="H621" s="4">
        <v>25171718</v>
      </c>
      <c r="I621" s="4" t="s">
        <v>37</v>
      </c>
      <c r="J621" s="1" t="s">
        <v>37</v>
      </c>
      <c r="K621" s="48">
        <v>295834</v>
      </c>
      <c r="L621" s="49">
        <f t="shared" si="168"/>
        <v>334647.42079999996</v>
      </c>
      <c r="M621" s="5">
        <v>435000</v>
      </c>
      <c r="N621" s="6">
        <f t="shared" si="178"/>
        <v>82650</v>
      </c>
      <c r="O621" s="47">
        <f t="shared" si="180"/>
        <v>517650</v>
      </c>
      <c r="P621" s="5">
        <v>348000</v>
      </c>
      <c r="Q621" s="6">
        <f t="shared" si="179"/>
        <v>66120</v>
      </c>
      <c r="R621" s="47">
        <f t="shared" si="181"/>
        <v>414120</v>
      </c>
      <c r="S621" s="51">
        <f t="shared" si="169"/>
        <v>334647.42079999996</v>
      </c>
      <c r="T621" s="51">
        <f t="shared" si="170"/>
        <v>422139.14026666665</v>
      </c>
      <c r="U621" s="49">
        <f t="shared" si="171"/>
        <v>415511.74283078319</v>
      </c>
      <c r="V621" s="51">
        <f t="shared" si="172"/>
        <v>414120</v>
      </c>
      <c r="W621" s="51">
        <f t="shared" si="173"/>
        <v>61865.988132551014</v>
      </c>
      <c r="X621" s="52">
        <f t="shared" si="174"/>
        <v>0.14655354652371269</v>
      </c>
      <c r="Y621" s="53" t="str">
        <f t="shared" si="175"/>
        <v>MENOR_VALOR</v>
      </c>
      <c r="Z621" s="49">
        <f t="shared" si="176"/>
        <v>334647.42079999996</v>
      </c>
      <c r="AA621" s="80"/>
    </row>
    <row r="622" spans="1:27" ht="18" x14ac:dyDescent="0.2">
      <c r="A622" s="4">
        <f t="shared" si="183"/>
        <v>551</v>
      </c>
      <c r="B622" s="4">
        <v>4912932</v>
      </c>
      <c r="C622" s="2" t="s">
        <v>254</v>
      </c>
      <c r="D622" s="3" t="s">
        <v>36</v>
      </c>
      <c r="E622" s="3">
        <v>0</v>
      </c>
      <c r="F622" s="3">
        <v>1</v>
      </c>
      <c r="G622" s="3">
        <v>1</v>
      </c>
      <c r="H622" s="4">
        <v>25171718</v>
      </c>
      <c r="I622" s="4" t="s">
        <v>37</v>
      </c>
      <c r="J622" s="1" t="s">
        <v>37</v>
      </c>
      <c r="K622" s="48">
        <v>76993</v>
      </c>
      <c r="L622" s="49">
        <f t="shared" si="168"/>
        <v>87094.481599999999</v>
      </c>
      <c r="M622" s="5">
        <v>120840</v>
      </c>
      <c r="N622" s="6">
        <f t="shared" si="178"/>
        <v>22959.599999999999</v>
      </c>
      <c r="O622" s="47">
        <f t="shared" si="180"/>
        <v>143799.6</v>
      </c>
      <c r="P622" s="5">
        <v>91000</v>
      </c>
      <c r="Q622" s="6">
        <f t="shared" si="179"/>
        <v>17290</v>
      </c>
      <c r="R622" s="47">
        <f t="shared" si="181"/>
        <v>108290</v>
      </c>
      <c r="S622" s="51">
        <f t="shared" si="169"/>
        <v>87094.481599999999</v>
      </c>
      <c r="T622" s="51">
        <f t="shared" si="170"/>
        <v>113061.36053333334</v>
      </c>
      <c r="U622" s="49">
        <f t="shared" si="171"/>
        <v>110690.97768776584</v>
      </c>
      <c r="V622" s="51">
        <f t="shared" si="172"/>
        <v>108290</v>
      </c>
      <c r="W622" s="51">
        <f t="shared" si="173"/>
        <v>18361.356180010218</v>
      </c>
      <c r="X622" s="52">
        <f t="shared" si="174"/>
        <v>0.16240169137710692</v>
      </c>
      <c r="Y622" s="53" t="str">
        <f t="shared" si="175"/>
        <v>MENOR_VALOR</v>
      </c>
      <c r="Z622" s="49">
        <f t="shared" si="176"/>
        <v>87094.481599999999</v>
      </c>
      <c r="AA622" s="80"/>
    </row>
    <row r="623" spans="1:27" ht="27" x14ac:dyDescent="0.2">
      <c r="A623" s="4">
        <f t="shared" si="183"/>
        <v>552</v>
      </c>
      <c r="B623" s="4">
        <v>4912932</v>
      </c>
      <c r="C623" s="2" t="s">
        <v>255</v>
      </c>
      <c r="D623" s="3" t="s">
        <v>253</v>
      </c>
      <c r="E623" s="3">
        <v>0</v>
      </c>
      <c r="F623" s="3">
        <v>1</v>
      </c>
      <c r="G623" s="3">
        <v>1</v>
      </c>
      <c r="H623" s="4">
        <v>25171719</v>
      </c>
      <c r="I623" s="4" t="s">
        <v>37</v>
      </c>
      <c r="J623" s="1" t="s">
        <v>37</v>
      </c>
      <c r="K623" s="48">
        <v>121856</v>
      </c>
      <c r="L623" s="49">
        <f t="shared" si="168"/>
        <v>137843.50719999999</v>
      </c>
      <c r="M623" s="5">
        <v>161100</v>
      </c>
      <c r="N623" s="6">
        <f t="shared" si="178"/>
        <v>30609</v>
      </c>
      <c r="O623" s="47">
        <f t="shared" si="180"/>
        <v>191709</v>
      </c>
      <c r="P623" s="5">
        <v>143000</v>
      </c>
      <c r="Q623" s="6">
        <f t="shared" si="179"/>
        <v>27170</v>
      </c>
      <c r="R623" s="47">
        <f t="shared" si="181"/>
        <v>170170</v>
      </c>
      <c r="S623" s="51">
        <f t="shared" si="169"/>
        <v>137843.50719999999</v>
      </c>
      <c r="T623" s="51">
        <f t="shared" si="170"/>
        <v>166574.16906666665</v>
      </c>
      <c r="U623" s="49">
        <f t="shared" si="171"/>
        <v>165058.26347257767</v>
      </c>
      <c r="V623" s="51">
        <f t="shared" si="172"/>
        <v>170170</v>
      </c>
      <c r="W623" s="51">
        <f t="shared" si="173"/>
        <v>20315.645833897746</v>
      </c>
      <c r="X623" s="52">
        <f t="shared" si="174"/>
        <v>0.12196156191400227</v>
      </c>
      <c r="Y623" s="53" t="str">
        <f t="shared" si="175"/>
        <v>MENOR_VALOR</v>
      </c>
      <c r="Z623" s="49">
        <f t="shared" si="176"/>
        <v>137843.50719999999</v>
      </c>
      <c r="AA623" s="80"/>
    </row>
    <row r="624" spans="1:27" ht="18" x14ac:dyDescent="0.2">
      <c r="A624" s="4">
        <f t="shared" si="183"/>
        <v>553</v>
      </c>
      <c r="B624" s="4">
        <v>4912932</v>
      </c>
      <c r="C624" s="2" t="s">
        <v>256</v>
      </c>
      <c r="D624" s="3" t="s">
        <v>36</v>
      </c>
      <c r="E624" s="3">
        <v>0</v>
      </c>
      <c r="F624" s="3">
        <v>1</v>
      </c>
      <c r="G624" s="3">
        <v>1</v>
      </c>
      <c r="H624" s="4">
        <v>25171718</v>
      </c>
      <c r="I624" s="4" t="s">
        <v>37</v>
      </c>
      <c r="J624" s="1" t="s">
        <v>37</v>
      </c>
      <c r="K624" s="48">
        <v>52836</v>
      </c>
      <c r="L624" s="49">
        <f t="shared" si="168"/>
        <v>59768.083200000001</v>
      </c>
      <c r="M624" s="5">
        <v>473040</v>
      </c>
      <c r="N624" s="6">
        <f t="shared" si="178"/>
        <v>89877.6</v>
      </c>
      <c r="O624" s="47">
        <f t="shared" si="180"/>
        <v>562917.6</v>
      </c>
      <c r="P624" s="5">
        <v>350000</v>
      </c>
      <c r="Q624" s="6">
        <f t="shared" si="179"/>
        <v>66500</v>
      </c>
      <c r="R624" s="47">
        <f t="shared" si="181"/>
        <v>416500</v>
      </c>
      <c r="S624" s="51">
        <f t="shared" si="169"/>
        <v>59768.083200000001</v>
      </c>
      <c r="T624" s="51">
        <f t="shared" si="170"/>
        <v>346395.2277333333</v>
      </c>
      <c r="U624" s="49">
        <f t="shared" si="171"/>
        <v>241088.44012711619</v>
      </c>
      <c r="V624" s="51">
        <f t="shared" si="172"/>
        <v>416500</v>
      </c>
      <c r="W624" s="51">
        <f t="shared" si="173"/>
        <v>202675.99757165663</v>
      </c>
      <c r="X624" s="52">
        <f t="shared" si="174"/>
        <v>0.58510043252582977</v>
      </c>
      <c r="Y624" s="53" t="str">
        <f t="shared" si="175"/>
        <v>MEDIA_GEOMETRICA</v>
      </c>
      <c r="Z624" s="49">
        <f t="shared" si="176"/>
        <v>241088.44012711619</v>
      </c>
      <c r="AA624" s="80"/>
    </row>
    <row r="625" spans="1:27" ht="18" x14ac:dyDescent="0.2">
      <c r="A625" s="4">
        <f t="shared" si="183"/>
        <v>554</v>
      </c>
      <c r="B625" s="4">
        <v>4912932</v>
      </c>
      <c r="C625" s="9" t="s">
        <v>257</v>
      </c>
      <c r="D625" s="3" t="s">
        <v>36</v>
      </c>
      <c r="E625" s="3">
        <v>0</v>
      </c>
      <c r="F625" s="3">
        <v>1</v>
      </c>
      <c r="G625" s="3">
        <v>1</v>
      </c>
      <c r="H625" s="4">
        <v>40151515</v>
      </c>
      <c r="I625" s="4" t="s">
        <v>37</v>
      </c>
      <c r="J625" s="1" t="s">
        <v>37</v>
      </c>
      <c r="K625" s="48">
        <v>824313</v>
      </c>
      <c r="L625" s="49">
        <f t="shared" si="168"/>
        <v>932462.86560000002</v>
      </c>
      <c r="M625" s="5">
        <v>672180</v>
      </c>
      <c r="N625" s="6">
        <f t="shared" si="178"/>
        <v>127714.2</v>
      </c>
      <c r="O625" s="47">
        <f t="shared" si="180"/>
        <v>799894.2</v>
      </c>
      <c r="P625" s="5">
        <v>527000</v>
      </c>
      <c r="Q625" s="6">
        <f t="shared" si="179"/>
        <v>100130</v>
      </c>
      <c r="R625" s="47">
        <f t="shared" si="181"/>
        <v>627130</v>
      </c>
      <c r="S625" s="51">
        <f t="shared" si="169"/>
        <v>627130</v>
      </c>
      <c r="T625" s="51">
        <f t="shared" si="170"/>
        <v>786495.68853333325</v>
      </c>
      <c r="U625" s="49">
        <f t="shared" si="171"/>
        <v>776260.02744388802</v>
      </c>
      <c r="V625" s="51">
        <f t="shared" si="172"/>
        <v>799894.2</v>
      </c>
      <c r="W625" s="51">
        <f t="shared" si="173"/>
        <v>112688.55905038421</v>
      </c>
      <c r="X625" s="52">
        <f t="shared" si="174"/>
        <v>0.14327930933801711</v>
      </c>
      <c r="Y625" s="53" t="str">
        <f t="shared" si="175"/>
        <v>MENOR_VALOR</v>
      </c>
      <c r="Z625" s="49">
        <f t="shared" si="176"/>
        <v>627130</v>
      </c>
      <c r="AA625" s="80"/>
    </row>
    <row r="626" spans="1:27" ht="18" x14ac:dyDescent="0.2">
      <c r="A626" s="81" t="s">
        <v>139</v>
      </c>
      <c r="B626" s="4"/>
      <c r="C626" s="86" t="s">
        <v>140</v>
      </c>
      <c r="D626" s="3"/>
      <c r="E626" s="4"/>
      <c r="F626" s="4"/>
      <c r="G626" s="4"/>
      <c r="H626" s="83"/>
      <c r="I626" s="83"/>
      <c r="J626" s="85"/>
      <c r="K626" s="48"/>
      <c r="L626" s="49"/>
      <c r="M626" s="31">
        <v>0</v>
      </c>
      <c r="N626" s="6"/>
      <c r="O626" s="47"/>
      <c r="P626" s="31"/>
      <c r="Q626" s="6"/>
      <c r="R626" s="47"/>
      <c r="S626" s="51"/>
      <c r="T626" s="51"/>
      <c r="U626" s="49"/>
      <c r="V626" s="51"/>
      <c r="W626" s="51"/>
      <c r="X626" s="52"/>
      <c r="Y626" s="53"/>
      <c r="Z626" s="49"/>
      <c r="AA626" s="80"/>
    </row>
    <row r="627" spans="1:27" ht="36" x14ac:dyDescent="0.2">
      <c r="A627" s="4">
        <f>A625+1</f>
        <v>555</v>
      </c>
      <c r="B627" s="1">
        <v>4912996</v>
      </c>
      <c r="C627" s="2" t="s">
        <v>141</v>
      </c>
      <c r="D627" s="3" t="s">
        <v>36</v>
      </c>
      <c r="E627" s="3">
        <v>0</v>
      </c>
      <c r="F627" s="3">
        <v>1</v>
      </c>
      <c r="G627" s="3">
        <v>1</v>
      </c>
      <c r="H627" s="4">
        <v>25172304</v>
      </c>
      <c r="I627" s="4" t="s">
        <v>37</v>
      </c>
      <c r="J627" s="1" t="s">
        <v>37</v>
      </c>
      <c r="K627" s="48">
        <v>395318</v>
      </c>
      <c r="L627" s="49">
        <f t="shared" si="168"/>
        <v>447183.72159999999</v>
      </c>
      <c r="M627" s="5">
        <v>749920</v>
      </c>
      <c r="N627" s="6">
        <f t="shared" si="178"/>
        <v>142484.79999999999</v>
      </c>
      <c r="O627" s="47">
        <f t="shared" si="180"/>
        <v>892404.8</v>
      </c>
      <c r="P627" s="5">
        <v>550000</v>
      </c>
      <c r="Q627" s="6">
        <f t="shared" si="179"/>
        <v>104500</v>
      </c>
      <c r="R627" s="47">
        <f t="shared" si="181"/>
        <v>654500</v>
      </c>
      <c r="S627" s="51">
        <f t="shared" si="169"/>
        <v>447183.72159999999</v>
      </c>
      <c r="T627" s="51">
        <f t="shared" si="170"/>
        <v>664696.17386666674</v>
      </c>
      <c r="U627" s="49">
        <f t="shared" si="171"/>
        <v>639223.1743506894</v>
      </c>
      <c r="V627" s="51">
        <f t="shared" si="172"/>
        <v>654500</v>
      </c>
      <c r="W627" s="51">
        <f t="shared" si="173"/>
        <v>153804.52999027586</v>
      </c>
      <c r="X627" s="52">
        <f t="shared" si="174"/>
        <v>0.23139072562365604</v>
      </c>
      <c r="Y627" s="53" t="str">
        <f t="shared" si="175"/>
        <v>MENOR_VALOR</v>
      </c>
      <c r="Z627" s="49">
        <f t="shared" si="176"/>
        <v>447183.72159999999</v>
      </c>
      <c r="AA627" s="80"/>
    </row>
    <row r="628" spans="1:27" ht="18" x14ac:dyDescent="0.2">
      <c r="A628" s="4">
        <f>A627+1</f>
        <v>556</v>
      </c>
      <c r="B628" s="1">
        <v>4912996</v>
      </c>
      <c r="C628" s="2" t="s">
        <v>142</v>
      </c>
      <c r="D628" s="3" t="s">
        <v>36</v>
      </c>
      <c r="E628" s="3">
        <v>0</v>
      </c>
      <c r="F628" s="3">
        <v>1</v>
      </c>
      <c r="G628" s="3">
        <v>1</v>
      </c>
      <c r="H628" s="4">
        <v>26112004</v>
      </c>
      <c r="I628" s="4" t="s">
        <v>37</v>
      </c>
      <c r="J628" s="1" t="s">
        <v>37</v>
      </c>
      <c r="K628" s="48">
        <v>108409</v>
      </c>
      <c r="L628" s="49">
        <f t="shared" si="168"/>
        <v>122632.2608</v>
      </c>
      <c r="M628" s="5">
        <v>145080</v>
      </c>
      <c r="N628" s="6">
        <f t="shared" si="178"/>
        <v>27565.200000000001</v>
      </c>
      <c r="O628" s="47">
        <f t="shared" si="180"/>
        <v>172645.2</v>
      </c>
      <c r="P628" s="5">
        <v>125000</v>
      </c>
      <c r="Q628" s="6">
        <f t="shared" si="179"/>
        <v>23750</v>
      </c>
      <c r="R628" s="47">
        <f t="shared" si="181"/>
        <v>148750</v>
      </c>
      <c r="S628" s="51">
        <f t="shared" si="169"/>
        <v>122632.2608</v>
      </c>
      <c r="T628" s="51">
        <f t="shared" si="170"/>
        <v>148009.15359999999</v>
      </c>
      <c r="U628" s="49">
        <f t="shared" si="171"/>
        <v>146579.10733150947</v>
      </c>
      <c r="V628" s="51">
        <f t="shared" si="172"/>
        <v>148750</v>
      </c>
      <c r="W628" s="51">
        <f t="shared" si="173"/>
        <v>17944.172984324065</v>
      </c>
      <c r="X628" s="52">
        <f t="shared" si="174"/>
        <v>0.12123691371696396</v>
      </c>
      <c r="Y628" s="53" t="str">
        <f t="shared" si="175"/>
        <v>MENOR_VALOR</v>
      </c>
      <c r="Z628" s="49">
        <f t="shared" si="176"/>
        <v>122632.2608</v>
      </c>
      <c r="AA628" s="80"/>
    </row>
    <row r="629" spans="1:27" ht="18" x14ac:dyDescent="0.2">
      <c r="A629" s="4">
        <f>A628+1</f>
        <v>557</v>
      </c>
      <c r="B629" s="1">
        <v>4912926</v>
      </c>
      <c r="C629" s="2" t="s">
        <v>143</v>
      </c>
      <c r="D629" s="3" t="s">
        <v>36</v>
      </c>
      <c r="E629" s="3">
        <v>0</v>
      </c>
      <c r="F629" s="3">
        <v>1</v>
      </c>
      <c r="G629" s="3">
        <v>1</v>
      </c>
      <c r="H629" s="4">
        <v>23153026</v>
      </c>
      <c r="I629" s="4" t="s">
        <v>37</v>
      </c>
      <c r="J629" s="1" t="s">
        <v>37</v>
      </c>
      <c r="K629" s="48">
        <v>166600</v>
      </c>
      <c r="L629" s="49">
        <f t="shared" si="168"/>
        <v>188457.91999999998</v>
      </c>
      <c r="M629" s="5">
        <v>291090</v>
      </c>
      <c r="N629" s="6">
        <f t="shared" si="178"/>
        <v>55307.1</v>
      </c>
      <c r="O629" s="47">
        <f t="shared" si="180"/>
        <v>346397.1</v>
      </c>
      <c r="P629" s="5">
        <v>250000</v>
      </c>
      <c r="Q629" s="6">
        <f t="shared" si="179"/>
        <v>47500</v>
      </c>
      <c r="R629" s="47">
        <f t="shared" si="181"/>
        <v>297500</v>
      </c>
      <c r="S629" s="51">
        <f t="shared" si="169"/>
        <v>188457.91999999998</v>
      </c>
      <c r="T629" s="51">
        <f t="shared" si="170"/>
        <v>277451.67333333334</v>
      </c>
      <c r="U629" s="49">
        <f t="shared" si="171"/>
        <v>268797.4867102789</v>
      </c>
      <c r="V629" s="51">
        <f t="shared" si="172"/>
        <v>297500</v>
      </c>
      <c r="W629" s="51">
        <f t="shared" si="173"/>
        <v>62928.086465242952</v>
      </c>
      <c r="X629" s="52">
        <f t="shared" si="174"/>
        <v>0.22680737769290904</v>
      </c>
      <c r="Y629" s="53" t="str">
        <f t="shared" si="175"/>
        <v>MENOR_VALOR</v>
      </c>
      <c r="Z629" s="49">
        <f t="shared" si="176"/>
        <v>188457.91999999998</v>
      </c>
      <c r="AA629" s="80"/>
    </row>
    <row r="630" spans="1:27" ht="18" x14ac:dyDescent="0.2">
      <c r="A630" s="81" t="s">
        <v>144</v>
      </c>
      <c r="B630" s="4"/>
      <c r="C630" s="82" t="s">
        <v>145</v>
      </c>
      <c r="D630" s="3"/>
      <c r="E630" s="4"/>
      <c r="F630" s="4"/>
      <c r="G630" s="4"/>
      <c r="H630" s="83"/>
      <c r="I630" s="83"/>
      <c r="J630" s="85"/>
      <c r="K630" s="48"/>
      <c r="L630" s="49"/>
      <c r="M630" s="31">
        <v>0</v>
      </c>
      <c r="N630" s="6"/>
      <c r="O630" s="47"/>
      <c r="P630" s="31"/>
      <c r="Q630" s="6"/>
      <c r="R630" s="47"/>
      <c r="S630" s="51"/>
      <c r="T630" s="51"/>
      <c r="U630" s="49"/>
      <c r="V630" s="51"/>
      <c r="W630" s="51"/>
      <c r="X630" s="52"/>
      <c r="Y630" s="53"/>
      <c r="Z630" s="49"/>
      <c r="AA630" s="80"/>
    </row>
    <row r="631" spans="1:27" ht="18" x14ac:dyDescent="0.2">
      <c r="A631" s="4">
        <f>A629+1</f>
        <v>558</v>
      </c>
      <c r="B631" s="1">
        <v>49112931</v>
      </c>
      <c r="C631" s="2" t="s">
        <v>146</v>
      </c>
      <c r="D631" s="3" t="s">
        <v>36</v>
      </c>
      <c r="E631" s="3">
        <v>0</v>
      </c>
      <c r="F631" s="3">
        <v>1</v>
      </c>
      <c r="G631" s="3">
        <v>1</v>
      </c>
      <c r="H631" s="4">
        <v>25174205</v>
      </c>
      <c r="I631" s="4" t="s">
        <v>37</v>
      </c>
      <c r="J631" s="1">
        <v>17123</v>
      </c>
      <c r="K631" s="48">
        <v>336889</v>
      </c>
      <c r="L631" s="49">
        <f t="shared" si="168"/>
        <v>381088.83679999999</v>
      </c>
      <c r="M631" s="5">
        <v>518130</v>
      </c>
      <c r="N631" s="6">
        <f t="shared" si="178"/>
        <v>98444.7</v>
      </c>
      <c r="O631" s="47">
        <f t="shared" si="180"/>
        <v>616574.69999999995</v>
      </c>
      <c r="P631" s="5">
        <v>410000</v>
      </c>
      <c r="Q631" s="6">
        <f t="shared" si="179"/>
        <v>77900</v>
      </c>
      <c r="R631" s="47">
        <f t="shared" si="181"/>
        <v>487900</v>
      </c>
      <c r="S631" s="51">
        <f t="shared" si="169"/>
        <v>381088.83679999999</v>
      </c>
      <c r="T631" s="51">
        <f t="shared" si="170"/>
        <v>495187.84559999994</v>
      </c>
      <c r="U631" s="49">
        <f t="shared" si="171"/>
        <v>485788.89403719764</v>
      </c>
      <c r="V631" s="51">
        <f t="shared" si="172"/>
        <v>487900</v>
      </c>
      <c r="W631" s="51">
        <f t="shared" si="173"/>
        <v>80680.182849143501</v>
      </c>
      <c r="X631" s="52">
        <f t="shared" si="174"/>
        <v>0.16292843931051346</v>
      </c>
      <c r="Y631" s="53" t="str">
        <f t="shared" si="175"/>
        <v>MENOR_VALOR</v>
      </c>
      <c r="Z631" s="49">
        <f t="shared" si="176"/>
        <v>381088.83679999999</v>
      </c>
      <c r="AA631" s="80"/>
    </row>
    <row r="632" spans="1:27" ht="18" x14ac:dyDescent="0.2">
      <c r="A632" s="4">
        <f>A631+1</f>
        <v>559</v>
      </c>
      <c r="B632" s="1">
        <v>49112931</v>
      </c>
      <c r="C632" s="2" t="s">
        <v>147</v>
      </c>
      <c r="D632" s="3" t="s">
        <v>36</v>
      </c>
      <c r="E632" s="3">
        <v>0</v>
      </c>
      <c r="F632" s="3">
        <v>1</v>
      </c>
      <c r="G632" s="3">
        <v>1</v>
      </c>
      <c r="H632" s="4">
        <v>40151533</v>
      </c>
      <c r="I632" s="4" t="s">
        <v>37</v>
      </c>
      <c r="J632" s="1" t="s">
        <v>37</v>
      </c>
      <c r="K632" s="48">
        <v>527289</v>
      </c>
      <c r="L632" s="49">
        <f t="shared" si="168"/>
        <v>596469.31680000003</v>
      </c>
      <c r="M632" s="5">
        <v>764400</v>
      </c>
      <c r="N632" s="6">
        <f t="shared" si="178"/>
        <v>145236</v>
      </c>
      <c r="O632" s="47">
        <f t="shared" si="180"/>
        <v>909636</v>
      </c>
      <c r="P632" s="5">
        <v>582000</v>
      </c>
      <c r="Q632" s="6">
        <f t="shared" si="179"/>
        <v>110580</v>
      </c>
      <c r="R632" s="47">
        <f t="shared" si="181"/>
        <v>692580</v>
      </c>
      <c r="S632" s="51">
        <f t="shared" si="169"/>
        <v>596469.31680000003</v>
      </c>
      <c r="T632" s="51">
        <f t="shared" si="170"/>
        <v>732895.10560000001</v>
      </c>
      <c r="U632" s="49">
        <f t="shared" si="171"/>
        <v>721620.00533559674</v>
      </c>
      <c r="V632" s="51">
        <f t="shared" si="172"/>
        <v>692580</v>
      </c>
      <c r="W632" s="51">
        <f t="shared" si="173"/>
        <v>96467.600389203595</v>
      </c>
      <c r="X632" s="52">
        <f t="shared" si="174"/>
        <v>0.13162538493176096</v>
      </c>
      <c r="Y632" s="53" t="str">
        <f t="shared" si="175"/>
        <v>MENOR_VALOR</v>
      </c>
      <c r="Z632" s="49">
        <f t="shared" si="176"/>
        <v>596469.31680000003</v>
      </c>
      <c r="AA632" s="80"/>
    </row>
    <row r="633" spans="1:27" ht="27" x14ac:dyDescent="0.2">
      <c r="A633" s="4">
        <f t="shared" ref="A633:A641" si="184">A632+1</f>
        <v>560</v>
      </c>
      <c r="B633" s="1">
        <v>49112931</v>
      </c>
      <c r="C633" s="2" t="s">
        <v>148</v>
      </c>
      <c r="D633" s="3" t="s">
        <v>36</v>
      </c>
      <c r="E633" s="3">
        <v>0</v>
      </c>
      <c r="F633" s="3">
        <v>1</v>
      </c>
      <c r="G633" s="3">
        <v>1</v>
      </c>
      <c r="H633" s="4">
        <v>25174216</v>
      </c>
      <c r="I633" s="4" t="s">
        <v>37</v>
      </c>
      <c r="J633" s="1" t="s">
        <v>37</v>
      </c>
      <c r="K633" s="48">
        <v>238238</v>
      </c>
      <c r="L633" s="49">
        <f t="shared" si="168"/>
        <v>269494.82559999998</v>
      </c>
      <c r="M633" s="5">
        <v>546000</v>
      </c>
      <c r="N633" s="6">
        <f t="shared" si="178"/>
        <v>103740</v>
      </c>
      <c r="O633" s="47">
        <f t="shared" si="180"/>
        <v>649740</v>
      </c>
      <c r="P633" s="5">
        <v>480000</v>
      </c>
      <c r="Q633" s="6">
        <f t="shared" si="179"/>
        <v>91200</v>
      </c>
      <c r="R633" s="47">
        <f t="shared" si="181"/>
        <v>571200</v>
      </c>
      <c r="S633" s="51">
        <f t="shared" si="169"/>
        <v>269494.82559999998</v>
      </c>
      <c r="T633" s="51">
        <f t="shared" si="170"/>
        <v>496811.60853333335</v>
      </c>
      <c r="U633" s="49">
        <f t="shared" si="171"/>
        <v>464186.75540824421</v>
      </c>
      <c r="V633" s="51">
        <f t="shared" si="172"/>
        <v>571200</v>
      </c>
      <c r="W633" s="51">
        <f t="shared" si="173"/>
        <v>160737.2386896704</v>
      </c>
      <c r="X633" s="52">
        <f t="shared" si="174"/>
        <v>0.32353760646654817</v>
      </c>
      <c r="Y633" s="53" t="str">
        <f t="shared" si="175"/>
        <v>MENOR_VALOR</v>
      </c>
      <c r="Z633" s="49">
        <f t="shared" si="176"/>
        <v>269494.82559999998</v>
      </c>
      <c r="AA633" s="80"/>
    </row>
    <row r="634" spans="1:27" ht="27" x14ac:dyDescent="0.2">
      <c r="A634" s="4">
        <f t="shared" si="184"/>
        <v>561</v>
      </c>
      <c r="B634" s="1">
        <v>49112931</v>
      </c>
      <c r="C634" s="2" t="s">
        <v>149</v>
      </c>
      <c r="D634" s="3" t="s">
        <v>36</v>
      </c>
      <c r="E634" s="3">
        <v>0</v>
      </c>
      <c r="F634" s="3">
        <v>1</v>
      </c>
      <c r="G634" s="3">
        <v>1</v>
      </c>
      <c r="H634" s="4">
        <v>40151712</v>
      </c>
      <c r="I634" s="4" t="s">
        <v>37</v>
      </c>
      <c r="J634" s="1">
        <v>5330</v>
      </c>
      <c r="K634" s="48">
        <v>263585</v>
      </c>
      <c r="L634" s="49">
        <f t="shared" si="168"/>
        <v>298167.35200000001</v>
      </c>
      <c r="M634" s="5">
        <v>369270</v>
      </c>
      <c r="N634" s="6">
        <f t="shared" si="178"/>
        <v>70161.3</v>
      </c>
      <c r="O634" s="47">
        <f t="shared" si="180"/>
        <v>439431.3</v>
      </c>
      <c r="P634" s="5">
        <v>298000</v>
      </c>
      <c r="Q634" s="6">
        <f t="shared" si="179"/>
        <v>56620</v>
      </c>
      <c r="R634" s="47">
        <f t="shared" si="181"/>
        <v>354620</v>
      </c>
      <c r="S634" s="51">
        <f t="shared" si="169"/>
        <v>298167.35200000001</v>
      </c>
      <c r="T634" s="51">
        <f t="shared" si="170"/>
        <v>364072.88400000002</v>
      </c>
      <c r="U634" s="49">
        <f t="shared" si="171"/>
        <v>359504.8611712656</v>
      </c>
      <c r="V634" s="51">
        <f t="shared" si="172"/>
        <v>354620</v>
      </c>
      <c r="W634" s="51">
        <f t="shared" si="173"/>
        <v>46602.248594907011</v>
      </c>
      <c r="X634" s="52">
        <f t="shared" si="174"/>
        <v>0.12800252543638216</v>
      </c>
      <c r="Y634" s="53" t="str">
        <f t="shared" si="175"/>
        <v>MENOR_VALOR</v>
      </c>
      <c r="Z634" s="49">
        <f t="shared" si="176"/>
        <v>298167.35200000001</v>
      </c>
      <c r="AA634" s="80"/>
    </row>
    <row r="635" spans="1:27" ht="27" x14ac:dyDescent="0.2">
      <c r="A635" s="4">
        <f t="shared" si="184"/>
        <v>562</v>
      </c>
      <c r="B635" s="1">
        <v>49112931</v>
      </c>
      <c r="C635" s="2" t="s">
        <v>150</v>
      </c>
      <c r="D635" s="3" t="s">
        <v>36</v>
      </c>
      <c r="E635" s="3">
        <v>0</v>
      </c>
      <c r="F635" s="3">
        <v>1</v>
      </c>
      <c r="G635" s="3">
        <v>1</v>
      </c>
      <c r="H635" s="4">
        <v>31401701</v>
      </c>
      <c r="I635" s="4" t="s">
        <v>37</v>
      </c>
      <c r="J635" s="1">
        <v>5330</v>
      </c>
      <c r="K635" s="48">
        <v>263585</v>
      </c>
      <c r="L635" s="49">
        <f t="shared" si="168"/>
        <v>298167.35200000001</v>
      </c>
      <c r="M635" s="5">
        <v>335700</v>
      </c>
      <c r="N635" s="6">
        <f t="shared" si="178"/>
        <v>63783</v>
      </c>
      <c r="O635" s="47">
        <f t="shared" si="180"/>
        <v>399483</v>
      </c>
      <c r="P635" s="5">
        <v>298000</v>
      </c>
      <c r="Q635" s="6">
        <f t="shared" si="179"/>
        <v>56620</v>
      </c>
      <c r="R635" s="47">
        <f t="shared" si="181"/>
        <v>354620</v>
      </c>
      <c r="S635" s="51">
        <f t="shared" si="169"/>
        <v>298167.35200000001</v>
      </c>
      <c r="T635" s="51">
        <f t="shared" si="170"/>
        <v>350756.78399999999</v>
      </c>
      <c r="U635" s="49">
        <f t="shared" si="171"/>
        <v>348262.89472051861</v>
      </c>
      <c r="V635" s="51">
        <f t="shared" si="172"/>
        <v>354620</v>
      </c>
      <c r="W635" s="51">
        <f t="shared" si="173"/>
        <v>37186.343985948799</v>
      </c>
      <c r="X635" s="52">
        <f t="shared" si="174"/>
        <v>0.10601746190587949</v>
      </c>
      <c r="Y635" s="53" t="str">
        <f t="shared" si="175"/>
        <v>MENOR_VALOR</v>
      </c>
      <c r="Z635" s="49">
        <f t="shared" si="176"/>
        <v>298167.35200000001</v>
      </c>
      <c r="AA635" s="80"/>
    </row>
    <row r="636" spans="1:27" ht="18" x14ac:dyDescent="0.2">
      <c r="A636" s="4">
        <f t="shared" si="184"/>
        <v>563</v>
      </c>
      <c r="B636" s="1">
        <v>49112931</v>
      </c>
      <c r="C636" s="2" t="s">
        <v>151</v>
      </c>
      <c r="D636" s="3" t="s">
        <v>36</v>
      </c>
      <c r="E636" s="3">
        <v>0</v>
      </c>
      <c r="F636" s="3">
        <v>1</v>
      </c>
      <c r="G636" s="3">
        <v>1</v>
      </c>
      <c r="H636" s="4">
        <v>39121466</v>
      </c>
      <c r="I636" s="4" t="s">
        <v>37</v>
      </c>
      <c r="J636" s="1" t="s">
        <v>37</v>
      </c>
      <c r="K636" s="48">
        <v>250614</v>
      </c>
      <c r="L636" s="49">
        <f t="shared" si="168"/>
        <v>283494.55680000002</v>
      </c>
      <c r="M636" s="5">
        <v>322390</v>
      </c>
      <c r="N636" s="6">
        <f t="shared" si="178"/>
        <v>61254.1</v>
      </c>
      <c r="O636" s="47">
        <f t="shared" si="180"/>
        <v>383644.1</v>
      </c>
      <c r="P636" s="5">
        <v>250000</v>
      </c>
      <c r="Q636" s="6">
        <f t="shared" si="179"/>
        <v>47500</v>
      </c>
      <c r="R636" s="47">
        <f t="shared" si="181"/>
        <v>297500</v>
      </c>
      <c r="S636" s="51">
        <f t="shared" si="169"/>
        <v>283494.55680000002</v>
      </c>
      <c r="T636" s="51">
        <f t="shared" si="170"/>
        <v>321546.21893333335</v>
      </c>
      <c r="U636" s="49">
        <f t="shared" si="171"/>
        <v>318654.51239141141</v>
      </c>
      <c r="V636" s="51">
        <f t="shared" si="172"/>
        <v>297500</v>
      </c>
      <c r="W636" s="51">
        <f t="shared" si="173"/>
        <v>26906.588329899365</v>
      </c>
      <c r="X636" s="52">
        <f t="shared" si="174"/>
        <v>8.3678758279779206E-2</v>
      </c>
      <c r="Y636" s="53" t="str">
        <f t="shared" si="175"/>
        <v>MENOR_VALOR</v>
      </c>
      <c r="Z636" s="49">
        <f t="shared" si="176"/>
        <v>283494.55680000002</v>
      </c>
      <c r="AA636" s="80"/>
    </row>
    <row r="637" spans="1:27" ht="27" x14ac:dyDescent="0.2">
      <c r="A637" s="4">
        <f t="shared" si="184"/>
        <v>564</v>
      </c>
      <c r="B637" s="1">
        <v>49112931</v>
      </c>
      <c r="C637" s="9" t="s">
        <v>258</v>
      </c>
      <c r="D637" s="3" t="s">
        <v>36</v>
      </c>
      <c r="E637" s="3">
        <v>0</v>
      </c>
      <c r="F637" s="3">
        <v>1</v>
      </c>
      <c r="G637" s="3">
        <v>1</v>
      </c>
      <c r="H637" s="4">
        <v>25174216</v>
      </c>
      <c r="I637" s="4" t="s">
        <v>37</v>
      </c>
      <c r="J637" s="1" t="s">
        <v>37</v>
      </c>
      <c r="K637" s="48">
        <v>216223</v>
      </c>
      <c r="L637" s="49">
        <f t="shared" si="168"/>
        <v>244591.45759999999</v>
      </c>
      <c r="M637" s="5">
        <v>298920</v>
      </c>
      <c r="N637" s="6">
        <f t="shared" si="178"/>
        <v>56794.8</v>
      </c>
      <c r="O637" s="47">
        <f t="shared" si="180"/>
        <v>355714.8</v>
      </c>
      <c r="P637" s="5">
        <v>254000</v>
      </c>
      <c r="Q637" s="6">
        <f t="shared" si="179"/>
        <v>48260</v>
      </c>
      <c r="R637" s="47">
        <f t="shared" si="181"/>
        <v>302260</v>
      </c>
      <c r="S637" s="51">
        <f t="shared" si="169"/>
        <v>244591.45759999999</v>
      </c>
      <c r="T637" s="51">
        <f t="shared" si="170"/>
        <v>300855.4192</v>
      </c>
      <c r="U637" s="49">
        <f t="shared" si="171"/>
        <v>297377.40410260408</v>
      </c>
      <c r="V637" s="51">
        <f t="shared" si="172"/>
        <v>302260</v>
      </c>
      <c r="W637" s="51">
        <f t="shared" si="173"/>
        <v>39784.628783779866</v>
      </c>
      <c r="X637" s="52">
        <f t="shared" si="174"/>
        <v>0.13223836515749179</v>
      </c>
      <c r="Y637" s="53" t="str">
        <f t="shared" si="175"/>
        <v>MENOR_VALOR</v>
      </c>
      <c r="Z637" s="49">
        <f t="shared" si="176"/>
        <v>244591.45759999999</v>
      </c>
      <c r="AA637" s="80"/>
    </row>
    <row r="638" spans="1:27" ht="27" x14ac:dyDescent="0.2">
      <c r="A638" s="4">
        <f t="shared" si="184"/>
        <v>565</v>
      </c>
      <c r="B638" s="1">
        <v>49112931</v>
      </c>
      <c r="C638" s="9" t="s">
        <v>259</v>
      </c>
      <c r="D638" s="3" t="s">
        <v>36</v>
      </c>
      <c r="E638" s="3">
        <v>0</v>
      </c>
      <c r="F638" s="3">
        <v>1</v>
      </c>
      <c r="G638" s="3">
        <v>1</v>
      </c>
      <c r="H638" s="4">
        <v>25174216</v>
      </c>
      <c r="I638" s="4" t="s">
        <v>37</v>
      </c>
      <c r="J638" s="1" t="s">
        <v>37</v>
      </c>
      <c r="K638" s="48">
        <v>203966</v>
      </c>
      <c r="L638" s="49">
        <f t="shared" si="168"/>
        <v>230726.33919999999</v>
      </c>
      <c r="M638" s="5">
        <v>306000</v>
      </c>
      <c r="N638" s="6">
        <f t="shared" si="178"/>
        <v>58140</v>
      </c>
      <c r="O638" s="47">
        <f t="shared" si="180"/>
        <v>364140</v>
      </c>
      <c r="P638" s="5">
        <v>240000</v>
      </c>
      <c r="Q638" s="6">
        <f t="shared" si="179"/>
        <v>45600</v>
      </c>
      <c r="R638" s="47">
        <f t="shared" si="181"/>
        <v>285600</v>
      </c>
      <c r="S638" s="51">
        <f t="shared" si="169"/>
        <v>230726.33919999999</v>
      </c>
      <c r="T638" s="51">
        <f t="shared" si="170"/>
        <v>293488.77973333333</v>
      </c>
      <c r="U638" s="49">
        <f t="shared" si="171"/>
        <v>288430.54824939487</v>
      </c>
      <c r="V638" s="51">
        <f t="shared" si="172"/>
        <v>285600</v>
      </c>
      <c r="W638" s="51">
        <f t="shared" si="173"/>
        <v>44379.747304937562</v>
      </c>
      <c r="X638" s="52">
        <f t="shared" si="174"/>
        <v>0.15121445986882845</v>
      </c>
      <c r="Y638" s="53" t="str">
        <f t="shared" si="175"/>
        <v>MENOR_VALOR</v>
      </c>
      <c r="Z638" s="49">
        <f t="shared" si="176"/>
        <v>230726.33919999999</v>
      </c>
      <c r="AA638" s="80"/>
    </row>
    <row r="639" spans="1:27" ht="18" x14ac:dyDescent="0.2">
      <c r="A639" s="4">
        <f t="shared" si="184"/>
        <v>566</v>
      </c>
      <c r="B639" s="1">
        <v>49112931</v>
      </c>
      <c r="C639" s="9" t="s">
        <v>152</v>
      </c>
      <c r="D639" s="3" t="s">
        <v>36</v>
      </c>
      <c r="E639" s="3">
        <v>0</v>
      </c>
      <c r="F639" s="3">
        <v>1</v>
      </c>
      <c r="G639" s="3">
        <v>1</v>
      </c>
      <c r="H639" s="4">
        <v>25174201</v>
      </c>
      <c r="I639" s="4" t="s">
        <v>37</v>
      </c>
      <c r="J639" s="1" t="s">
        <v>37</v>
      </c>
      <c r="K639" s="48">
        <v>625821</v>
      </c>
      <c r="L639" s="49">
        <f t="shared" si="168"/>
        <v>707928.71519999998</v>
      </c>
      <c r="M639" s="5">
        <v>1016500</v>
      </c>
      <c r="N639" s="6">
        <f t="shared" si="178"/>
        <v>193135</v>
      </c>
      <c r="O639" s="47">
        <f t="shared" si="180"/>
        <v>1209635</v>
      </c>
      <c r="P639" s="5">
        <v>760000</v>
      </c>
      <c r="Q639" s="6">
        <f t="shared" si="179"/>
        <v>144400</v>
      </c>
      <c r="R639" s="47">
        <f t="shared" si="181"/>
        <v>904400</v>
      </c>
      <c r="S639" s="51">
        <f t="shared" si="169"/>
        <v>707928.71519999998</v>
      </c>
      <c r="T639" s="51">
        <f t="shared" si="170"/>
        <v>940654.57173333329</v>
      </c>
      <c r="U639" s="49">
        <f t="shared" si="171"/>
        <v>918335.71663116664</v>
      </c>
      <c r="V639" s="51">
        <f t="shared" si="172"/>
        <v>904400</v>
      </c>
      <c r="W639" s="51">
        <f t="shared" si="173"/>
        <v>164562.0313121686</v>
      </c>
      <c r="X639" s="52">
        <f t="shared" si="174"/>
        <v>0.17494416787762171</v>
      </c>
      <c r="Y639" s="53" t="str">
        <f t="shared" si="175"/>
        <v>MENOR_VALOR</v>
      </c>
      <c r="Z639" s="49">
        <f t="shared" si="176"/>
        <v>707928.71519999998</v>
      </c>
      <c r="AA639" s="80"/>
    </row>
    <row r="640" spans="1:27" ht="18" x14ac:dyDescent="0.2">
      <c r="A640" s="4">
        <f t="shared" si="184"/>
        <v>567</v>
      </c>
      <c r="B640" s="1">
        <v>49112931</v>
      </c>
      <c r="C640" s="9" t="s">
        <v>153</v>
      </c>
      <c r="D640" s="3" t="s">
        <v>36</v>
      </c>
      <c r="E640" s="3">
        <v>0</v>
      </c>
      <c r="F640" s="3">
        <v>1</v>
      </c>
      <c r="G640" s="3">
        <v>1</v>
      </c>
      <c r="H640" s="4">
        <v>25174201</v>
      </c>
      <c r="I640" s="4" t="s">
        <v>37</v>
      </c>
      <c r="J640" s="1" t="s">
        <v>37</v>
      </c>
      <c r="K640" s="48">
        <v>155295</v>
      </c>
      <c r="L640" s="49">
        <f t="shared" si="168"/>
        <v>175669.704</v>
      </c>
      <c r="M640" s="5">
        <v>231120</v>
      </c>
      <c r="N640" s="6">
        <f t="shared" si="178"/>
        <v>43912.800000000003</v>
      </c>
      <c r="O640" s="47">
        <f t="shared" si="180"/>
        <v>275032.8</v>
      </c>
      <c r="P640" s="5">
        <v>171000</v>
      </c>
      <c r="Q640" s="6">
        <f t="shared" si="179"/>
        <v>32490</v>
      </c>
      <c r="R640" s="47">
        <f t="shared" si="181"/>
        <v>203490</v>
      </c>
      <c r="S640" s="51">
        <f t="shared" si="169"/>
        <v>175669.704</v>
      </c>
      <c r="T640" s="51">
        <f t="shared" si="170"/>
        <v>218064.16799999998</v>
      </c>
      <c r="U640" s="49">
        <f t="shared" si="171"/>
        <v>214227.2981673076</v>
      </c>
      <c r="V640" s="51">
        <f t="shared" si="172"/>
        <v>203490</v>
      </c>
      <c r="W640" s="51">
        <f t="shared" si="173"/>
        <v>29977.412979168916</v>
      </c>
      <c r="X640" s="52">
        <f t="shared" si="174"/>
        <v>0.13747060442855022</v>
      </c>
      <c r="Y640" s="53" t="str">
        <f t="shared" si="175"/>
        <v>MENOR_VALOR</v>
      </c>
      <c r="Z640" s="49">
        <f t="shared" si="176"/>
        <v>175669.704</v>
      </c>
      <c r="AA640" s="80"/>
    </row>
    <row r="641" spans="1:27" ht="18" x14ac:dyDescent="0.2">
      <c r="A641" s="4">
        <f t="shared" si="184"/>
        <v>568</v>
      </c>
      <c r="B641" s="1">
        <v>49112931</v>
      </c>
      <c r="C641" s="2" t="s">
        <v>260</v>
      </c>
      <c r="D641" s="3" t="s">
        <v>36</v>
      </c>
      <c r="E641" s="3">
        <v>0</v>
      </c>
      <c r="F641" s="3">
        <v>1</v>
      </c>
      <c r="G641" s="3">
        <v>1</v>
      </c>
      <c r="H641" s="4">
        <v>25174601</v>
      </c>
      <c r="I641" s="4" t="s">
        <v>37</v>
      </c>
      <c r="J641" s="1" t="s">
        <v>37</v>
      </c>
      <c r="K641" s="48">
        <v>39627</v>
      </c>
      <c r="L641" s="49">
        <f t="shared" si="168"/>
        <v>44826.062399999995</v>
      </c>
      <c r="M641" s="5">
        <v>61360</v>
      </c>
      <c r="N641" s="6">
        <f t="shared" si="178"/>
        <v>11658.4</v>
      </c>
      <c r="O641" s="47">
        <f t="shared" si="180"/>
        <v>73018.399999999994</v>
      </c>
      <c r="P641" s="5">
        <v>47000</v>
      </c>
      <c r="Q641" s="6">
        <f t="shared" si="179"/>
        <v>8930</v>
      </c>
      <c r="R641" s="47">
        <f t="shared" si="181"/>
        <v>55930</v>
      </c>
      <c r="S641" s="51">
        <f t="shared" si="169"/>
        <v>44826.062399999995</v>
      </c>
      <c r="T641" s="51">
        <f t="shared" si="170"/>
        <v>57924.820799999994</v>
      </c>
      <c r="U641" s="49">
        <f t="shared" si="171"/>
        <v>56780.939530373151</v>
      </c>
      <c r="V641" s="51">
        <f t="shared" si="172"/>
        <v>55930</v>
      </c>
      <c r="W641" s="51">
        <f t="shared" si="173"/>
        <v>9262.2208897642522</v>
      </c>
      <c r="X641" s="52">
        <f t="shared" si="174"/>
        <v>0.15990072583468834</v>
      </c>
      <c r="Y641" s="53" t="str">
        <f t="shared" si="175"/>
        <v>MENOR_VALOR</v>
      </c>
      <c r="Z641" s="49">
        <f t="shared" si="176"/>
        <v>44826.062399999995</v>
      </c>
      <c r="AA641" s="80"/>
    </row>
    <row r="642" spans="1:27" ht="18" x14ac:dyDescent="0.2">
      <c r="A642" s="81" t="s">
        <v>154</v>
      </c>
      <c r="B642" s="4"/>
      <c r="C642" s="86" t="s">
        <v>155</v>
      </c>
      <c r="D642" s="3"/>
      <c r="E642" s="4"/>
      <c r="F642" s="4"/>
      <c r="G642" s="4"/>
      <c r="H642" s="83"/>
      <c r="I642" s="83"/>
      <c r="J642" s="85"/>
      <c r="K642" s="48"/>
      <c r="L642" s="49"/>
      <c r="M642" s="31">
        <v>0</v>
      </c>
      <c r="N642" s="6"/>
      <c r="O642" s="47"/>
      <c r="P642" s="31"/>
      <c r="Q642" s="6"/>
      <c r="R642" s="47"/>
      <c r="S642" s="51"/>
      <c r="T642" s="51"/>
      <c r="U642" s="49"/>
      <c r="V642" s="51"/>
      <c r="W642" s="51"/>
      <c r="X642" s="52"/>
      <c r="Y642" s="53"/>
      <c r="Z642" s="49"/>
      <c r="AA642" s="80"/>
    </row>
    <row r="643" spans="1:27" ht="27" x14ac:dyDescent="0.2">
      <c r="A643" s="4">
        <f>A641+1</f>
        <v>569</v>
      </c>
      <c r="B643" s="4">
        <v>4912912</v>
      </c>
      <c r="C643" s="9" t="s">
        <v>261</v>
      </c>
      <c r="D643" s="3" t="s">
        <v>225</v>
      </c>
      <c r="E643" s="3">
        <v>0</v>
      </c>
      <c r="F643" s="3">
        <v>1</v>
      </c>
      <c r="G643" s="3">
        <v>1</v>
      </c>
      <c r="H643" s="4">
        <v>25172004</v>
      </c>
      <c r="I643" s="4" t="s">
        <v>37</v>
      </c>
      <c r="J643" s="1">
        <v>24460</v>
      </c>
      <c r="K643" s="48">
        <v>455651</v>
      </c>
      <c r="L643" s="49">
        <f t="shared" si="168"/>
        <v>515432.41119999997</v>
      </c>
      <c r="M643" s="5">
        <v>805680</v>
      </c>
      <c r="N643" s="6">
        <f t="shared" si="178"/>
        <v>153079.20000000001</v>
      </c>
      <c r="O643" s="47">
        <f t="shared" si="180"/>
        <v>958759.2</v>
      </c>
      <c r="P643" s="5">
        <v>597000</v>
      </c>
      <c r="Q643" s="6">
        <f t="shared" si="179"/>
        <v>113430</v>
      </c>
      <c r="R643" s="47">
        <f t="shared" si="181"/>
        <v>710430</v>
      </c>
      <c r="S643" s="51">
        <f t="shared" si="169"/>
        <v>515432.41119999997</v>
      </c>
      <c r="T643" s="51">
        <f t="shared" si="170"/>
        <v>728207.20373333339</v>
      </c>
      <c r="U643" s="49">
        <f t="shared" si="171"/>
        <v>705452.08333066199</v>
      </c>
      <c r="V643" s="51">
        <f t="shared" si="172"/>
        <v>710430</v>
      </c>
      <c r="W643" s="51">
        <f t="shared" si="173"/>
        <v>150454.49866588076</v>
      </c>
      <c r="X643" s="52">
        <f t="shared" si="174"/>
        <v>0.20660946210712935</v>
      </c>
      <c r="Y643" s="53" t="str">
        <f t="shared" si="175"/>
        <v>MENOR_VALOR</v>
      </c>
      <c r="Z643" s="49">
        <f t="shared" si="176"/>
        <v>515432.41119999997</v>
      </c>
      <c r="AA643" s="80"/>
    </row>
    <row r="644" spans="1:27" ht="18" x14ac:dyDescent="0.2">
      <c r="A644" s="4">
        <f>A643+1</f>
        <v>570</v>
      </c>
      <c r="B644" s="4">
        <v>4912912</v>
      </c>
      <c r="C644" s="9" t="s">
        <v>262</v>
      </c>
      <c r="D644" s="3" t="s">
        <v>225</v>
      </c>
      <c r="E644" s="3">
        <v>0</v>
      </c>
      <c r="F644" s="3">
        <v>1</v>
      </c>
      <c r="G644" s="3">
        <v>1</v>
      </c>
      <c r="H644" s="4">
        <v>25172004</v>
      </c>
      <c r="I644" s="4" t="s">
        <v>37</v>
      </c>
      <c r="J644" s="1">
        <v>24460</v>
      </c>
      <c r="K644" s="48">
        <v>455651</v>
      </c>
      <c r="L644" s="49">
        <f t="shared" si="168"/>
        <v>515432.41119999997</v>
      </c>
      <c r="M644" s="5">
        <v>835000</v>
      </c>
      <c r="N644" s="6">
        <f t="shared" si="178"/>
        <v>158650</v>
      </c>
      <c r="O644" s="47">
        <f t="shared" si="180"/>
        <v>993650</v>
      </c>
      <c r="P644" s="5">
        <v>668000</v>
      </c>
      <c r="Q644" s="6">
        <f t="shared" si="179"/>
        <v>126920</v>
      </c>
      <c r="R644" s="47">
        <f t="shared" si="181"/>
        <v>794920</v>
      </c>
      <c r="S644" s="51">
        <f>MIN(L644,O644,R644)</f>
        <v>515432.41119999997</v>
      </c>
      <c r="T644" s="51">
        <f t="shared" si="170"/>
        <v>768000.80373333336</v>
      </c>
      <c r="U644" s="49">
        <f t="shared" si="171"/>
        <v>741155.82855538686</v>
      </c>
      <c r="V644" s="51">
        <f t="shared" si="172"/>
        <v>794920</v>
      </c>
      <c r="W644" s="51">
        <f t="shared" si="173"/>
        <v>178592.8230737056</v>
      </c>
      <c r="X644" s="52">
        <f t="shared" si="174"/>
        <v>0.23254249501504029</v>
      </c>
      <c r="Y644" s="53" t="str">
        <f t="shared" si="175"/>
        <v>MENOR_VALOR</v>
      </c>
      <c r="Z644" s="49">
        <f t="shared" si="176"/>
        <v>515432.41119999997</v>
      </c>
      <c r="AA644" s="80"/>
    </row>
    <row r="645" spans="1:27" ht="36" x14ac:dyDescent="0.2">
      <c r="A645" s="4">
        <f t="shared" ref="A645:A659" si="185">A644+1</f>
        <v>571</v>
      </c>
      <c r="B645" s="4">
        <v>4912996</v>
      </c>
      <c r="C645" s="9" t="s">
        <v>158</v>
      </c>
      <c r="D645" s="3" t="s">
        <v>36</v>
      </c>
      <c r="E645" s="3">
        <v>0</v>
      </c>
      <c r="F645" s="3">
        <v>1</v>
      </c>
      <c r="G645" s="3">
        <v>1</v>
      </c>
      <c r="H645" s="4">
        <v>26111532</v>
      </c>
      <c r="I645" s="4" t="s">
        <v>37</v>
      </c>
      <c r="J645" s="1" t="s">
        <v>37</v>
      </c>
      <c r="K645" s="48">
        <v>557039</v>
      </c>
      <c r="L645" s="49">
        <f t="shared" si="168"/>
        <v>630122.51679999998</v>
      </c>
      <c r="M645" s="5">
        <v>824500</v>
      </c>
      <c r="N645" s="6">
        <f t="shared" si="178"/>
        <v>156655</v>
      </c>
      <c r="O645" s="47">
        <f t="shared" si="180"/>
        <v>981155</v>
      </c>
      <c r="P645" s="5">
        <v>680000</v>
      </c>
      <c r="Q645" s="6">
        <f t="shared" si="179"/>
        <v>129200</v>
      </c>
      <c r="R645" s="47">
        <f t="shared" si="181"/>
        <v>809200</v>
      </c>
      <c r="S645" s="51">
        <f t="shared" si="169"/>
        <v>630122.51679999998</v>
      </c>
      <c r="T645" s="51">
        <f t="shared" si="170"/>
        <v>806825.83893333329</v>
      </c>
      <c r="U645" s="49">
        <f t="shared" si="171"/>
        <v>793851.91752999043</v>
      </c>
      <c r="V645" s="51">
        <f t="shared" si="172"/>
        <v>809200</v>
      </c>
      <c r="W645" s="51">
        <f t="shared" si="173"/>
        <v>124948.11733867139</v>
      </c>
      <c r="X645" s="52">
        <f t="shared" si="174"/>
        <v>0.15486380245811099</v>
      </c>
      <c r="Y645" s="53" t="str">
        <f t="shared" si="175"/>
        <v>MENOR_VALOR</v>
      </c>
      <c r="Z645" s="49">
        <f t="shared" si="176"/>
        <v>630122.51679999998</v>
      </c>
      <c r="AA645" s="80"/>
    </row>
    <row r="646" spans="1:27" ht="36" x14ac:dyDescent="0.2">
      <c r="A646" s="4">
        <f t="shared" si="185"/>
        <v>572</v>
      </c>
      <c r="B646" s="4">
        <v>4912996</v>
      </c>
      <c r="C646" s="9" t="s">
        <v>263</v>
      </c>
      <c r="D646" s="3" t="s">
        <v>36</v>
      </c>
      <c r="E646" s="3">
        <v>0</v>
      </c>
      <c r="F646" s="3">
        <v>1</v>
      </c>
      <c r="G646" s="3">
        <v>1</v>
      </c>
      <c r="H646" s="4">
        <v>26111532</v>
      </c>
      <c r="I646" s="4" t="s">
        <v>37</v>
      </c>
      <c r="J646" s="1" t="s">
        <v>37</v>
      </c>
      <c r="K646" s="48">
        <v>528598</v>
      </c>
      <c r="L646" s="49">
        <f t="shared" si="168"/>
        <v>597950.05759999994</v>
      </c>
      <c r="M646" s="5">
        <v>772350</v>
      </c>
      <c r="N646" s="6">
        <f t="shared" si="178"/>
        <v>146746.5</v>
      </c>
      <c r="O646" s="47">
        <f t="shared" si="180"/>
        <v>919096.5</v>
      </c>
      <c r="P646" s="5">
        <v>650000</v>
      </c>
      <c r="Q646" s="6">
        <f t="shared" si="179"/>
        <v>123500</v>
      </c>
      <c r="R646" s="47">
        <f t="shared" si="181"/>
        <v>773500</v>
      </c>
      <c r="S646" s="51">
        <f t="shared" si="169"/>
        <v>597950.05759999994</v>
      </c>
      <c r="T646" s="51">
        <f t="shared" si="170"/>
        <v>763515.51919999998</v>
      </c>
      <c r="U646" s="49">
        <f t="shared" si="171"/>
        <v>751903.51335840742</v>
      </c>
      <c r="V646" s="51">
        <f t="shared" si="172"/>
        <v>773500</v>
      </c>
      <c r="W646" s="51">
        <f t="shared" si="173"/>
        <v>117072.46062764087</v>
      </c>
      <c r="X646" s="52">
        <f t="shared" si="174"/>
        <v>0.15333343944378189</v>
      </c>
      <c r="Y646" s="53" t="str">
        <f t="shared" si="175"/>
        <v>MENOR_VALOR</v>
      </c>
      <c r="Z646" s="49">
        <f t="shared" si="176"/>
        <v>597950.05759999994</v>
      </c>
      <c r="AA646" s="80"/>
    </row>
    <row r="647" spans="1:27" ht="36" x14ac:dyDescent="0.2">
      <c r="A647" s="4">
        <f t="shared" si="185"/>
        <v>573</v>
      </c>
      <c r="B647" s="4">
        <v>4912996</v>
      </c>
      <c r="C647" s="9" t="s">
        <v>160</v>
      </c>
      <c r="D647" s="3" t="s">
        <v>36</v>
      </c>
      <c r="E647" s="3">
        <v>0</v>
      </c>
      <c r="F647" s="3">
        <v>1</v>
      </c>
      <c r="G647" s="3">
        <v>1</v>
      </c>
      <c r="H647" s="4">
        <v>26111532</v>
      </c>
      <c r="I647" s="4" t="s">
        <v>37</v>
      </c>
      <c r="J647" s="1" t="s">
        <v>37</v>
      </c>
      <c r="K647" s="48">
        <v>483973</v>
      </c>
      <c r="L647" s="49">
        <f t="shared" si="168"/>
        <v>547470.25760000001</v>
      </c>
      <c r="M647" s="5">
        <v>795880</v>
      </c>
      <c r="N647" s="6">
        <f t="shared" si="178"/>
        <v>151217.20000000001</v>
      </c>
      <c r="O647" s="47">
        <f t="shared" si="180"/>
        <v>947097.2</v>
      </c>
      <c r="P647" s="5">
        <v>630000</v>
      </c>
      <c r="Q647" s="6">
        <f t="shared" si="179"/>
        <v>119700</v>
      </c>
      <c r="R647" s="47">
        <f t="shared" si="181"/>
        <v>749700</v>
      </c>
      <c r="S647" s="51">
        <f t="shared" si="169"/>
        <v>547470.25760000001</v>
      </c>
      <c r="T647" s="51">
        <f t="shared" si="170"/>
        <v>748089.15253333328</v>
      </c>
      <c r="U647" s="49">
        <f t="shared" si="171"/>
        <v>729817.37395532441</v>
      </c>
      <c r="V647" s="51">
        <f t="shared" si="172"/>
        <v>749700</v>
      </c>
      <c r="W647" s="51">
        <f t="shared" si="173"/>
        <v>141858.98104151088</v>
      </c>
      <c r="X647" s="52">
        <f t="shared" si="174"/>
        <v>0.18962844276129234</v>
      </c>
      <c r="Y647" s="53" t="str">
        <f t="shared" si="175"/>
        <v>MENOR_VALOR</v>
      </c>
      <c r="Z647" s="49">
        <f t="shared" si="176"/>
        <v>547470.25760000001</v>
      </c>
      <c r="AA647" s="80"/>
    </row>
    <row r="648" spans="1:27" ht="36" x14ac:dyDescent="0.2">
      <c r="A648" s="4">
        <f t="shared" si="185"/>
        <v>574</v>
      </c>
      <c r="B648" s="4">
        <v>4912996</v>
      </c>
      <c r="C648" s="9" t="s">
        <v>161</v>
      </c>
      <c r="D648" s="3" t="s">
        <v>36</v>
      </c>
      <c r="E648" s="3">
        <v>0</v>
      </c>
      <c r="F648" s="3">
        <v>1</v>
      </c>
      <c r="G648" s="3">
        <v>1</v>
      </c>
      <c r="H648" s="4">
        <v>26111532</v>
      </c>
      <c r="I648" s="4" t="s">
        <v>37</v>
      </c>
      <c r="J648" s="1" t="s">
        <v>37</v>
      </c>
      <c r="K648" s="48">
        <v>697578</v>
      </c>
      <c r="L648" s="49">
        <f t="shared" si="168"/>
        <v>789100.23360000004</v>
      </c>
      <c r="M648" s="5">
        <v>724850</v>
      </c>
      <c r="N648" s="6">
        <f t="shared" si="178"/>
        <v>137721.5</v>
      </c>
      <c r="O648" s="47">
        <f t="shared" si="180"/>
        <v>862571.5</v>
      </c>
      <c r="P648" s="5">
        <v>610000</v>
      </c>
      <c r="Q648" s="6">
        <f t="shared" si="179"/>
        <v>115900</v>
      </c>
      <c r="R648" s="47">
        <f t="shared" si="181"/>
        <v>725900</v>
      </c>
      <c r="S648" s="51">
        <f t="shared" si="169"/>
        <v>725900</v>
      </c>
      <c r="T648" s="51">
        <f t="shared" si="170"/>
        <v>792523.91119999997</v>
      </c>
      <c r="U648" s="49">
        <f t="shared" si="171"/>
        <v>790559.73505156068</v>
      </c>
      <c r="V648" s="51">
        <f t="shared" si="172"/>
        <v>789100.23360000004</v>
      </c>
      <c r="W648" s="51">
        <f t="shared" si="173"/>
        <v>47110.219398690351</v>
      </c>
      <c r="X648" s="52">
        <f t="shared" si="174"/>
        <v>5.9443278282113175E-2</v>
      </c>
      <c r="Y648" s="53" t="str">
        <f t="shared" si="175"/>
        <v>MENOR_VALOR</v>
      </c>
      <c r="Z648" s="49">
        <f t="shared" si="176"/>
        <v>725900</v>
      </c>
      <c r="AA648" s="80"/>
    </row>
    <row r="649" spans="1:27" ht="36" x14ac:dyDescent="0.2">
      <c r="A649" s="4">
        <f t="shared" si="185"/>
        <v>575</v>
      </c>
      <c r="B649" s="4">
        <v>4912996</v>
      </c>
      <c r="C649" s="9" t="s">
        <v>162</v>
      </c>
      <c r="D649" s="3" t="s">
        <v>36</v>
      </c>
      <c r="E649" s="3">
        <v>0</v>
      </c>
      <c r="F649" s="3">
        <v>1</v>
      </c>
      <c r="G649" s="3">
        <v>1</v>
      </c>
      <c r="H649" s="4">
        <v>26111532</v>
      </c>
      <c r="I649" s="4" t="s">
        <v>37</v>
      </c>
      <c r="J649" s="1" t="s">
        <v>37</v>
      </c>
      <c r="K649" s="48">
        <v>676039</v>
      </c>
      <c r="L649" s="49">
        <f t="shared" ref="L649:L712" si="186">(K649*13.12%)+K649</f>
        <v>764735.31680000003</v>
      </c>
      <c r="M649" s="5">
        <v>652500</v>
      </c>
      <c r="N649" s="6">
        <f t="shared" si="178"/>
        <v>123975</v>
      </c>
      <c r="O649" s="47">
        <f t="shared" si="180"/>
        <v>776475</v>
      </c>
      <c r="P649" s="5">
        <v>580000</v>
      </c>
      <c r="Q649" s="6">
        <f t="shared" si="179"/>
        <v>110200</v>
      </c>
      <c r="R649" s="47">
        <f t="shared" si="181"/>
        <v>690200</v>
      </c>
      <c r="S649" s="51">
        <f t="shared" ref="S649:S712" si="187">MIN(L649,O649,R649)</f>
        <v>690200</v>
      </c>
      <c r="T649" s="51">
        <f t="shared" ref="T649:T712" si="188">AVERAGE(L649,O649,R649)</f>
        <v>743803.43893333338</v>
      </c>
      <c r="U649" s="49">
        <f t="shared" ref="U649:U712" si="189">GEOMEAN(L649,O649,R649)</f>
        <v>742798.7994864285</v>
      </c>
      <c r="V649" s="51">
        <f t="shared" ref="V649:V712" si="190">MEDIAN(L649,O649,R649)</f>
        <v>764735.31680000003</v>
      </c>
      <c r="W649" s="51">
        <f t="shared" ref="W649:W712" si="191">STDEVA(S649,T649)</f>
        <v>37903.355164679029</v>
      </c>
      <c r="X649" s="52">
        <f t="shared" ref="X649:X712" si="192">(W649/T649)</f>
        <v>5.0958832912946887E-2</v>
      </c>
      <c r="Y649" s="53" t="str">
        <f t="shared" ref="Y649:Y712" si="193">IF(X649&lt;43%,"MENOR_VALOR","MEDIA_GEOMETRICA")</f>
        <v>MENOR_VALOR</v>
      </c>
      <c r="Z649" s="49">
        <f t="shared" ref="Z649:Z712" si="194">IF(Y649="MENOR_VALOR",S649,U649)</f>
        <v>690200</v>
      </c>
      <c r="AA649" s="80"/>
    </row>
    <row r="650" spans="1:27" ht="36" x14ac:dyDescent="0.2">
      <c r="A650" s="4">
        <f t="shared" si="185"/>
        <v>576</v>
      </c>
      <c r="B650" s="4">
        <v>4912996</v>
      </c>
      <c r="C650" s="9" t="s">
        <v>264</v>
      </c>
      <c r="D650" s="3" t="s">
        <v>36</v>
      </c>
      <c r="E650" s="3">
        <v>0</v>
      </c>
      <c r="F650" s="3">
        <v>1</v>
      </c>
      <c r="G650" s="3">
        <v>1</v>
      </c>
      <c r="H650" s="4">
        <v>31161609</v>
      </c>
      <c r="I650" s="4" t="s">
        <v>37</v>
      </c>
      <c r="J650" s="1">
        <v>5305</v>
      </c>
      <c r="K650" s="48">
        <v>512890</v>
      </c>
      <c r="L650" s="49">
        <f t="shared" si="186"/>
        <v>580181.16799999995</v>
      </c>
      <c r="M650" s="5">
        <v>36860</v>
      </c>
      <c r="N650" s="6">
        <f t="shared" si="178"/>
        <v>7003.4</v>
      </c>
      <c r="O650" s="47">
        <f t="shared" si="180"/>
        <v>43863.4</v>
      </c>
      <c r="P650" s="5">
        <v>30000</v>
      </c>
      <c r="Q650" s="6">
        <f t="shared" si="179"/>
        <v>5700</v>
      </c>
      <c r="R650" s="47">
        <f t="shared" si="181"/>
        <v>35700</v>
      </c>
      <c r="S650" s="51">
        <f t="shared" si="187"/>
        <v>35700</v>
      </c>
      <c r="T650" s="51">
        <f t="shared" si="188"/>
        <v>219914.856</v>
      </c>
      <c r="U650" s="49">
        <f t="shared" si="189"/>
        <v>96852.621183193376</v>
      </c>
      <c r="V650" s="51">
        <f t="shared" si="190"/>
        <v>43863.4</v>
      </c>
      <c r="W650" s="51">
        <f t="shared" si="191"/>
        <v>130259.57387290335</v>
      </c>
      <c r="X650" s="52">
        <f t="shared" si="192"/>
        <v>0.59231821006627827</v>
      </c>
      <c r="Y650" s="53" t="str">
        <f t="shared" si="193"/>
        <v>MEDIA_GEOMETRICA</v>
      </c>
      <c r="Z650" s="49">
        <f t="shared" si="194"/>
        <v>96852.621183193376</v>
      </c>
      <c r="AA650" s="80"/>
    </row>
    <row r="651" spans="1:27" ht="27" x14ac:dyDescent="0.2">
      <c r="A651" s="4">
        <f t="shared" si="185"/>
        <v>577</v>
      </c>
      <c r="B651" s="4">
        <v>4912934</v>
      </c>
      <c r="C651" s="9" t="s">
        <v>265</v>
      </c>
      <c r="D651" s="3" t="s">
        <v>36</v>
      </c>
      <c r="E651" s="3">
        <v>0</v>
      </c>
      <c r="F651" s="3">
        <v>1</v>
      </c>
      <c r="G651" s="3">
        <v>1</v>
      </c>
      <c r="H651" s="4">
        <v>25172009</v>
      </c>
      <c r="I651" s="4" t="s">
        <v>37</v>
      </c>
      <c r="J651" s="1">
        <v>39325</v>
      </c>
      <c r="K651" s="48">
        <v>146132</v>
      </c>
      <c r="L651" s="49">
        <f t="shared" si="186"/>
        <v>165304.5184</v>
      </c>
      <c r="M651" s="5">
        <v>223600</v>
      </c>
      <c r="N651" s="6">
        <f t="shared" si="178"/>
        <v>42484</v>
      </c>
      <c r="O651" s="47">
        <f t="shared" si="180"/>
        <v>266084</v>
      </c>
      <c r="P651" s="5">
        <v>172000</v>
      </c>
      <c r="Q651" s="6">
        <f t="shared" si="179"/>
        <v>32680</v>
      </c>
      <c r="R651" s="47">
        <f t="shared" si="181"/>
        <v>204680</v>
      </c>
      <c r="S651" s="51">
        <f t="shared" si="187"/>
        <v>165304.5184</v>
      </c>
      <c r="T651" s="51">
        <f t="shared" si="188"/>
        <v>212022.83946666666</v>
      </c>
      <c r="U651" s="49">
        <f t="shared" si="189"/>
        <v>208030.15748757971</v>
      </c>
      <c r="V651" s="51">
        <f t="shared" si="190"/>
        <v>204680</v>
      </c>
      <c r="W651" s="51">
        <f t="shared" si="191"/>
        <v>33034.841631890544</v>
      </c>
      <c r="X651" s="52">
        <f t="shared" si="192"/>
        <v>0.15580793897010395</v>
      </c>
      <c r="Y651" s="53" t="str">
        <f t="shared" si="193"/>
        <v>MENOR_VALOR</v>
      </c>
      <c r="Z651" s="49">
        <f t="shared" si="194"/>
        <v>165304.5184</v>
      </c>
      <c r="AA651" s="80"/>
    </row>
    <row r="652" spans="1:27" ht="27" x14ac:dyDescent="0.2">
      <c r="A652" s="4">
        <f t="shared" si="185"/>
        <v>578</v>
      </c>
      <c r="B652" s="4">
        <v>4912934</v>
      </c>
      <c r="C652" s="9" t="s">
        <v>266</v>
      </c>
      <c r="D652" s="3" t="s">
        <v>36</v>
      </c>
      <c r="E652" s="3">
        <v>0</v>
      </c>
      <c r="F652" s="3">
        <v>1</v>
      </c>
      <c r="G652" s="3">
        <v>1</v>
      </c>
      <c r="H652" s="4">
        <v>25172009</v>
      </c>
      <c r="I652" s="4" t="s">
        <v>37</v>
      </c>
      <c r="J652" s="1">
        <v>39325</v>
      </c>
      <c r="K652" s="48">
        <v>146132</v>
      </c>
      <c r="L652" s="49">
        <f t="shared" si="186"/>
        <v>165304.5184</v>
      </c>
      <c r="M652" s="5">
        <v>223600</v>
      </c>
      <c r="N652" s="6">
        <f t="shared" si="178"/>
        <v>42484</v>
      </c>
      <c r="O652" s="47">
        <f t="shared" si="180"/>
        <v>266084</v>
      </c>
      <c r="P652" s="5">
        <v>172000</v>
      </c>
      <c r="Q652" s="6">
        <f t="shared" si="179"/>
        <v>32680</v>
      </c>
      <c r="R652" s="47">
        <f t="shared" si="181"/>
        <v>204680</v>
      </c>
      <c r="S652" s="51">
        <f t="shared" si="187"/>
        <v>165304.5184</v>
      </c>
      <c r="T652" s="51">
        <f t="shared" si="188"/>
        <v>212022.83946666666</v>
      </c>
      <c r="U652" s="49">
        <f t="shared" si="189"/>
        <v>208030.15748757971</v>
      </c>
      <c r="V652" s="51">
        <f t="shared" si="190"/>
        <v>204680</v>
      </c>
      <c r="W652" s="51">
        <f t="shared" si="191"/>
        <v>33034.841631890544</v>
      </c>
      <c r="X652" s="52">
        <f t="shared" si="192"/>
        <v>0.15580793897010395</v>
      </c>
      <c r="Y652" s="53" t="str">
        <f t="shared" si="193"/>
        <v>MENOR_VALOR</v>
      </c>
      <c r="Z652" s="49">
        <f t="shared" si="194"/>
        <v>165304.5184</v>
      </c>
      <c r="AA652" s="80"/>
    </row>
    <row r="653" spans="1:27" ht="27" x14ac:dyDescent="0.2">
      <c r="A653" s="4">
        <f t="shared" si="185"/>
        <v>579</v>
      </c>
      <c r="B653" s="4">
        <v>4912996</v>
      </c>
      <c r="C653" s="18" t="s">
        <v>170</v>
      </c>
      <c r="D653" s="3" t="s">
        <v>36</v>
      </c>
      <c r="E653" s="3">
        <v>0</v>
      </c>
      <c r="F653" s="3">
        <v>1</v>
      </c>
      <c r="G653" s="3">
        <v>1</v>
      </c>
      <c r="H653" s="4">
        <v>25172009</v>
      </c>
      <c r="I653" s="4" t="s">
        <v>37</v>
      </c>
      <c r="J653" s="1">
        <v>39325</v>
      </c>
      <c r="K653" s="48">
        <v>158270</v>
      </c>
      <c r="L653" s="49">
        <f t="shared" si="186"/>
        <v>179035.024</v>
      </c>
      <c r="M653" s="5">
        <v>110000</v>
      </c>
      <c r="N653" s="6">
        <f t="shared" si="178"/>
        <v>20900</v>
      </c>
      <c r="O653" s="47">
        <f t="shared" si="180"/>
        <v>130900</v>
      </c>
      <c r="P653" s="5">
        <v>80000</v>
      </c>
      <c r="Q653" s="6">
        <f t="shared" si="179"/>
        <v>15200</v>
      </c>
      <c r="R653" s="47">
        <f t="shared" si="181"/>
        <v>95200</v>
      </c>
      <c r="S653" s="51">
        <f t="shared" si="187"/>
        <v>95200</v>
      </c>
      <c r="T653" s="51">
        <f t="shared" si="188"/>
        <v>135045.008</v>
      </c>
      <c r="U653" s="49">
        <f t="shared" si="189"/>
        <v>130668.68821983536</v>
      </c>
      <c r="V653" s="51">
        <f t="shared" si="190"/>
        <v>130900</v>
      </c>
      <c r="W653" s="51">
        <f t="shared" si="191"/>
        <v>28174.675353232247</v>
      </c>
      <c r="X653" s="52">
        <f t="shared" si="192"/>
        <v>0.20863174263525719</v>
      </c>
      <c r="Y653" s="53" t="str">
        <f t="shared" si="193"/>
        <v>MENOR_VALOR</v>
      </c>
      <c r="Z653" s="49">
        <f t="shared" si="194"/>
        <v>95200</v>
      </c>
      <c r="AA653" s="80"/>
    </row>
    <row r="654" spans="1:27" ht="18" x14ac:dyDescent="0.2">
      <c r="A654" s="4">
        <f t="shared" si="185"/>
        <v>580</v>
      </c>
      <c r="B654" s="4">
        <v>4912934</v>
      </c>
      <c r="C654" s="18" t="s">
        <v>172</v>
      </c>
      <c r="D654" s="3" t="s">
        <v>36</v>
      </c>
      <c r="E654" s="3">
        <v>0</v>
      </c>
      <c r="F654" s="3">
        <v>1</v>
      </c>
      <c r="G654" s="3">
        <v>1</v>
      </c>
      <c r="H654" s="4">
        <v>31162416</v>
      </c>
      <c r="I654" s="4" t="s">
        <v>37</v>
      </c>
      <c r="J654" s="1">
        <v>60338</v>
      </c>
      <c r="K654" s="48">
        <v>267631</v>
      </c>
      <c r="L654" s="49">
        <f t="shared" si="186"/>
        <v>302744.18719999999</v>
      </c>
      <c r="M654" s="5">
        <v>243000</v>
      </c>
      <c r="N654" s="6">
        <f t="shared" si="178"/>
        <v>46170</v>
      </c>
      <c r="O654" s="47">
        <f t="shared" si="180"/>
        <v>289170</v>
      </c>
      <c r="P654" s="5">
        <v>180000</v>
      </c>
      <c r="Q654" s="6">
        <f t="shared" si="179"/>
        <v>34200</v>
      </c>
      <c r="R654" s="47">
        <f t="shared" si="181"/>
        <v>214200</v>
      </c>
      <c r="S654" s="51">
        <f t="shared" si="187"/>
        <v>214200</v>
      </c>
      <c r="T654" s="51">
        <f t="shared" si="188"/>
        <v>268704.72906666668</v>
      </c>
      <c r="U654" s="49">
        <f t="shared" si="189"/>
        <v>265674.27550085599</v>
      </c>
      <c r="V654" s="51">
        <f t="shared" si="190"/>
        <v>289170</v>
      </c>
      <c r="W654" s="51">
        <f t="shared" si="191"/>
        <v>38540.66352977552</v>
      </c>
      <c r="X654" s="52">
        <f t="shared" si="192"/>
        <v>0.14343128110787151</v>
      </c>
      <c r="Y654" s="53" t="str">
        <f t="shared" si="193"/>
        <v>MENOR_VALOR</v>
      </c>
      <c r="Z654" s="49">
        <f t="shared" si="194"/>
        <v>214200</v>
      </c>
      <c r="AA654" s="80"/>
    </row>
    <row r="655" spans="1:27" ht="18" x14ac:dyDescent="0.2">
      <c r="A655" s="4">
        <f t="shared" si="185"/>
        <v>581</v>
      </c>
      <c r="B655" s="4">
        <v>4912934</v>
      </c>
      <c r="C655" s="18" t="s">
        <v>174</v>
      </c>
      <c r="D655" s="3" t="s">
        <v>36</v>
      </c>
      <c r="E655" s="3">
        <v>0</v>
      </c>
      <c r="F655" s="3">
        <v>1</v>
      </c>
      <c r="G655" s="3">
        <v>1</v>
      </c>
      <c r="H655" s="4">
        <v>31162409</v>
      </c>
      <c r="I655" s="4" t="s">
        <v>37</v>
      </c>
      <c r="J655" s="1" t="s">
        <v>37</v>
      </c>
      <c r="K655" s="48">
        <v>151130</v>
      </c>
      <c r="L655" s="49">
        <f t="shared" si="186"/>
        <v>170958.25599999999</v>
      </c>
      <c r="M655" s="5">
        <v>170040</v>
      </c>
      <c r="N655" s="6">
        <f t="shared" si="178"/>
        <v>32307.600000000002</v>
      </c>
      <c r="O655" s="47">
        <f t="shared" si="180"/>
        <v>202347.6</v>
      </c>
      <c r="P655" s="5">
        <v>125000</v>
      </c>
      <c r="Q655" s="6">
        <f t="shared" si="179"/>
        <v>23750</v>
      </c>
      <c r="R655" s="47">
        <f t="shared" si="181"/>
        <v>148750</v>
      </c>
      <c r="S655" s="51">
        <f t="shared" si="187"/>
        <v>148750</v>
      </c>
      <c r="T655" s="51">
        <f t="shared" si="188"/>
        <v>174018.61866666668</v>
      </c>
      <c r="U655" s="49">
        <f t="shared" si="189"/>
        <v>172642.75997472493</v>
      </c>
      <c r="V655" s="51">
        <f t="shared" si="190"/>
        <v>170958.25599999999</v>
      </c>
      <c r="W655" s="51">
        <f t="shared" si="191"/>
        <v>17867.611610416981</v>
      </c>
      <c r="X655" s="52">
        <f t="shared" si="192"/>
        <v>0.10267643627629558</v>
      </c>
      <c r="Y655" s="53" t="str">
        <f t="shared" si="193"/>
        <v>MENOR_VALOR</v>
      </c>
      <c r="Z655" s="49">
        <f t="shared" si="194"/>
        <v>148750</v>
      </c>
      <c r="AA655" s="80"/>
    </row>
    <row r="656" spans="1:27" ht="18" x14ac:dyDescent="0.2">
      <c r="A656" s="4">
        <f t="shared" si="185"/>
        <v>582</v>
      </c>
      <c r="B656" s="4">
        <v>4912934</v>
      </c>
      <c r="C656" s="18" t="s">
        <v>267</v>
      </c>
      <c r="D656" s="3" t="s">
        <v>36</v>
      </c>
      <c r="E656" s="3">
        <v>0</v>
      </c>
      <c r="F656" s="3">
        <v>1</v>
      </c>
      <c r="G656" s="3">
        <v>1</v>
      </c>
      <c r="H656" s="4">
        <v>40174501</v>
      </c>
      <c r="I656" s="4" t="s">
        <v>37</v>
      </c>
      <c r="J656" s="1">
        <v>3040</v>
      </c>
      <c r="K656" s="48">
        <v>198849</v>
      </c>
      <c r="L656" s="49">
        <f t="shared" si="186"/>
        <v>224937.98879999999</v>
      </c>
      <c r="M656" s="5">
        <v>307650</v>
      </c>
      <c r="N656" s="6">
        <f t="shared" si="178"/>
        <v>58453.5</v>
      </c>
      <c r="O656" s="47">
        <f t="shared" si="180"/>
        <v>366103.5</v>
      </c>
      <c r="P656" s="5">
        <v>234000</v>
      </c>
      <c r="Q656" s="6">
        <f t="shared" si="179"/>
        <v>44460</v>
      </c>
      <c r="R656" s="47">
        <f t="shared" si="181"/>
        <v>278460</v>
      </c>
      <c r="S656" s="51">
        <f t="shared" si="187"/>
        <v>224937.98879999999</v>
      </c>
      <c r="T656" s="51">
        <f t="shared" si="188"/>
        <v>289833.8296</v>
      </c>
      <c r="U656" s="49">
        <f t="shared" si="189"/>
        <v>284103.44663646072</v>
      </c>
      <c r="V656" s="51">
        <f t="shared" si="190"/>
        <v>278460</v>
      </c>
      <c r="W656" s="51">
        <f t="shared" si="191"/>
        <v>45888.289100482631</v>
      </c>
      <c r="X656" s="52">
        <f t="shared" si="192"/>
        <v>0.15832620078826931</v>
      </c>
      <c r="Y656" s="53" t="str">
        <f t="shared" si="193"/>
        <v>MENOR_VALOR</v>
      </c>
      <c r="Z656" s="49">
        <f t="shared" si="194"/>
        <v>224937.98879999999</v>
      </c>
      <c r="AA656" s="80"/>
    </row>
    <row r="657" spans="1:27" ht="18" x14ac:dyDescent="0.2">
      <c r="A657" s="4">
        <f t="shared" si="185"/>
        <v>583</v>
      </c>
      <c r="B657" s="4">
        <v>4912934</v>
      </c>
      <c r="C657" s="18" t="s">
        <v>268</v>
      </c>
      <c r="D657" s="3" t="s">
        <v>36</v>
      </c>
      <c r="E657" s="3">
        <v>0</v>
      </c>
      <c r="F657" s="3">
        <v>1</v>
      </c>
      <c r="G657" s="3">
        <v>1</v>
      </c>
      <c r="H657" s="4">
        <v>40174501</v>
      </c>
      <c r="I657" s="4" t="s">
        <v>37</v>
      </c>
      <c r="J657" s="1">
        <v>3040</v>
      </c>
      <c r="K657" s="48">
        <v>251209</v>
      </c>
      <c r="L657" s="49">
        <f t="shared" si="186"/>
        <v>284167.62079999998</v>
      </c>
      <c r="M657" s="5">
        <v>292900</v>
      </c>
      <c r="N657" s="6">
        <f t="shared" si="178"/>
        <v>55651</v>
      </c>
      <c r="O657" s="47">
        <f t="shared" si="180"/>
        <v>348551</v>
      </c>
      <c r="P657" s="5">
        <v>232000</v>
      </c>
      <c r="Q657" s="6">
        <f t="shared" si="179"/>
        <v>44080</v>
      </c>
      <c r="R657" s="47">
        <f t="shared" si="181"/>
        <v>276080</v>
      </c>
      <c r="S657" s="51">
        <f t="shared" si="187"/>
        <v>276080</v>
      </c>
      <c r="T657" s="51">
        <f t="shared" si="188"/>
        <v>302932.87359999999</v>
      </c>
      <c r="U657" s="49">
        <f t="shared" si="189"/>
        <v>301271.898002645</v>
      </c>
      <c r="V657" s="51">
        <f t="shared" si="190"/>
        <v>284167.62079999998</v>
      </c>
      <c r="W657" s="51">
        <f t="shared" si="191"/>
        <v>18987.849016905213</v>
      </c>
      <c r="X657" s="52">
        <f t="shared" si="192"/>
        <v>6.2680054466380683E-2</v>
      </c>
      <c r="Y657" s="53" t="str">
        <f t="shared" si="193"/>
        <v>MENOR_VALOR</v>
      </c>
      <c r="Z657" s="49">
        <f t="shared" si="194"/>
        <v>276080</v>
      </c>
      <c r="AA657" s="80"/>
    </row>
    <row r="658" spans="1:27" ht="27" x14ac:dyDescent="0.2">
      <c r="A658" s="4">
        <f t="shared" si="185"/>
        <v>584</v>
      </c>
      <c r="B658" s="4">
        <v>4912934</v>
      </c>
      <c r="C658" s="18" t="s">
        <v>178</v>
      </c>
      <c r="D658" s="3" t="s">
        <v>36</v>
      </c>
      <c r="E658" s="3">
        <v>0</v>
      </c>
      <c r="F658" s="3">
        <v>1</v>
      </c>
      <c r="G658" s="3">
        <v>1</v>
      </c>
      <c r="H658" s="4">
        <v>26111532</v>
      </c>
      <c r="I658" s="4" t="s">
        <v>37</v>
      </c>
      <c r="J658" s="1" t="s">
        <v>37</v>
      </c>
      <c r="K658" s="48">
        <v>123284</v>
      </c>
      <c r="L658" s="49">
        <f t="shared" si="186"/>
        <v>139458.86079999999</v>
      </c>
      <c r="M658" s="5">
        <v>50960</v>
      </c>
      <c r="N658" s="6">
        <f t="shared" si="178"/>
        <v>9682.4</v>
      </c>
      <c r="O658" s="47">
        <f t="shared" si="180"/>
        <v>60642.400000000001</v>
      </c>
      <c r="P658" s="5">
        <v>45000</v>
      </c>
      <c r="Q658" s="6">
        <f t="shared" si="179"/>
        <v>8550</v>
      </c>
      <c r="R658" s="47">
        <f t="shared" si="181"/>
        <v>53550</v>
      </c>
      <c r="S658" s="51">
        <f t="shared" si="187"/>
        <v>53550</v>
      </c>
      <c r="T658" s="51">
        <f t="shared" si="188"/>
        <v>84550.420266666668</v>
      </c>
      <c r="U658" s="49">
        <f t="shared" si="189"/>
        <v>76794.0059409112</v>
      </c>
      <c r="V658" s="51">
        <f t="shared" si="190"/>
        <v>60642.400000000001</v>
      </c>
      <c r="W658" s="51">
        <f t="shared" si="191"/>
        <v>21920.607390192876</v>
      </c>
      <c r="X658" s="52">
        <f t="shared" si="192"/>
        <v>0.25926077387973556</v>
      </c>
      <c r="Y658" s="53" t="str">
        <f t="shared" si="193"/>
        <v>MENOR_VALOR</v>
      </c>
      <c r="Z658" s="49">
        <f t="shared" si="194"/>
        <v>53550</v>
      </c>
      <c r="AA658" s="80"/>
    </row>
    <row r="659" spans="1:27" ht="18" x14ac:dyDescent="0.2">
      <c r="A659" s="4">
        <f t="shared" si="185"/>
        <v>585</v>
      </c>
      <c r="B659" s="4">
        <v>4912934</v>
      </c>
      <c r="C659" s="18" t="s">
        <v>180</v>
      </c>
      <c r="D659" s="3" t="s">
        <v>36</v>
      </c>
      <c r="E659" s="3">
        <v>0</v>
      </c>
      <c r="F659" s="3">
        <v>1</v>
      </c>
      <c r="G659" s="3">
        <v>1</v>
      </c>
      <c r="H659" s="4">
        <v>31161902</v>
      </c>
      <c r="I659" s="4" t="s">
        <v>37</v>
      </c>
      <c r="J659" s="1" t="s">
        <v>37</v>
      </c>
      <c r="K659" s="48">
        <v>106386</v>
      </c>
      <c r="L659" s="49">
        <f t="shared" si="186"/>
        <v>120343.8432</v>
      </c>
      <c r="M659" s="5">
        <v>104000</v>
      </c>
      <c r="N659" s="6">
        <f t="shared" si="178"/>
        <v>19760</v>
      </c>
      <c r="O659" s="47">
        <f t="shared" si="180"/>
        <v>123760</v>
      </c>
      <c r="P659" s="5">
        <v>80000</v>
      </c>
      <c r="Q659" s="6">
        <f t="shared" si="179"/>
        <v>15200</v>
      </c>
      <c r="R659" s="47">
        <f t="shared" si="181"/>
        <v>95200</v>
      </c>
      <c r="S659" s="51">
        <f t="shared" si="187"/>
        <v>95200</v>
      </c>
      <c r="T659" s="51">
        <f t="shared" si="188"/>
        <v>113101.28106666666</v>
      </c>
      <c r="U659" s="49">
        <f t="shared" si="189"/>
        <v>112343.26510516011</v>
      </c>
      <c r="V659" s="51">
        <f t="shared" si="190"/>
        <v>120343.8432</v>
      </c>
      <c r="W659" s="51">
        <f t="shared" si="191"/>
        <v>12658.117234166351</v>
      </c>
      <c r="X659" s="52">
        <f t="shared" si="192"/>
        <v>0.11191842492663831</v>
      </c>
      <c r="Y659" s="53" t="str">
        <f t="shared" si="193"/>
        <v>MENOR_VALOR</v>
      </c>
      <c r="Z659" s="49">
        <f t="shared" si="194"/>
        <v>95200</v>
      </c>
      <c r="AA659" s="80"/>
    </row>
    <row r="660" spans="1:27" ht="18" x14ac:dyDescent="0.2">
      <c r="A660" s="81" t="s">
        <v>182</v>
      </c>
      <c r="B660" s="4"/>
      <c r="C660" s="86" t="s">
        <v>183</v>
      </c>
      <c r="D660" s="3"/>
      <c r="E660" s="4"/>
      <c r="F660" s="4"/>
      <c r="G660" s="4"/>
      <c r="H660" s="83"/>
      <c r="I660" s="83"/>
      <c r="J660" s="85"/>
      <c r="K660" s="48"/>
      <c r="L660" s="49"/>
      <c r="M660" s="31">
        <v>0</v>
      </c>
      <c r="N660" s="6"/>
      <c r="O660" s="47"/>
      <c r="P660" s="31"/>
      <c r="Q660" s="6"/>
      <c r="R660" s="47"/>
      <c r="S660" s="51"/>
      <c r="T660" s="51"/>
      <c r="U660" s="49"/>
      <c r="V660" s="51"/>
      <c r="W660" s="51"/>
      <c r="X660" s="52"/>
      <c r="Y660" s="53"/>
      <c r="Z660" s="49"/>
      <c r="AA660" s="80"/>
    </row>
    <row r="661" spans="1:27" ht="27" x14ac:dyDescent="0.2">
      <c r="A661" s="4">
        <f>A659+1</f>
        <v>586</v>
      </c>
      <c r="B661" s="1">
        <v>4912996</v>
      </c>
      <c r="C661" s="2" t="s">
        <v>184</v>
      </c>
      <c r="D661" s="3" t="s">
        <v>36</v>
      </c>
      <c r="E661" s="3">
        <v>0</v>
      </c>
      <c r="F661" s="3">
        <v>1</v>
      </c>
      <c r="G661" s="3">
        <v>1</v>
      </c>
      <c r="H661" s="4">
        <v>31401701</v>
      </c>
      <c r="I661" s="4" t="s">
        <v>37</v>
      </c>
      <c r="J661" s="1">
        <v>5330</v>
      </c>
      <c r="K661" s="48">
        <v>60690</v>
      </c>
      <c r="L661" s="49">
        <f t="shared" si="186"/>
        <v>68652.528000000006</v>
      </c>
      <c r="M661" s="5">
        <v>180480</v>
      </c>
      <c r="N661" s="6">
        <f t="shared" si="178"/>
        <v>34291.199999999997</v>
      </c>
      <c r="O661" s="47">
        <f t="shared" si="180"/>
        <v>214771.20000000001</v>
      </c>
      <c r="P661" s="5">
        <v>150000</v>
      </c>
      <c r="Q661" s="6">
        <f t="shared" si="179"/>
        <v>28500</v>
      </c>
      <c r="R661" s="47">
        <f t="shared" si="181"/>
        <v>178500</v>
      </c>
      <c r="S661" s="51">
        <f t="shared" si="187"/>
        <v>68652.528000000006</v>
      </c>
      <c r="T661" s="51">
        <f t="shared" si="188"/>
        <v>153974.576</v>
      </c>
      <c r="U661" s="49">
        <f t="shared" si="189"/>
        <v>138067.12006824897</v>
      </c>
      <c r="V661" s="51">
        <f t="shared" si="190"/>
        <v>178500</v>
      </c>
      <c r="W661" s="51">
        <f t="shared" si="191"/>
        <v>60331.798725524146</v>
      </c>
      <c r="X661" s="52">
        <f t="shared" si="192"/>
        <v>0.39182961429635077</v>
      </c>
      <c r="Y661" s="53" t="str">
        <f t="shared" si="193"/>
        <v>MENOR_VALOR</v>
      </c>
      <c r="Z661" s="49">
        <f t="shared" si="194"/>
        <v>68652.528000000006</v>
      </c>
      <c r="AA661" s="80"/>
    </row>
    <row r="662" spans="1:27" ht="27" x14ac:dyDescent="0.2">
      <c r="A662" s="4">
        <f>A661+1</f>
        <v>587</v>
      </c>
      <c r="B662" s="1">
        <v>4912996</v>
      </c>
      <c r="C662" s="2" t="s">
        <v>185</v>
      </c>
      <c r="D662" s="3" t="s">
        <v>36</v>
      </c>
      <c r="E662" s="3">
        <v>0</v>
      </c>
      <c r="F662" s="3">
        <v>1</v>
      </c>
      <c r="G662" s="3">
        <v>1</v>
      </c>
      <c r="H662" s="4">
        <v>31401701</v>
      </c>
      <c r="I662" s="4" t="s">
        <v>37</v>
      </c>
      <c r="J662" s="1">
        <v>5330</v>
      </c>
      <c r="K662" s="48">
        <v>60690</v>
      </c>
      <c r="L662" s="49">
        <f t="shared" si="186"/>
        <v>68652.528000000006</v>
      </c>
      <c r="M662" s="5">
        <v>204920</v>
      </c>
      <c r="N662" s="6">
        <f t="shared" si="178"/>
        <v>38934.800000000003</v>
      </c>
      <c r="O662" s="47">
        <f t="shared" si="180"/>
        <v>243854.8</v>
      </c>
      <c r="P662" s="5">
        <v>150000</v>
      </c>
      <c r="Q662" s="6">
        <f t="shared" si="179"/>
        <v>28500</v>
      </c>
      <c r="R662" s="47">
        <f t="shared" si="181"/>
        <v>178500</v>
      </c>
      <c r="S662" s="51">
        <f t="shared" si="187"/>
        <v>68652.528000000006</v>
      </c>
      <c r="T662" s="51">
        <f t="shared" si="188"/>
        <v>163669.10933333333</v>
      </c>
      <c r="U662" s="49">
        <f t="shared" si="189"/>
        <v>144037.42684825376</v>
      </c>
      <c r="V662" s="51">
        <f t="shared" si="190"/>
        <v>178500</v>
      </c>
      <c r="W662" s="51">
        <f t="shared" si="191"/>
        <v>67186.868985963127</v>
      </c>
      <c r="X662" s="52">
        <f t="shared" si="192"/>
        <v>0.41050427450624399</v>
      </c>
      <c r="Y662" s="53" t="str">
        <f t="shared" si="193"/>
        <v>MENOR_VALOR</v>
      </c>
      <c r="Z662" s="49">
        <f t="shared" si="194"/>
        <v>68652.528000000006</v>
      </c>
      <c r="AA662" s="80"/>
    </row>
    <row r="663" spans="1:27" ht="18" x14ac:dyDescent="0.2">
      <c r="A663" s="4">
        <f t="shared" ref="A663:A672" si="195">A662+1</f>
        <v>588</v>
      </c>
      <c r="B663" s="1">
        <v>4912996</v>
      </c>
      <c r="C663" s="2" t="s">
        <v>186</v>
      </c>
      <c r="D663" s="3" t="s">
        <v>36</v>
      </c>
      <c r="E663" s="3">
        <v>0</v>
      </c>
      <c r="F663" s="3">
        <v>1</v>
      </c>
      <c r="G663" s="3">
        <v>1</v>
      </c>
      <c r="H663" s="4">
        <v>31401701</v>
      </c>
      <c r="I663" s="4" t="s">
        <v>37</v>
      </c>
      <c r="J663" s="1">
        <v>5330</v>
      </c>
      <c r="K663" s="48">
        <v>16898</v>
      </c>
      <c r="L663" s="49">
        <f t="shared" si="186"/>
        <v>19115.017599999999</v>
      </c>
      <c r="M663" s="5">
        <v>56560</v>
      </c>
      <c r="N663" s="6">
        <f t="shared" si="178"/>
        <v>10746.4</v>
      </c>
      <c r="O663" s="47">
        <f t="shared" si="180"/>
        <v>67306.399999999994</v>
      </c>
      <c r="P663" s="5">
        <v>45000</v>
      </c>
      <c r="Q663" s="6">
        <f t="shared" si="179"/>
        <v>8550</v>
      </c>
      <c r="R663" s="47">
        <f t="shared" si="181"/>
        <v>53550</v>
      </c>
      <c r="S663" s="51">
        <f t="shared" si="187"/>
        <v>19115.017599999999</v>
      </c>
      <c r="T663" s="51">
        <f t="shared" si="188"/>
        <v>46657.139199999998</v>
      </c>
      <c r="U663" s="49">
        <f t="shared" si="189"/>
        <v>40994.932896048827</v>
      </c>
      <c r="V663" s="51">
        <f t="shared" si="190"/>
        <v>53550</v>
      </c>
      <c r="W663" s="51">
        <f t="shared" si="191"/>
        <v>19475.220951624477</v>
      </c>
      <c r="X663" s="52">
        <f t="shared" si="192"/>
        <v>0.41741138195683625</v>
      </c>
      <c r="Y663" s="53" t="str">
        <f t="shared" si="193"/>
        <v>MENOR_VALOR</v>
      </c>
      <c r="Z663" s="49">
        <f t="shared" si="194"/>
        <v>19115.017599999999</v>
      </c>
      <c r="AA663" s="80"/>
    </row>
    <row r="664" spans="1:27" ht="18" x14ac:dyDescent="0.2">
      <c r="A664" s="4">
        <f t="shared" si="195"/>
        <v>589</v>
      </c>
      <c r="B664" s="1">
        <v>4912996</v>
      </c>
      <c r="C664" s="2" t="s">
        <v>187</v>
      </c>
      <c r="D664" s="3" t="s">
        <v>36</v>
      </c>
      <c r="E664" s="3">
        <v>0</v>
      </c>
      <c r="F664" s="3">
        <v>1</v>
      </c>
      <c r="G664" s="3">
        <v>1</v>
      </c>
      <c r="H664" s="4">
        <v>31401701</v>
      </c>
      <c r="I664" s="4" t="s">
        <v>37</v>
      </c>
      <c r="J664" s="1">
        <v>5330</v>
      </c>
      <c r="K664" s="48">
        <v>48671</v>
      </c>
      <c r="L664" s="49">
        <f t="shared" si="186"/>
        <v>55056.635199999997</v>
      </c>
      <c r="M664" s="5">
        <v>91000</v>
      </c>
      <c r="N664" s="6">
        <f t="shared" si="178"/>
        <v>17290</v>
      </c>
      <c r="O664" s="47">
        <f t="shared" si="180"/>
        <v>108290</v>
      </c>
      <c r="P664" s="5">
        <v>80000</v>
      </c>
      <c r="Q664" s="6">
        <f t="shared" si="179"/>
        <v>15200</v>
      </c>
      <c r="R664" s="47">
        <f t="shared" si="181"/>
        <v>95200</v>
      </c>
      <c r="S664" s="51">
        <f t="shared" si="187"/>
        <v>55056.635199999997</v>
      </c>
      <c r="T664" s="51">
        <f t="shared" si="188"/>
        <v>86182.21173333333</v>
      </c>
      <c r="U664" s="49">
        <f t="shared" si="189"/>
        <v>82796.438506256571</v>
      </c>
      <c r="V664" s="51">
        <f t="shared" si="190"/>
        <v>95200</v>
      </c>
      <c r="W664" s="51">
        <f t="shared" si="191"/>
        <v>22009.10623506087</v>
      </c>
      <c r="X664" s="52">
        <f t="shared" si="192"/>
        <v>0.25537875847468239</v>
      </c>
      <c r="Y664" s="53" t="str">
        <f t="shared" si="193"/>
        <v>MENOR_VALOR</v>
      </c>
      <c r="Z664" s="49">
        <f t="shared" si="194"/>
        <v>55056.635199999997</v>
      </c>
      <c r="AA664" s="80"/>
    </row>
    <row r="665" spans="1:27" ht="27" x14ac:dyDescent="0.2">
      <c r="A665" s="4">
        <f t="shared" si="195"/>
        <v>590</v>
      </c>
      <c r="B665" s="1">
        <v>4912996</v>
      </c>
      <c r="C665" s="2" t="s">
        <v>189</v>
      </c>
      <c r="D665" s="3" t="s">
        <v>36</v>
      </c>
      <c r="E665" s="3">
        <v>0</v>
      </c>
      <c r="F665" s="3">
        <v>1</v>
      </c>
      <c r="G665" s="3">
        <v>1</v>
      </c>
      <c r="H665" s="4">
        <v>26101749</v>
      </c>
      <c r="I665" s="4" t="s">
        <v>37</v>
      </c>
      <c r="J665" s="1" t="s">
        <v>37</v>
      </c>
      <c r="K665" s="48">
        <v>91868</v>
      </c>
      <c r="L665" s="49">
        <f t="shared" si="186"/>
        <v>103921.0816</v>
      </c>
      <c r="M665" s="5">
        <v>182360</v>
      </c>
      <c r="N665" s="6">
        <f t="shared" si="178"/>
        <v>34648.400000000001</v>
      </c>
      <c r="O665" s="47">
        <f t="shared" si="180"/>
        <v>217008.4</v>
      </c>
      <c r="P665" s="5">
        <v>150000</v>
      </c>
      <c r="Q665" s="6">
        <f t="shared" si="179"/>
        <v>28500</v>
      </c>
      <c r="R665" s="47">
        <f t="shared" si="181"/>
        <v>178500</v>
      </c>
      <c r="S665" s="51">
        <f t="shared" si="187"/>
        <v>103921.0816</v>
      </c>
      <c r="T665" s="51">
        <f t="shared" si="188"/>
        <v>166476.49386666666</v>
      </c>
      <c r="U665" s="49">
        <f t="shared" si="189"/>
        <v>159076.54179663354</v>
      </c>
      <c r="V665" s="51">
        <f t="shared" si="190"/>
        <v>178500</v>
      </c>
      <c r="W665" s="51">
        <f t="shared" si="191"/>
        <v>44233.356213680141</v>
      </c>
      <c r="X665" s="52">
        <f t="shared" si="192"/>
        <v>0.26570331454185508</v>
      </c>
      <c r="Y665" s="53" t="str">
        <f t="shared" si="193"/>
        <v>MENOR_VALOR</v>
      </c>
      <c r="Z665" s="49">
        <f t="shared" si="194"/>
        <v>103921.0816</v>
      </c>
      <c r="AA665" s="80"/>
    </row>
    <row r="666" spans="1:27" ht="27" x14ac:dyDescent="0.2">
      <c r="A666" s="4">
        <f t="shared" si="195"/>
        <v>591</v>
      </c>
      <c r="B666" s="1">
        <v>4912996</v>
      </c>
      <c r="C666" s="2" t="s">
        <v>190</v>
      </c>
      <c r="D666" s="3" t="s">
        <v>36</v>
      </c>
      <c r="E666" s="3">
        <v>0</v>
      </c>
      <c r="F666" s="3">
        <v>1</v>
      </c>
      <c r="G666" s="3">
        <v>1</v>
      </c>
      <c r="H666" s="4">
        <v>26101749</v>
      </c>
      <c r="I666" s="4" t="s">
        <v>37</v>
      </c>
      <c r="J666" s="1" t="s">
        <v>37</v>
      </c>
      <c r="K666" s="48">
        <v>105077</v>
      </c>
      <c r="L666" s="49">
        <f t="shared" si="186"/>
        <v>118863.1024</v>
      </c>
      <c r="M666" s="5">
        <v>197400</v>
      </c>
      <c r="N666" s="6">
        <f t="shared" si="178"/>
        <v>37506</v>
      </c>
      <c r="O666" s="47">
        <f t="shared" si="180"/>
        <v>234906</v>
      </c>
      <c r="P666" s="5">
        <v>150000</v>
      </c>
      <c r="Q666" s="6">
        <f t="shared" si="179"/>
        <v>28500</v>
      </c>
      <c r="R666" s="47">
        <f t="shared" si="181"/>
        <v>178500</v>
      </c>
      <c r="S666" s="51">
        <f t="shared" si="187"/>
        <v>118863.1024</v>
      </c>
      <c r="T666" s="51">
        <f t="shared" si="188"/>
        <v>177423.03413333333</v>
      </c>
      <c r="U666" s="49">
        <f t="shared" si="189"/>
        <v>170815.18036358856</v>
      </c>
      <c r="V666" s="51">
        <f t="shared" si="190"/>
        <v>178500</v>
      </c>
      <c r="W666" s="51">
        <f t="shared" si="191"/>
        <v>41408.124834461269</v>
      </c>
      <c r="X666" s="52">
        <f t="shared" si="192"/>
        <v>0.23338640913638689</v>
      </c>
      <c r="Y666" s="53" t="str">
        <f t="shared" si="193"/>
        <v>MENOR_VALOR</v>
      </c>
      <c r="Z666" s="49">
        <f t="shared" si="194"/>
        <v>118863.1024</v>
      </c>
      <c r="AA666" s="80"/>
    </row>
    <row r="667" spans="1:27" ht="27" x14ac:dyDescent="0.2">
      <c r="A667" s="4">
        <f t="shared" si="195"/>
        <v>592</v>
      </c>
      <c r="B667" s="1">
        <v>4912996</v>
      </c>
      <c r="C667" s="2" t="s">
        <v>191</v>
      </c>
      <c r="D667" s="3" t="s">
        <v>36</v>
      </c>
      <c r="E667" s="3">
        <v>0</v>
      </c>
      <c r="F667" s="3">
        <v>1</v>
      </c>
      <c r="G667" s="3">
        <v>1</v>
      </c>
      <c r="H667" s="4">
        <v>24101802</v>
      </c>
      <c r="I667" s="4" t="s">
        <v>37</v>
      </c>
      <c r="J667" s="1" t="s">
        <v>37</v>
      </c>
      <c r="K667" s="48">
        <v>50932</v>
      </c>
      <c r="L667" s="49">
        <f t="shared" si="186"/>
        <v>57614.278399999996</v>
      </c>
      <c r="M667" s="5">
        <v>60160</v>
      </c>
      <c r="N667" s="6">
        <f t="shared" si="178"/>
        <v>11430.4</v>
      </c>
      <c r="O667" s="47">
        <f t="shared" si="180"/>
        <v>71590.399999999994</v>
      </c>
      <c r="P667" s="5">
        <v>51000</v>
      </c>
      <c r="Q667" s="6">
        <f t="shared" si="179"/>
        <v>9690</v>
      </c>
      <c r="R667" s="47">
        <f t="shared" si="181"/>
        <v>60690</v>
      </c>
      <c r="S667" s="51">
        <f t="shared" si="187"/>
        <v>57614.278399999996</v>
      </c>
      <c r="T667" s="51">
        <f t="shared" si="188"/>
        <v>63298.226133333323</v>
      </c>
      <c r="U667" s="49">
        <f t="shared" si="189"/>
        <v>63023.23392269481</v>
      </c>
      <c r="V667" s="51">
        <f t="shared" si="190"/>
        <v>60690</v>
      </c>
      <c r="W667" s="51">
        <f t="shared" si="191"/>
        <v>4019.1579861499017</v>
      </c>
      <c r="X667" s="52">
        <f t="shared" si="192"/>
        <v>6.3495586395799219E-2</v>
      </c>
      <c r="Y667" s="53" t="str">
        <f t="shared" si="193"/>
        <v>MENOR_VALOR</v>
      </c>
      <c r="Z667" s="49">
        <f t="shared" si="194"/>
        <v>57614.278399999996</v>
      </c>
      <c r="AA667" s="80"/>
    </row>
    <row r="668" spans="1:27" ht="27" x14ac:dyDescent="0.2">
      <c r="A668" s="4">
        <f t="shared" si="195"/>
        <v>593</v>
      </c>
      <c r="B668" s="1">
        <v>4912996</v>
      </c>
      <c r="C668" s="2" t="s">
        <v>192</v>
      </c>
      <c r="D668" s="3" t="s">
        <v>36</v>
      </c>
      <c r="E668" s="3">
        <v>0</v>
      </c>
      <c r="F668" s="3">
        <v>1</v>
      </c>
      <c r="G668" s="3">
        <v>1</v>
      </c>
      <c r="H668" s="4">
        <v>27113105</v>
      </c>
      <c r="I668" s="4" t="s">
        <v>37</v>
      </c>
      <c r="J668" s="1" t="s">
        <v>37</v>
      </c>
      <c r="K668" s="48">
        <v>170646</v>
      </c>
      <c r="L668" s="49">
        <f t="shared" si="186"/>
        <v>193034.75519999999</v>
      </c>
      <c r="M668" s="5">
        <v>227950</v>
      </c>
      <c r="N668" s="6">
        <f t="shared" si="178"/>
        <v>43310.5</v>
      </c>
      <c r="O668" s="47">
        <f t="shared" si="180"/>
        <v>271260.5</v>
      </c>
      <c r="P668" s="5">
        <v>188000</v>
      </c>
      <c r="Q668" s="6">
        <f t="shared" si="179"/>
        <v>35720</v>
      </c>
      <c r="R668" s="47">
        <f t="shared" si="181"/>
        <v>223720</v>
      </c>
      <c r="S668" s="51">
        <f t="shared" si="187"/>
        <v>193034.75519999999</v>
      </c>
      <c r="T668" s="51">
        <f t="shared" si="188"/>
        <v>229338.4184</v>
      </c>
      <c r="U668" s="49">
        <f t="shared" si="189"/>
        <v>227113.15612136925</v>
      </c>
      <c r="V668" s="51">
        <f t="shared" si="190"/>
        <v>223720</v>
      </c>
      <c r="W668" s="51">
        <f t="shared" si="191"/>
        <v>25670.566430632523</v>
      </c>
      <c r="X668" s="52">
        <f t="shared" si="192"/>
        <v>0.1119331275140272</v>
      </c>
      <c r="Y668" s="53" t="str">
        <f t="shared" si="193"/>
        <v>MENOR_VALOR</v>
      </c>
      <c r="Z668" s="49">
        <f t="shared" si="194"/>
        <v>193034.75519999999</v>
      </c>
      <c r="AA668" s="80"/>
    </row>
    <row r="669" spans="1:27" ht="18" x14ac:dyDescent="0.2">
      <c r="A669" s="4">
        <f t="shared" si="195"/>
        <v>594</v>
      </c>
      <c r="B669" s="1">
        <v>4912996</v>
      </c>
      <c r="C669" s="2" t="s">
        <v>193</v>
      </c>
      <c r="D669" s="3" t="s">
        <v>36</v>
      </c>
      <c r="E669" s="3">
        <v>0</v>
      </c>
      <c r="F669" s="3">
        <v>1</v>
      </c>
      <c r="G669" s="3">
        <v>1</v>
      </c>
      <c r="H669" s="4">
        <v>31401701</v>
      </c>
      <c r="I669" s="4" t="s">
        <v>37</v>
      </c>
      <c r="J669" s="1">
        <v>5330</v>
      </c>
      <c r="K669" s="48">
        <v>185283</v>
      </c>
      <c r="L669" s="49">
        <f t="shared" si="186"/>
        <v>209592.12959999999</v>
      </c>
      <c r="M669" s="5">
        <v>256500</v>
      </c>
      <c r="N669" s="6">
        <f t="shared" si="178"/>
        <v>48735</v>
      </c>
      <c r="O669" s="47">
        <f t="shared" si="180"/>
        <v>305235</v>
      </c>
      <c r="P669" s="5">
        <v>228000</v>
      </c>
      <c r="Q669" s="6">
        <f t="shared" si="179"/>
        <v>43320</v>
      </c>
      <c r="R669" s="47">
        <f t="shared" si="181"/>
        <v>271320</v>
      </c>
      <c r="S669" s="51">
        <f t="shared" si="187"/>
        <v>209592.12959999999</v>
      </c>
      <c r="T669" s="51">
        <f t="shared" si="188"/>
        <v>262049.04319999999</v>
      </c>
      <c r="U669" s="49">
        <f t="shared" si="189"/>
        <v>258918.8701535869</v>
      </c>
      <c r="V669" s="51">
        <f t="shared" si="190"/>
        <v>271320</v>
      </c>
      <c r="W669" s="51">
        <f t="shared" si="191"/>
        <v>37092.639326677046</v>
      </c>
      <c r="X669" s="52">
        <f t="shared" si="192"/>
        <v>0.14154846311866651</v>
      </c>
      <c r="Y669" s="53" t="str">
        <f t="shared" si="193"/>
        <v>MENOR_VALOR</v>
      </c>
      <c r="Z669" s="49">
        <f t="shared" si="194"/>
        <v>209592.12959999999</v>
      </c>
      <c r="AA669" s="80"/>
    </row>
    <row r="670" spans="1:27" ht="27" x14ac:dyDescent="0.2">
      <c r="A670" s="4">
        <f t="shared" si="195"/>
        <v>595</v>
      </c>
      <c r="B670" s="1">
        <v>4912996</v>
      </c>
      <c r="C670" s="2" t="s">
        <v>194</v>
      </c>
      <c r="D670" s="3" t="s">
        <v>134</v>
      </c>
      <c r="E670" s="3">
        <v>0</v>
      </c>
      <c r="F670" s="3">
        <v>1</v>
      </c>
      <c r="G670" s="3">
        <v>1</v>
      </c>
      <c r="H670" s="4">
        <v>26101513</v>
      </c>
      <c r="I670" s="4" t="s">
        <v>37</v>
      </c>
      <c r="J670" s="1" t="s">
        <v>37</v>
      </c>
      <c r="K670" s="48">
        <v>94486</v>
      </c>
      <c r="L670" s="49">
        <f t="shared" si="186"/>
        <v>106882.5632</v>
      </c>
      <c r="M670" s="5">
        <v>138000</v>
      </c>
      <c r="N670" s="6">
        <f t="shared" ref="N670:N672" si="196">M670*0.19</f>
        <v>26220</v>
      </c>
      <c r="O670" s="47">
        <f t="shared" si="180"/>
        <v>164220</v>
      </c>
      <c r="P670" s="5">
        <v>120000</v>
      </c>
      <c r="Q670" s="6">
        <f t="shared" ref="Q670:Q672" si="197">P670*0.19</f>
        <v>22800</v>
      </c>
      <c r="R670" s="47">
        <f t="shared" si="181"/>
        <v>142800</v>
      </c>
      <c r="S670" s="51">
        <f t="shared" si="187"/>
        <v>106882.5632</v>
      </c>
      <c r="T670" s="51">
        <f t="shared" si="188"/>
        <v>137967.52106666667</v>
      </c>
      <c r="U670" s="49">
        <f t="shared" si="189"/>
        <v>135837.71636920207</v>
      </c>
      <c r="V670" s="51">
        <f t="shared" si="190"/>
        <v>142800</v>
      </c>
      <c r="W670" s="51">
        <f t="shared" si="191"/>
        <v>21980.384500418193</v>
      </c>
      <c r="X670" s="52">
        <f t="shared" si="192"/>
        <v>0.15931564422178138</v>
      </c>
      <c r="Y670" s="53" t="str">
        <f t="shared" si="193"/>
        <v>MENOR_VALOR</v>
      </c>
      <c r="Z670" s="49">
        <f t="shared" si="194"/>
        <v>106882.5632</v>
      </c>
      <c r="AA670" s="80"/>
    </row>
    <row r="671" spans="1:27" ht="27" x14ac:dyDescent="0.2">
      <c r="A671" s="4">
        <f t="shared" si="195"/>
        <v>596</v>
      </c>
      <c r="B671" s="1">
        <v>4912996</v>
      </c>
      <c r="C671" s="2" t="s">
        <v>196</v>
      </c>
      <c r="D671" s="3" t="s">
        <v>36</v>
      </c>
      <c r="E671" s="3">
        <v>0</v>
      </c>
      <c r="F671" s="3">
        <v>1</v>
      </c>
      <c r="G671" s="3">
        <v>1</v>
      </c>
      <c r="H671" s="4">
        <v>31161801</v>
      </c>
      <c r="I671" s="4" t="s">
        <v>37</v>
      </c>
      <c r="J671" s="1" t="s">
        <v>37</v>
      </c>
      <c r="K671" s="48">
        <v>156485</v>
      </c>
      <c r="L671" s="49">
        <f t="shared" si="186"/>
        <v>177015.83199999999</v>
      </c>
      <c r="M671" s="5">
        <v>115260</v>
      </c>
      <c r="N671" s="6">
        <f t="shared" si="196"/>
        <v>21899.4</v>
      </c>
      <c r="O671" s="47">
        <f t="shared" si="180"/>
        <v>137159.4</v>
      </c>
      <c r="P671" s="5">
        <v>90000</v>
      </c>
      <c r="Q671" s="6">
        <f t="shared" si="197"/>
        <v>17100</v>
      </c>
      <c r="R671" s="47">
        <f t="shared" si="181"/>
        <v>107100</v>
      </c>
      <c r="S671" s="51">
        <f t="shared" si="187"/>
        <v>107100</v>
      </c>
      <c r="T671" s="51">
        <f t="shared" si="188"/>
        <v>140425.07733333332</v>
      </c>
      <c r="U671" s="49">
        <f t="shared" si="189"/>
        <v>137512.5659734908</v>
      </c>
      <c r="V671" s="51">
        <f t="shared" si="190"/>
        <v>137159.4</v>
      </c>
      <c r="W671" s="51">
        <f t="shared" si="191"/>
        <v>23564.388165966076</v>
      </c>
      <c r="X671" s="52">
        <f t="shared" si="192"/>
        <v>0.16780754985827945</v>
      </c>
      <c r="Y671" s="53" t="str">
        <f t="shared" si="193"/>
        <v>MENOR_VALOR</v>
      </c>
      <c r="Z671" s="49">
        <f t="shared" si="194"/>
        <v>107100</v>
      </c>
      <c r="AA671" s="80"/>
    </row>
    <row r="672" spans="1:27" ht="18.5" thickBot="1" x14ac:dyDescent="0.25">
      <c r="A672" s="4">
        <f t="shared" si="195"/>
        <v>597</v>
      </c>
      <c r="B672" s="19">
        <v>4912996</v>
      </c>
      <c r="C672" s="20" t="s">
        <v>197</v>
      </c>
      <c r="D672" s="21" t="s">
        <v>36</v>
      </c>
      <c r="E672" s="21">
        <v>0</v>
      </c>
      <c r="F672" s="21">
        <v>1</v>
      </c>
      <c r="G672" s="21">
        <v>1</v>
      </c>
      <c r="H672" s="22">
        <v>31161611</v>
      </c>
      <c r="I672" s="4" t="s">
        <v>37</v>
      </c>
      <c r="J672" s="1">
        <v>15948</v>
      </c>
      <c r="K672" s="48">
        <v>38318</v>
      </c>
      <c r="L672" s="49">
        <f t="shared" si="186"/>
        <v>43345.321599999996</v>
      </c>
      <c r="M672" s="5">
        <v>44160</v>
      </c>
      <c r="N672" s="6">
        <f t="shared" si="196"/>
        <v>8390.4</v>
      </c>
      <c r="O672" s="47">
        <f t="shared" ref="O672" si="198">M672+N672</f>
        <v>52550.400000000001</v>
      </c>
      <c r="P672" s="5">
        <v>38000</v>
      </c>
      <c r="Q672" s="6">
        <f t="shared" si="197"/>
        <v>7220</v>
      </c>
      <c r="R672" s="47">
        <f t="shared" ref="R672" si="199">P672+Q672</f>
        <v>45220</v>
      </c>
      <c r="S672" s="51">
        <f t="shared" si="187"/>
        <v>43345.321599999996</v>
      </c>
      <c r="T672" s="51">
        <f t="shared" si="188"/>
        <v>47038.573866666666</v>
      </c>
      <c r="U672" s="49">
        <f t="shared" si="189"/>
        <v>46875.8984289902</v>
      </c>
      <c r="V672" s="51">
        <f t="shared" si="190"/>
        <v>45220</v>
      </c>
      <c r="W672" s="51">
        <f t="shared" si="191"/>
        <v>2611.5237223925897</v>
      </c>
      <c r="X672" s="52">
        <f t="shared" si="192"/>
        <v>5.551876912329639E-2</v>
      </c>
      <c r="Y672" s="53" t="str">
        <f t="shared" si="193"/>
        <v>MENOR_VALOR</v>
      </c>
      <c r="Z672" s="49">
        <f t="shared" si="194"/>
        <v>43345.321599999996</v>
      </c>
      <c r="AA672" s="80"/>
    </row>
    <row r="673" spans="1:27" ht="9.5" thickBot="1" x14ac:dyDescent="0.25">
      <c r="A673" s="223" t="s">
        <v>362</v>
      </c>
      <c r="B673" s="224"/>
      <c r="C673" s="224"/>
      <c r="D673" s="224"/>
      <c r="E673" s="224"/>
      <c r="F673" s="224"/>
      <c r="G673" s="224"/>
      <c r="H673" s="224"/>
      <c r="I673" s="224"/>
      <c r="J673" s="224"/>
      <c r="K673" s="48"/>
      <c r="L673" s="49"/>
      <c r="M673" s="77">
        <v>0</v>
      </c>
      <c r="N673" s="77"/>
      <c r="O673" s="77"/>
      <c r="P673" s="77"/>
      <c r="Q673" s="77"/>
      <c r="R673" s="77"/>
      <c r="S673" s="51"/>
      <c r="T673" s="51"/>
      <c r="U673" s="49"/>
      <c r="V673" s="51"/>
      <c r="W673" s="51"/>
      <c r="X673" s="52"/>
      <c r="Y673" s="53"/>
      <c r="Z673" s="49"/>
      <c r="AA673" s="80"/>
    </row>
    <row r="674" spans="1:27" ht="27.5" thickBot="1" x14ac:dyDescent="0.25">
      <c r="A674" s="56" t="s">
        <v>0</v>
      </c>
      <c r="B674" s="56" t="s">
        <v>1</v>
      </c>
      <c r="C674" s="56" t="s">
        <v>2</v>
      </c>
      <c r="D674" s="56" t="s">
        <v>3</v>
      </c>
      <c r="E674" s="56" t="s">
        <v>4</v>
      </c>
      <c r="F674" s="56" t="s">
        <v>5</v>
      </c>
      <c r="G674" s="56" t="s">
        <v>1074</v>
      </c>
      <c r="H674" s="56" t="s">
        <v>6</v>
      </c>
      <c r="I674" s="217" t="s">
        <v>7</v>
      </c>
      <c r="J674" s="218"/>
      <c r="K674" s="48"/>
      <c r="L674" s="49"/>
      <c r="M674" s="77">
        <v>0</v>
      </c>
      <c r="N674" s="77"/>
      <c r="O674" s="77"/>
      <c r="P674" s="77"/>
      <c r="Q674" s="77"/>
      <c r="R674" s="77"/>
      <c r="S674" s="51"/>
      <c r="T674" s="51"/>
      <c r="U674" s="49"/>
      <c r="V674" s="51"/>
      <c r="W674" s="51"/>
      <c r="X674" s="52"/>
      <c r="Y674" s="53"/>
      <c r="Z674" s="49"/>
      <c r="AA674" s="80"/>
    </row>
    <row r="675" spans="1:27" ht="18.5" thickBot="1" x14ac:dyDescent="0.25">
      <c r="A675" s="61" t="s">
        <v>329</v>
      </c>
      <c r="B675" s="61" t="s">
        <v>363</v>
      </c>
      <c r="C675" s="91" t="s">
        <v>364</v>
      </c>
      <c r="D675" s="61" t="s">
        <v>365</v>
      </c>
      <c r="E675" s="61">
        <v>2020</v>
      </c>
      <c r="F675" s="61" t="s">
        <v>366</v>
      </c>
      <c r="G675" s="63">
        <v>167500000632</v>
      </c>
      <c r="H675" s="64" t="s">
        <v>367</v>
      </c>
      <c r="I675" s="235" t="s">
        <v>368</v>
      </c>
      <c r="J675" s="236"/>
      <c r="K675" s="48"/>
      <c r="L675" s="49"/>
      <c r="M675" s="77">
        <v>0</v>
      </c>
      <c r="N675" s="77"/>
      <c r="O675" s="77"/>
      <c r="P675" s="77"/>
      <c r="Q675" s="77"/>
      <c r="R675" s="77"/>
      <c r="S675" s="51"/>
      <c r="T675" s="51"/>
      <c r="U675" s="49"/>
      <c r="V675" s="51"/>
      <c r="W675" s="51"/>
      <c r="X675" s="52"/>
      <c r="Y675" s="53"/>
      <c r="Z675" s="49"/>
      <c r="AA675" s="80"/>
    </row>
    <row r="676" spans="1:27" x14ac:dyDescent="0.2">
      <c r="A676" s="61" t="s">
        <v>204</v>
      </c>
      <c r="B676" s="61" t="s">
        <v>1097</v>
      </c>
      <c r="C676" s="91" t="s">
        <v>1098</v>
      </c>
      <c r="D676" s="61" t="s">
        <v>365</v>
      </c>
      <c r="E676" s="61">
        <v>2021</v>
      </c>
      <c r="F676" s="61" t="s">
        <v>1099</v>
      </c>
      <c r="G676" s="63" t="s">
        <v>1100</v>
      </c>
      <c r="H676" s="64" t="s">
        <v>1101</v>
      </c>
      <c r="I676" s="235" t="s">
        <v>1102</v>
      </c>
      <c r="J676" s="236"/>
      <c r="K676" s="48"/>
      <c r="L676" s="49"/>
      <c r="M676" s="77">
        <v>0</v>
      </c>
      <c r="N676" s="77"/>
      <c r="O676" s="77"/>
      <c r="P676" s="77"/>
      <c r="Q676" s="77"/>
      <c r="R676" s="77"/>
      <c r="S676" s="51"/>
      <c r="T676" s="51"/>
      <c r="U676" s="49"/>
      <c r="V676" s="51"/>
      <c r="W676" s="51"/>
      <c r="X676" s="52"/>
      <c r="Y676" s="53"/>
      <c r="Z676" s="49"/>
      <c r="AA676" s="80"/>
    </row>
    <row r="677" spans="1:27" x14ac:dyDescent="0.2">
      <c r="A677" s="87" t="s">
        <v>372</v>
      </c>
      <c r="B677" s="87" t="s">
        <v>373</v>
      </c>
      <c r="C677" s="87" t="s">
        <v>374</v>
      </c>
      <c r="D677" s="87" t="s">
        <v>365</v>
      </c>
      <c r="E677" s="87">
        <v>2016</v>
      </c>
      <c r="F677" s="87" t="s">
        <v>375</v>
      </c>
      <c r="G677" s="108" t="s">
        <v>1103</v>
      </c>
      <c r="H677" s="87" t="s">
        <v>376</v>
      </c>
      <c r="I677" s="246" t="s">
        <v>377</v>
      </c>
      <c r="J677" s="247"/>
      <c r="K677" s="48"/>
      <c r="L677" s="49"/>
      <c r="M677" s="77">
        <v>0</v>
      </c>
      <c r="N677" s="77"/>
      <c r="O677" s="77"/>
      <c r="P677" s="77"/>
      <c r="Q677" s="77"/>
      <c r="R677" s="77"/>
      <c r="S677" s="51"/>
      <c r="T677" s="51"/>
      <c r="U677" s="49"/>
      <c r="V677" s="51"/>
      <c r="W677" s="51"/>
      <c r="X677" s="52"/>
      <c r="Y677" s="53"/>
      <c r="Z677" s="49"/>
      <c r="AA677" s="80"/>
    </row>
    <row r="678" spans="1:27" ht="9.5" thickBot="1" x14ac:dyDescent="0.25">
      <c r="A678" s="109" t="s">
        <v>1104</v>
      </c>
      <c r="B678" s="109" t="s">
        <v>379</v>
      </c>
      <c r="C678" s="109" t="s">
        <v>380</v>
      </c>
      <c r="D678" s="109" t="s">
        <v>365</v>
      </c>
      <c r="E678" s="109">
        <v>2016</v>
      </c>
      <c r="F678" s="109" t="s">
        <v>381</v>
      </c>
      <c r="G678" s="110" t="s">
        <v>1105</v>
      </c>
      <c r="H678" s="111" t="s">
        <v>382</v>
      </c>
      <c r="I678" s="240" t="s">
        <v>383</v>
      </c>
      <c r="J678" s="241"/>
      <c r="K678" s="48"/>
      <c r="L678" s="49"/>
      <c r="M678" s="77">
        <v>0</v>
      </c>
      <c r="N678" s="77"/>
      <c r="O678" s="77"/>
      <c r="P678" s="77"/>
      <c r="Q678" s="77"/>
      <c r="R678" s="77"/>
      <c r="S678" s="51"/>
      <c r="T678" s="51"/>
      <c r="U678" s="49"/>
      <c r="V678" s="51"/>
      <c r="W678" s="51"/>
      <c r="X678" s="52"/>
      <c r="Y678" s="53"/>
      <c r="Z678" s="49"/>
      <c r="AA678" s="80"/>
    </row>
    <row r="679" spans="1:27" ht="27.5" thickBot="1" x14ac:dyDescent="0.25">
      <c r="A679" s="98" t="s">
        <v>12</v>
      </c>
      <c r="B679" s="98" t="s">
        <v>13</v>
      </c>
      <c r="C679" s="98" t="s">
        <v>14</v>
      </c>
      <c r="D679" s="98" t="s">
        <v>15</v>
      </c>
      <c r="E679" s="99" t="s">
        <v>16</v>
      </c>
      <c r="F679" s="98" t="s">
        <v>17</v>
      </c>
      <c r="G679" s="99" t="s">
        <v>1075</v>
      </c>
      <c r="H679" s="98" t="s">
        <v>18</v>
      </c>
      <c r="I679" s="98" t="s">
        <v>19</v>
      </c>
      <c r="J679" s="100" t="s">
        <v>20</v>
      </c>
      <c r="K679" s="48"/>
      <c r="L679" s="49"/>
      <c r="M679" s="77">
        <v>0</v>
      </c>
      <c r="N679" s="77"/>
      <c r="O679" s="77"/>
      <c r="P679" s="77"/>
      <c r="Q679" s="77"/>
      <c r="R679" s="77"/>
      <c r="S679" s="51"/>
      <c r="T679" s="51"/>
      <c r="U679" s="49"/>
      <c r="V679" s="51"/>
      <c r="W679" s="51"/>
      <c r="X679" s="52"/>
      <c r="Y679" s="53"/>
      <c r="Z679" s="49"/>
      <c r="AA679" s="80"/>
    </row>
    <row r="680" spans="1:27" ht="27" x14ac:dyDescent="0.2">
      <c r="A680" s="70" t="s">
        <v>33</v>
      </c>
      <c r="B680" s="71"/>
      <c r="C680" s="72" t="s">
        <v>34</v>
      </c>
      <c r="D680" s="73"/>
      <c r="E680" s="71"/>
      <c r="F680" s="71"/>
      <c r="G680" s="71"/>
      <c r="H680" s="74"/>
      <c r="I680" s="74"/>
      <c r="J680" s="75"/>
      <c r="K680" s="48"/>
      <c r="L680" s="49"/>
      <c r="M680" s="77">
        <v>0</v>
      </c>
      <c r="N680" s="77"/>
      <c r="O680" s="77"/>
      <c r="P680" s="77"/>
      <c r="Q680" s="77"/>
      <c r="R680" s="77"/>
      <c r="S680" s="51"/>
      <c r="T680" s="51"/>
      <c r="U680" s="49"/>
      <c r="V680" s="51"/>
      <c r="W680" s="51"/>
      <c r="X680" s="52"/>
      <c r="Y680" s="53"/>
      <c r="Z680" s="49"/>
      <c r="AA680" s="80"/>
    </row>
    <row r="681" spans="1:27" ht="18" x14ac:dyDescent="0.2">
      <c r="A681" s="4">
        <v>598</v>
      </c>
      <c r="B681" s="4">
        <v>4912928</v>
      </c>
      <c r="C681" s="2" t="s">
        <v>38</v>
      </c>
      <c r="D681" s="3" t="s">
        <v>36</v>
      </c>
      <c r="E681" s="3">
        <v>0</v>
      </c>
      <c r="F681" s="3">
        <v>1</v>
      </c>
      <c r="G681" s="3">
        <v>1</v>
      </c>
      <c r="H681" s="4">
        <v>40101801</v>
      </c>
      <c r="I681" s="4" t="s">
        <v>37</v>
      </c>
      <c r="J681" s="1" t="s">
        <v>37</v>
      </c>
      <c r="K681" s="48">
        <v>109361</v>
      </c>
      <c r="L681" s="49">
        <f t="shared" si="186"/>
        <v>123709.1632</v>
      </c>
      <c r="M681" s="5">
        <v>169280</v>
      </c>
      <c r="N681" s="6">
        <f t="shared" ref="N681:N717" si="200">M681*0.19</f>
        <v>32163.200000000001</v>
      </c>
      <c r="O681" s="47">
        <f>M681+N681</f>
        <v>201443.20000000001</v>
      </c>
      <c r="P681" s="5">
        <v>147000</v>
      </c>
      <c r="Q681" s="6">
        <f t="shared" ref="Q681:Q717" si="201">P681*0.19</f>
        <v>27930</v>
      </c>
      <c r="R681" s="47">
        <f>P681+Q681</f>
        <v>174930</v>
      </c>
      <c r="S681" s="51">
        <f t="shared" si="187"/>
        <v>123709.1632</v>
      </c>
      <c r="T681" s="51">
        <f t="shared" si="188"/>
        <v>166694.12106666667</v>
      </c>
      <c r="U681" s="49">
        <f t="shared" si="189"/>
        <v>163357.69332362726</v>
      </c>
      <c r="V681" s="51">
        <f t="shared" si="190"/>
        <v>174930</v>
      </c>
      <c r="W681" s="51">
        <f t="shared" si="191"/>
        <v>30394.955196537983</v>
      </c>
      <c r="X681" s="52">
        <f t="shared" si="192"/>
        <v>0.18233969501769054</v>
      </c>
      <c r="Y681" s="53" t="str">
        <f t="shared" si="193"/>
        <v>MENOR_VALOR</v>
      </c>
      <c r="Z681" s="49">
        <f t="shared" si="194"/>
        <v>123709.1632</v>
      </c>
      <c r="AA681" s="80"/>
    </row>
    <row r="682" spans="1:27" ht="27" x14ac:dyDescent="0.2">
      <c r="A682" s="4">
        <f>A681+1</f>
        <v>599</v>
      </c>
      <c r="B682" s="4">
        <v>4912928</v>
      </c>
      <c r="C682" s="2" t="s">
        <v>40</v>
      </c>
      <c r="D682" s="3" t="s">
        <v>36</v>
      </c>
      <c r="E682" s="3">
        <v>0</v>
      </c>
      <c r="F682" s="3">
        <v>1</v>
      </c>
      <c r="G682" s="3">
        <v>1</v>
      </c>
      <c r="H682" s="4">
        <v>40142008</v>
      </c>
      <c r="I682" s="4" t="s">
        <v>37</v>
      </c>
      <c r="J682" s="79">
        <v>4720</v>
      </c>
      <c r="K682" s="48">
        <v>56525</v>
      </c>
      <c r="L682" s="49">
        <f t="shared" si="186"/>
        <v>63941.08</v>
      </c>
      <c r="M682" s="5">
        <v>85600</v>
      </c>
      <c r="N682" s="6">
        <f t="shared" si="200"/>
        <v>16264</v>
      </c>
      <c r="O682" s="47">
        <f t="shared" ref="O682:O717" si="202">M682+N682</f>
        <v>101864</v>
      </c>
      <c r="P682" s="5">
        <v>64000</v>
      </c>
      <c r="Q682" s="6">
        <f t="shared" si="201"/>
        <v>12160</v>
      </c>
      <c r="R682" s="47">
        <f t="shared" ref="R682:R717" si="203">P682+Q682</f>
        <v>76160</v>
      </c>
      <c r="S682" s="51">
        <f t="shared" si="187"/>
        <v>63941.08</v>
      </c>
      <c r="T682" s="51">
        <f t="shared" si="188"/>
        <v>80655.026666666672</v>
      </c>
      <c r="U682" s="49">
        <f t="shared" si="189"/>
        <v>79160.624122998051</v>
      </c>
      <c r="V682" s="51">
        <f t="shared" si="190"/>
        <v>76160</v>
      </c>
      <c r="W682" s="51">
        <f t="shared" si="191"/>
        <v>11818.545028390216</v>
      </c>
      <c r="X682" s="52">
        <f t="shared" si="192"/>
        <v>0.14653203299075487</v>
      </c>
      <c r="Y682" s="53" t="str">
        <f t="shared" si="193"/>
        <v>MENOR_VALOR</v>
      </c>
      <c r="Z682" s="49">
        <f t="shared" si="194"/>
        <v>63941.08</v>
      </c>
      <c r="AA682" s="80"/>
    </row>
    <row r="683" spans="1:27" ht="27" x14ac:dyDescent="0.2">
      <c r="A683" s="4">
        <f t="shared" ref="A683:A689" si="204">A682+1</f>
        <v>600</v>
      </c>
      <c r="B683" s="4">
        <v>4912928</v>
      </c>
      <c r="C683" s="2" t="s">
        <v>41</v>
      </c>
      <c r="D683" s="3" t="s">
        <v>36</v>
      </c>
      <c r="E683" s="3">
        <v>0</v>
      </c>
      <c r="F683" s="3">
        <v>1</v>
      </c>
      <c r="G683" s="3">
        <v>1</v>
      </c>
      <c r="H683" s="4">
        <v>40142008</v>
      </c>
      <c r="I683" s="4" t="s">
        <v>37</v>
      </c>
      <c r="J683" s="79">
        <v>4720</v>
      </c>
      <c r="K683" s="48">
        <v>60690</v>
      </c>
      <c r="L683" s="49">
        <f t="shared" si="186"/>
        <v>68652.528000000006</v>
      </c>
      <c r="M683" s="5">
        <v>88400</v>
      </c>
      <c r="N683" s="6">
        <f t="shared" si="200"/>
        <v>16796</v>
      </c>
      <c r="O683" s="47">
        <f t="shared" si="202"/>
        <v>105196</v>
      </c>
      <c r="P683" s="5">
        <v>68000</v>
      </c>
      <c r="Q683" s="6">
        <f t="shared" si="201"/>
        <v>12920</v>
      </c>
      <c r="R683" s="47">
        <f t="shared" si="203"/>
        <v>80920</v>
      </c>
      <c r="S683" s="51">
        <f t="shared" si="187"/>
        <v>68652.528000000006</v>
      </c>
      <c r="T683" s="51">
        <f t="shared" si="188"/>
        <v>84922.842666666664</v>
      </c>
      <c r="U683" s="49">
        <f t="shared" si="189"/>
        <v>83605.95489524024</v>
      </c>
      <c r="V683" s="51">
        <f t="shared" si="190"/>
        <v>80920</v>
      </c>
      <c r="W683" s="51">
        <f t="shared" si="191"/>
        <v>11504.849832839021</v>
      </c>
      <c r="X683" s="52">
        <f t="shared" si="192"/>
        <v>0.13547414890475429</v>
      </c>
      <c r="Y683" s="53" t="str">
        <f t="shared" si="193"/>
        <v>MENOR_VALOR</v>
      </c>
      <c r="Z683" s="49">
        <f t="shared" si="194"/>
        <v>68652.528000000006</v>
      </c>
      <c r="AA683" s="80"/>
    </row>
    <row r="684" spans="1:27" ht="18" x14ac:dyDescent="0.2">
      <c r="A684" s="4">
        <f t="shared" si="204"/>
        <v>601</v>
      </c>
      <c r="B684" s="4">
        <v>4912996</v>
      </c>
      <c r="C684" s="2" t="s">
        <v>42</v>
      </c>
      <c r="D684" s="3" t="s">
        <v>36</v>
      </c>
      <c r="E684" s="3">
        <v>0</v>
      </c>
      <c r="F684" s="3">
        <v>1</v>
      </c>
      <c r="G684" s="3">
        <v>1</v>
      </c>
      <c r="H684" s="4">
        <v>40151715</v>
      </c>
      <c r="I684" s="4" t="s">
        <v>37</v>
      </c>
      <c r="J684" s="1" t="s">
        <v>37</v>
      </c>
      <c r="K684" s="48">
        <v>43673</v>
      </c>
      <c r="L684" s="49">
        <f t="shared" si="186"/>
        <v>49402.897599999997</v>
      </c>
      <c r="M684" s="5">
        <v>64890</v>
      </c>
      <c r="N684" s="6">
        <f t="shared" si="200"/>
        <v>12329.1</v>
      </c>
      <c r="O684" s="47">
        <f t="shared" si="202"/>
        <v>77219.100000000006</v>
      </c>
      <c r="P684" s="5">
        <v>50000</v>
      </c>
      <c r="Q684" s="6">
        <f t="shared" si="201"/>
        <v>9500</v>
      </c>
      <c r="R684" s="47">
        <f t="shared" si="203"/>
        <v>59500</v>
      </c>
      <c r="S684" s="51">
        <f t="shared" si="187"/>
        <v>49402.897599999997</v>
      </c>
      <c r="T684" s="51">
        <f t="shared" si="188"/>
        <v>62040.66586666667</v>
      </c>
      <c r="U684" s="49">
        <f t="shared" si="189"/>
        <v>61000.216227739977</v>
      </c>
      <c r="V684" s="51">
        <f t="shared" si="190"/>
        <v>59500</v>
      </c>
      <c r="W684" s="51">
        <f t="shared" si="191"/>
        <v>8936.2516404241524</v>
      </c>
      <c r="X684" s="52">
        <f t="shared" si="192"/>
        <v>0.1440386158915396</v>
      </c>
      <c r="Y684" s="53" t="str">
        <f t="shared" si="193"/>
        <v>MENOR_VALOR</v>
      </c>
      <c r="Z684" s="49">
        <f t="shared" si="194"/>
        <v>49402.897599999997</v>
      </c>
      <c r="AA684" s="80"/>
    </row>
    <row r="685" spans="1:27" x14ac:dyDescent="0.2">
      <c r="A685" s="4">
        <f t="shared" si="204"/>
        <v>602</v>
      </c>
      <c r="B685" s="4">
        <v>4912928</v>
      </c>
      <c r="C685" s="2" t="s">
        <v>44</v>
      </c>
      <c r="D685" s="3" t="s">
        <v>36</v>
      </c>
      <c r="E685" s="3">
        <v>0</v>
      </c>
      <c r="F685" s="3">
        <v>1</v>
      </c>
      <c r="G685" s="3">
        <v>1</v>
      </c>
      <c r="H685" s="4">
        <v>40101801</v>
      </c>
      <c r="I685" s="4" t="s">
        <v>37</v>
      </c>
      <c r="J685" s="1" t="s">
        <v>37</v>
      </c>
      <c r="K685" s="48">
        <v>41412</v>
      </c>
      <c r="L685" s="49">
        <f t="shared" si="186"/>
        <v>46845.254399999998</v>
      </c>
      <c r="M685" s="5">
        <v>66000</v>
      </c>
      <c r="N685" s="6">
        <f t="shared" si="200"/>
        <v>12540</v>
      </c>
      <c r="O685" s="47">
        <f t="shared" si="202"/>
        <v>78540</v>
      </c>
      <c r="P685" s="5">
        <v>48000</v>
      </c>
      <c r="Q685" s="6">
        <f t="shared" si="201"/>
        <v>9120</v>
      </c>
      <c r="R685" s="47">
        <f t="shared" si="203"/>
        <v>57120</v>
      </c>
      <c r="S685" s="51">
        <f t="shared" si="187"/>
        <v>46845.254399999998</v>
      </c>
      <c r="T685" s="51">
        <f t="shared" si="188"/>
        <v>60835.084800000004</v>
      </c>
      <c r="U685" s="49">
        <f t="shared" si="189"/>
        <v>59454.066674344751</v>
      </c>
      <c r="V685" s="51">
        <f t="shared" si="190"/>
        <v>57120</v>
      </c>
      <c r="W685" s="51">
        <f t="shared" si="191"/>
        <v>9892.3039434897019</v>
      </c>
      <c r="X685" s="52">
        <f t="shared" si="192"/>
        <v>0.16260853380925511</v>
      </c>
      <c r="Y685" s="53" t="str">
        <f t="shared" si="193"/>
        <v>MENOR_VALOR</v>
      </c>
      <c r="Z685" s="49">
        <f t="shared" si="194"/>
        <v>46845.254399999998</v>
      </c>
      <c r="AA685" s="80"/>
    </row>
    <row r="686" spans="1:27" x14ac:dyDescent="0.2">
      <c r="A686" s="4">
        <f t="shared" si="204"/>
        <v>603</v>
      </c>
      <c r="B686" s="4">
        <v>4912996</v>
      </c>
      <c r="C686" s="2" t="s">
        <v>45</v>
      </c>
      <c r="D686" s="3" t="s">
        <v>36</v>
      </c>
      <c r="E686" s="3">
        <v>0</v>
      </c>
      <c r="F686" s="3">
        <v>1</v>
      </c>
      <c r="G686" s="3">
        <v>1</v>
      </c>
      <c r="H686" s="4">
        <v>41112209</v>
      </c>
      <c r="I686" s="4" t="s">
        <v>37</v>
      </c>
      <c r="J686" s="1">
        <v>6685</v>
      </c>
      <c r="K686" s="48">
        <v>52003</v>
      </c>
      <c r="L686" s="49">
        <f t="shared" si="186"/>
        <v>58825.793599999997</v>
      </c>
      <c r="M686" s="5">
        <v>71280</v>
      </c>
      <c r="N686" s="6">
        <f t="shared" si="200"/>
        <v>13543.2</v>
      </c>
      <c r="O686" s="47">
        <f t="shared" si="202"/>
        <v>84823.2</v>
      </c>
      <c r="P686" s="5">
        <v>53000</v>
      </c>
      <c r="Q686" s="6">
        <f t="shared" si="201"/>
        <v>10070</v>
      </c>
      <c r="R686" s="47">
        <f t="shared" si="203"/>
        <v>63070</v>
      </c>
      <c r="S686" s="51">
        <f t="shared" si="187"/>
        <v>58825.793599999997</v>
      </c>
      <c r="T686" s="51">
        <f t="shared" si="188"/>
        <v>68906.331200000001</v>
      </c>
      <c r="U686" s="49">
        <f t="shared" si="189"/>
        <v>68019.759608892142</v>
      </c>
      <c r="V686" s="51">
        <f t="shared" si="190"/>
        <v>63070</v>
      </c>
      <c r="W686" s="51">
        <f t="shared" si="191"/>
        <v>7128.0164949659675</v>
      </c>
      <c r="X686" s="52">
        <f t="shared" si="192"/>
        <v>0.10344501544098995</v>
      </c>
      <c r="Y686" s="53" t="str">
        <f t="shared" si="193"/>
        <v>MENOR_VALOR</v>
      </c>
      <c r="Z686" s="49">
        <f t="shared" si="194"/>
        <v>58825.793599999997</v>
      </c>
      <c r="AA686" s="80"/>
    </row>
    <row r="687" spans="1:27" ht="27" x14ac:dyDescent="0.2">
      <c r="A687" s="4">
        <f t="shared" si="204"/>
        <v>604</v>
      </c>
      <c r="B687" s="4">
        <v>4912996</v>
      </c>
      <c r="C687" s="2" t="s">
        <v>218</v>
      </c>
      <c r="D687" s="3" t="s">
        <v>36</v>
      </c>
      <c r="E687" s="3">
        <v>0</v>
      </c>
      <c r="F687" s="3">
        <v>1</v>
      </c>
      <c r="G687" s="3">
        <v>1</v>
      </c>
      <c r="H687" s="4">
        <v>26111802</v>
      </c>
      <c r="I687" s="4" t="s">
        <v>37</v>
      </c>
      <c r="J687" s="79">
        <v>3030</v>
      </c>
      <c r="K687" s="48">
        <v>126616</v>
      </c>
      <c r="L687" s="49">
        <f t="shared" si="186"/>
        <v>143228.01920000001</v>
      </c>
      <c r="M687" s="5">
        <v>182280</v>
      </c>
      <c r="N687" s="6">
        <f t="shared" si="200"/>
        <v>34633.199999999997</v>
      </c>
      <c r="O687" s="47">
        <f t="shared" si="202"/>
        <v>216913.2</v>
      </c>
      <c r="P687" s="5">
        <v>149000</v>
      </c>
      <c r="Q687" s="6">
        <f t="shared" si="201"/>
        <v>28310</v>
      </c>
      <c r="R687" s="47">
        <f t="shared" si="203"/>
        <v>177310</v>
      </c>
      <c r="S687" s="51">
        <f t="shared" si="187"/>
        <v>143228.01920000001</v>
      </c>
      <c r="T687" s="51">
        <f t="shared" si="188"/>
        <v>179150.40640000001</v>
      </c>
      <c r="U687" s="49">
        <f t="shared" si="189"/>
        <v>176610.17965098185</v>
      </c>
      <c r="V687" s="51">
        <f t="shared" si="190"/>
        <v>177310</v>
      </c>
      <c r="W687" s="51">
        <f t="shared" si="191"/>
        <v>25400.963585528883</v>
      </c>
      <c r="X687" s="52">
        <f t="shared" si="192"/>
        <v>0.14178568776905037</v>
      </c>
      <c r="Y687" s="53" t="str">
        <f t="shared" si="193"/>
        <v>MENOR_VALOR</v>
      </c>
      <c r="Z687" s="49">
        <f t="shared" si="194"/>
        <v>143228.01920000001</v>
      </c>
      <c r="AA687" s="80"/>
    </row>
    <row r="688" spans="1:27" ht="18" x14ac:dyDescent="0.2">
      <c r="A688" s="4">
        <f t="shared" si="204"/>
        <v>605</v>
      </c>
      <c r="B688" s="4">
        <v>4912996</v>
      </c>
      <c r="C688" s="7" t="s">
        <v>219</v>
      </c>
      <c r="D688" s="3" t="s">
        <v>36</v>
      </c>
      <c r="E688" s="3">
        <v>0</v>
      </c>
      <c r="F688" s="3">
        <v>1</v>
      </c>
      <c r="G688" s="3">
        <v>1</v>
      </c>
      <c r="H688" s="13">
        <v>41111927</v>
      </c>
      <c r="I688" s="4" t="s">
        <v>37</v>
      </c>
      <c r="J688" s="1" t="s">
        <v>37</v>
      </c>
      <c r="K688" s="102">
        <v>351883</v>
      </c>
      <c r="L688" s="49">
        <f t="shared" si="186"/>
        <v>398050.04959999997</v>
      </c>
      <c r="M688" s="5">
        <v>403620</v>
      </c>
      <c r="N688" s="6">
        <f t="shared" si="200"/>
        <v>76687.8</v>
      </c>
      <c r="O688" s="47">
        <f t="shared" si="202"/>
        <v>480307.8</v>
      </c>
      <c r="P688" s="5">
        <v>347000</v>
      </c>
      <c r="Q688" s="6">
        <f t="shared" si="201"/>
        <v>65930</v>
      </c>
      <c r="R688" s="47">
        <f t="shared" si="203"/>
        <v>412930</v>
      </c>
      <c r="S688" s="51">
        <f t="shared" si="187"/>
        <v>398050.04959999997</v>
      </c>
      <c r="T688" s="51">
        <f t="shared" si="188"/>
        <v>430429.28319999995</v>
      </c>
      <c r="U688" s="49">
        <f t="shared" si="189"/>
        <v>428987.44890447805</v>
      </c>
      <c r="V688" s="51">
        <f t="shared" si="190"/>
        <v>412930</v>
      </c>
      <c r="W688" s="51">
        <f t="shared" si="191"/>
        <v>22895.57564818329</v>
      </c>
      <c r="X688" s="52">
        <f t="shared" si="192"/>
        <v>5.3192421012733027E-2</v>
      </c>
      <c r="Y688" s="53" t="str">
        <f t="shared" si="193"/>
        <v>MENOR_VALOR</v>
      </c>
      <c r="Z688" s="49">
        <f t="shared" si="194"/>
        <v>398050.04959999997</v>
      </c>
      <c r="AA688" s="80"/>
    </row>
    <row r="689" spans="1:27" ht="18" x14ac:dyDescent="0.2">
      <c r="A689" s="4">
        <f t="shared" si="204"/>
        <v>606</v>
      </c>
      <c r="B689" s="4">
        <v>4912996</v>
      </c>
      <c r="C689" s="7" t="s">
        <v>220</v>
      </c>
      <c r="D689" s="3" t="s">
        <v>36</v>
      </c>
      <c r="E689" s="3">
        <v>0</v>
      </c>
      <c r="F689" s="3">
        <v>1</v>
      </c>
      <c r="G689" s="3">
        <v>1</v>
      </c>
      <c r="H689" s="4">
        <v>40151715</v>
      </c>
      <c r="I689" s="4" t="s">
        <v>37</v>
      </c>
      <c r="J689" s="1" t="s">
        <v>37</v>
      </c>
      <c r="K689" s="48">
        <v>150416</v>
      </c>
      <c r="L689" s="49">
        <f t="shared" si="186"/>
        <v>170150.57920000001</v>
      </c>
      <c r="M689" s="5">
        <v>246240</v>
      </c>
      <c r="N689" s="6">
        <f t="shared" si="200"/>
        <v>46785.599999999999</v>
      </c>
      <c r="O689" s="47">
        <f t="shared" si="202"/>
        <v>293025.59999999998</v>
      </c>
      <c r="P689" s="5">
        <v>182000</v>
      </c>
      <c r="Q689" s="6">
        <f t="shared" si="201"/>
        <v>34580</v>
      </c>
      <c r="R689" s="47">
        <f t="shared" si="203"/>
        <v>216580</v>
      </c>
      <c r="S689" s="51">
        <f t="shared" si="187"/>
        <v>170150.57920000001</v>
      </c>
      <c r="T689" s="51">
        <f t="shared" si="188"/>
        <v>226585.39306666667</v>
      </c>
      <c r="U689" s="49">
        <f t="shared" si="189"/>
        <v>221030.62328164838</v>
      </c>
      <c r="V689" s="51">
        <f t="shared" si="190"/>
        <v>216580</v>
      </c>
      <c r="W689" s="51">
        <f t="shared" si="191"/>
        <v>39905.439580120234</v>
      </c>
      <c r="X689" s="52">
        <f t="shared" si="192"/>
        <v>0.1761165582654268</v>
      </c>
      <c r="Y689" s="53" t="str">
        <f t="shared" si="193"/>
        <v>MENOR_VALOR</v>
      </c>
      <c r="Z689" s="49">
        <f t="shared" si="194"/>
        <v>170150.57920000001</v>
      </c>
      <c r="AA689" s="80"/>
    </row>
    <row r="690" spans="1:27" ht="18" x14ac:dyDescent="0.2">
      <c r="A690" s="81" t="s">
        <v>51</v>
      </c>
      <c r="B690" s="4"/>
      <c r="C690" s="82" t="s">
        <v>52</v>
      </c>
      <c r="D690" s="3"/>
      <c r="E690" s="4"/>
      <c r="F690" s="4"/>
      <c r="G690" s="4"/>
      <c r="H690" s="83"/>
      <c r="I690" s="83"/>
      <c r="J690" s="85"/>
      <c r="K690" s="48"/>
      <c r="L690" s="49"/>
      <c r="M690" s="31">
        <v>0</v>
      </c>
      <c r="N690" s="6"/>
      <c r="O690" s="47"/>
      <c r="P690" s="31"/>
      <c r="Q690" s="6"/>
      <c r="R690" s="47"/>
      <c r="S690" s="51"/>
      <c r="T690" s="51"/>
      <c r="U690" s="49"/>
      <c r="V690" s="51"/>
      <c r="W690" s="51"/>
      <c r="X690" s="52"/>
      <c r="Y690" s="53"/>
      <c r="Z690" s="49"/>
      <c r="AA690" s="80"/>
    </row>
    <row r="691" spans="1:27" ht="27" x14ac:dyDescent="0.2">
      <c r="A691" s="4">
        <f>A689+1</f>
        <v>607</v>
      </c>
      <c r="B691" s="1">
        <v>4912996</v>
      </c>
      <c r="C691" s="2" t="s">
        <v>221</v>
      </c>
      <c r="D691" s="3" t="s">
        <v>36</v>
      </c>
      <c r="E691" s="3">
        <v>0</v>
      </c>
      <c r="F691" s="3">
        <v>1</v>
      </c>
      <c r="G691" s="3">
        <v>1</v>
      </c>
      <c r="H691" s="4">
        <v>25173902</v>
      </c>
      <c r="I691" s="4" t="s">
        <v>37</v>
      </c>
      <c r="J691" s="79">
        <v>905</v>
      </c>
      <c r="K691" s="48">
        <v>159460</v>
      </c>
      <c r="L691" s="49">
        <f t="shared" si="186"/>
        <v>180381.152</v>
      </c>
      <c r="M691" s="5">
        <v>230300</v>
      </c>
      <c r="N691" s="6">
        <f t="shared" si="200"/>
        <v>43757</v>
      </c>
      <c r="O691" s="47">
        <f t="shared" si="202"/>
        <v>274057</v>
      </c>
      <c r="P691" s="5">
        <v>188000</v>
      </c>
      <c r="Q691" s="6">
        <f t="shared" si="201"/>
        <v>35720</v>
      </c>
      <c r="R691" s="47">
        <f t="shared" si="203"/>
        <v>223720</v>
      </c>
      <c r="S691" s="51">
        <f t="shared" si="187"/>
        <v>180381.152</v>
      </c>
      <c r="T691" s="51">
        <f t="shared" si="188"/>
        <v>226052.71733333333</v>
      </c>
      <c r="U691" s="49">
        <f t="shared" si="189"/>
        <v>222798.51340750343</v>
      </c>
      <c r="V691" s="51">
        <f t="shared" si="190"/>
        <v>223720</v>
      </c>
      <c r="W691" s="51">
        <f t="shared" si="191"/>
        <v>32294.673554604309</v>
      </c>
      <c r="X691" s="52">
        <f t="shared" si="192"/>
        <v>0.14286346094651522</v>
      </c>
      <c r="Y691" s="53" t="str">
        <f t="shared" si="193"/>
        <v>MENOR_VALOR</v>
      </c>
      <c r="Z691" s="49">
        <f t="shared" si="194"/>
        <v>180381.152</v>
      </c>
      <c r="AA691" s="80"/>
    </row>
    <row r="692" spans="1:27" ht="18" x14ac:dyDescent="0.2">
      <c r="A692" s="4">
        <f>A691+1</f>
        <v>608</v>
      </c>
      <c r="B692" s="1">
        <v>4912996</v>
      </c>
      <c r="C692" s="2" t="s">
        <v>53</v>
      </c>
      <c r="D692" s="3" t="s">
        <v>36</v>
      </c>
      <c r="E692" s="3">
        <v>0</v>
      </c>
      <c r="F692" s="3">
        <v>1</v>
      </c>
      <c r="G692" s="3">
        <v>1</v>
      </c>
      <c r="H692" s="4">
        <v>39101601</v>
      </c>
      <c r="I692" s="4" t="s">
        <v>37</v>
      </c>
      <c r="J692" s="1">
        <v>727</v>
      </c>
      <c r="K692" s="48">
        <v>50456</v>
      </c>
      <c r="L692" s="49">
        <f t="shared" si="186"/>
        <v>57075.8272</v>
      </c>
      <c r="M692" s="5">
        <v>74520</v>
      </c>
      <c r="N692" s="6">
        <f t="shared" si="200"/>
        <v>14158.8</v>
      </c>
      <c r="O692" s="47">
        <f t="shared" si="202"/>
        <v>88678.8</v>
      </c>
      <c r="P692" s="5">
        <v>55000</v>
      </c>
      <c r="Q692" s="6">
        <f t="shared" si="201"/>
        <v>10450</v>
      </c>
      <c r="R692" s="47">
        <f t="shared" si="203"/>
        <v>65450</v>
      </c>
      <c r="S692" s="51">
        <f t="shared" si="187"/>
        <v>57075.8272</v>
      </c>
      <c r="T692" s="51">
        <f t="shared" si="188"/>
        <v>70401.542399999991</v>
      </c>
      <c r="U692" s="49">
        <f t="shared" si="189"/>
        <v>69192.744595761906</v>
      </c>
      <c r="V692" s="51">
        <f t="shared" si="190"/>
        <v>65450</v>
      </c>
      <c r="W692" s="51">
        <f t="shared" si="191"/>
        <v>9422.7035820806432</v>
      </c>
      <c r="X692" s="52">
        <f t="shared" si="192"/>
        <v>0.13384228897349618</v>
      </c>
      <c r="Y692" s="53" t="str">
        <f t="shared" si="193"/>
        <v>MENOR_VALOR</v>
      </c>
      <c r="Z692" s="49">
        <f t="shared" si="194"/>
        <v>57075.8272</v>
      </c>
      <c r="AA692" s="80"/>
    </row>
    <row r="693" spans="1:27" ht="18" x14ac:dyDescent="0.2">
      <c r="A693" s="4">
        <f t="shared" ref="A693:A707" si="205">A692+1</f>
        <v>609</v>
      </c>
      <c r="B693" s="1">
        <v>4912996</v>
      </c>
      <c r="C693" s="2" t="s">
        <v>54</v>
      </c>
      <c r="D693" s="3" t="s">
        <v>36</v>
      </c>
      <c r="E693" s="3">
        <v>0</v>
      </c>
      <c r="F693" s="3">
        <v>1</v>
      </c>
      <c r="G693" s="3">
        <v>1</v>
      </c>
      <c r="H693" s="4">
        <v>25173902</v>
      </c>
      <c r="I693" s="4" t="s">
        <v>37</v>
      </c>
      <c r="J693" s="1">
        <v>39325</v>
      </c>
      <c r="K693" s="48">
        <v>31892</v>
      </c>
      <c r="L693" s="49">
        <f t="shared" si="186"/>
        <v>36076.2304</v>
      </c>
      <c r="M693" s="5">
        <v>45600</v>
      </c>
      <c r="N693" s="6">
        <f t="shared" si="200"/>
        <v>8664</v>
      </c>
      <c r="O693" s="47">
        <f t="shared" si="202"/>
        <v>54264</v>
      </c>
      <c r="P693" s="5">
        <v>38000</v>
      </c>
      <c r="Q693" s="6">
        <f t="shared" si="201"/>
        <v>7220</v>
      </c>
      <c r="R693" s="47">
        <f t="shared" si="203"/>
        <v>45220</v>
      </c>
      <c r="S693" s="51">
        <f t="shared" si="187"/>
        <v>36076.2304</v>
      </c>
      <c r="T693" s="51">
        <f t="shared" si="188"/>
        <v>45186.743466666667</v>
      </c>
      <c r="U693" s="49">
        <f t="shared" si="189"/>
        <v>44567.797411245694</v>
      </c>
      <c r="V693" s="51">
        <f t="shared" si="190"/>
        <v>45220</v>
      </c>
      <c r="W693" s="51">
        <f t="shared" si="191"/>
        <v>6442.105569528645</v>
      </c>
      <c r="X693" s="52">
        <f t="shared" si="192"/>
        <v>0.14256627221390394</v>
      </c>
      <c r="Y693" s="53" t="str">
        <f t="shared" si="193"/>
        <v>MENOR_VALOR</v>
      </c>
      <c r="Z693" s="49">
        <f t="shared" si="194"/>
        <v>36076.2304</v>
      </c>
      <c r="AA693" s="80"/>
    </row>
    <row r="694" spans="1:27" ht="18" x14ac:dyDescent="0.2">
      <c r="A694" s="4">
        <f t="shared" si="205"/>
        <v>610</v>
      </c>
      <c r="B694" s="1">
        <v>4912996</v>
      </c>
      <c r="C694" s="2" t="s">
        <v>55</v>
      </c>
      <c r="D694" s="3" t="s">
        <v>36</v>
      </c>
      <c r="E694" s="3">
        <v>0</v>
      </c>
      <c r="F694" s="3">
        <v>1</v>
      </c>
      <c r="G694" s="3">
        <v>1</v>
      </c>
      <c r="H694" s="4">
        <v>39111707</v>
      </c>
      <c r="I694" s="4" t="s">
        <v>37</v>
      </c>
      <c r="J694" s="1" t="s">
        <v>37</v>
      </c>
      <c r="K694" s="48">
        <v>32487</v>
      </c>
      <c r="L694" s="49">
        <f t="shared" si="186"/>
        <v>36749.294399999999</v>
      </c>
      <c r="M694" s="5">
        <v>48510</v>
      </c>
      <c r="N694" s="6">
        <f t="shared" si="200"/>
        <v>9216.9</v>
      </c>
      <c r="O694" s="47">
        <f t="shared" si="202"/>
        <v>57726.9</v>
      </c>
      <c r="P694" s="5">
        <v>39000</v>
      </c>
      <c r="Q694" s="6">
        <f t="shared" si="201"/>
        <v>7410</v>
      </c>
      <c r="R694" s="47">
        <f t="shared" si="203"/>
        <v>46410</v>
      </c>
      <c r="S694" s="51">
        <f t="shared" si="187"/>
        <v>36749.294399999999</v>
      </c>
      <c r="T694" s="51">
        <f t="shared" si="188"/>
        <v>46962.0648</v>
      </c>
      <c r="U694" s="49">
        <f t="shared" si="189"/>
        <v>46175.641372930346</v>
      </c>
      <c r="V694" s="51">
        <f t="shared" si="190"/>
        <v>46410</v>
      </c>
      <c r="W694" s="51">
        <f t="shared" si="191"/>
        <v>7221.5192045411914</v>
      </c>
      <c r="X694" s="52">
        <f t="shared" si="192"/>
        <v>0.15377346024489943</v>
      </c>
      <c r="Y694" s="53" t="str">
        <f t="shared" si="193"/>
        <v>MENOR_VALOR</v>
      </c>
      <c r="Z694" s="49">
        <f t="shared" si="194"/>
        <v>36749.294399999999</v>
      </c>
      <c r="AA694" s="80"/>
    </row>
    <row r="695" spans="1:27" ht="18" x14ac:dyDescent="0.2">
      <c r="A695" s="4">
        <f t="shared" si="205"/>
        <v>611</v>
      </c>
      <c r="B695" s="1">
        <v>4912996</v>
      </c>
      <c r="C695" s="2" t="s">
        <v>57</v>
      </c>
      <c r="D695" s="3" t="s">
        <v>36</v>
      </c>
      <c r="E695" s="3">
        <v>0</v>
      </c>
      <c r="F695" s="3">
        <v>1</v>
      </c>
      <c r="G695" s="3">
        <v>1</v>
      </c>
      <c r="H695" s="4">
        <v>39101601</v>
      </c>
      <c r="I695" s="4" t="s">
        <v>37</v>
      </c>
      <c r="J695" s="1">
        <v>136</v>
      </c>
      <c r="K695" s="48">
        <v>68425</v>
      </c>
      <c r="L695" s="49">
        <f t="shared" si="186"/>
        <v>77402.36</v>
      </c>
      <c r="M695" s="5">
        <v>75920</v>
      </c>
      <c r="N695" s="6">
        <f t="shared" si="200"/>
        <v>14424.8</v>
      </c>
      <c r="O695" s="47">
        <f t="shared" si="202"/>
        <v>90344.8</v>
      </c>
      <c r="P695" s="5">
        <v>58000</v>
      </c>
      <c r="Q695" s="6">
        <f t="shared" si="201"/>
        <v>11020</v>
      </c>
      <c r="R695" s="47">
        <f t="shared" si="203"/>
        <v>69020</v>
      </c>
      <c r="S695" s="51">
        <f t="shared" si="187"/>
        <v>69020</v>
      </c>
      <c r="T695" s="51">
        <f t="shared" si="188"/>
        <v>78922.386666666673</v>
      </c>
      <c r="U695" s="49">
        <f t="shared" si="189"/>
        <v>78441.177816751879</v>
      </c>
      <c r="V695" s="51">
        <f t="shared" si="190"/>
        <v>77402.36</v>
      </c>
      <c r="W695" s="51">
        <f t="shared" si="191"/>
        <v>7002.0447619312563</v>
      </c>
      <c r="X695" s="52">
        <f t="shared" si="192"/>
        <v>8.8720641349897378E-2</v>
      </c>
      <c r="Y695" s="53" t="str">
        <f t="shared" si="193"/>
        <v>MENOR_VALOR</v>
      </c>
      <c r="Z695" s="49">
        <f t="shared" si="194"/>
        <v>69020</v>
      </c>
      <c r="AA695" s="80"/>
    </row>
    <row r="696" spans="1:27" ht="27" x14ac:dyDescent="0.2">
      <c r="A696" s="4">
        <f t="shared" si="205"/>
        <v>612</v>
      </c>
      <c r="B696" s="1">
        <v>4912996</v>
      </c>
      <c r="C696" s="2" t="s">
        <v>59</v>
      </c>
      <c r="D696" s="44" t="s">
        <v>60</v>
      </c>
      <c r="E696" s="3">
        <v>0</v>
      </c>
      <c r="F696" s="3">
        <v>1</v>
      </c>
      <c r="G696" s="3">
        <v>1</v>
      </c>
      <c r="H696" s="4">
        <v>26101302</v>
      </c>
      <c r="I696" s="4" t="s">
        <v>37</v>
      </c>
      <c r="J696" s="1">
        <v>5977</v>
      </c>
      <c r="K696" s="48">
        <v>32487</v>
      </c>
      <c r="L696" s="49">
        <f t="shared" si="186"/>
        <v>36749.294399999999</v>
      </c>
      <c r="M696" s="5">
        <v>48480</v>
      </c>
      <c r="N696" s="6">
        <f t="shared" si="200"/>
        <v>9211.2000000000007</v>
      </c>
      <c r="O696" s="47">
        <f t="shared" si="202"/>
        <v>57691.199999999997</v>
      </c>
      <c r="P696" s="5">
        <v>38000</v>
      </c>
      <c r="Q696" s="6">
        <f t="shared" si="201"/>
        <v>7220</v>
      </c>
      <c r="R696" s="47">
        <f t="shared" si="203"/>
        <v>45220</v>
      </c>
      <c r="S696" s="51">
        <f t="shared" si="187"/>
        <v>36749.294399999999</v>
      </c>
      <c r="T696" s="51">
        <f t="shared" si="188"/>
        <v>46553.498133333334</v>
      </c>
      <c r="U696" s="49">
        <f t="shared" si="189"/>
        <v>45768.117018401412</v>
      </c>
      <c r="V696" s="51">
        <f t="shared" si="190"/>
        <v>45220</v>
      </c>
      <c r="W696" s="51">
        <f t="shared" si="191"/>
        <v>6932.6189439745076</v>
      </c>
      <c r="X696" s="52">
        <f t="shared" si="192"/>
        <v>0.14891725051721943</v>
      </c>
      <c r="Y696" s="53" t="str">
        <f t="shared" si="193"/>
        <v>MENOR_VALOR</v>
      </c>
      <c r="Z696" s="49">
        <f t="shared" si="194"/>
        <v>36749.294399999999</v>
      </c>
      <c r="AA696" s="80"/>
    </row>
    <row r="697" spans="1:27" ht="18" x14ac:dyDescent="0.2">
      <c r="A697" s="4">
        <f t="shared" si="205"/>
        <v>613</v>
      </c>
      <c r="B697" s="1">
        <v>4912996</v>
      </c>
      <c r="C697" s="2" t="s">
        <v>61</v>
      </c>
      <c r="D697" s="3" t="s">
        <v>60</v>
      </c>
      <c r="E697" s="3">
        <v>0</v>
      </c>
      <c r="F697" s="3">
        <v>1</v>
      </c>
      <c r="G697" s="3">
        <v>1</v>
      </c>
      <c r="H697" s="4">
        <v>26101404</v>
      </c>
      <c r="I697" s="4" t="s">
        <v>37</v>
      </c>
      <c r="J697" s="1">
        <v>5977</v>
      </c>
      <c r="K697" s="48">
        <v>31892</v>
      </c>
      <c r="L697" s="49">
        <f t="shared" si="186"/>
        <v>36076.2304</v>
      </c>
      <c r="M697" s="5">
        <v>45600</v>
      </c>
      <c r="N697" s="6">
        <f t="shared" si="200"/>
        <v>8664</v>
      </c>
      <c r="O697" s="47">
        <f t="shared" si="202"/>
        <v>54264</v>
      </c>
      <c r="P697" s="5">
        <v>38000</v>
      </c>
      <c r="Q697" s="6">
        <f t="shared" si="201"/>
        <v>7220</v>
      </c>
      <c r="R697" s="47">
        <f t="shared" si="203"/>
        <v>45220</v>
      </c>
      <c r="S697" s="51">
        <f t="shared" si="187"/>
        <v>36076.2304</v>
      </c>
      <c r="T697" s="51">
        <f t="shared" si="188"/>
        <v>45186.743466666667</v>
      </c>
      <c r="U697" s="49">
        <f t="shared" si="189"/>
        <v>44567.797411245694</v>
      </c>
      <c r="V697" s="51">
        <f t="shared" si="190"/>
        <v>45220</v>
      </c>
      <c r="W697" s="51">
        <f t="shared" si="191"/>
        <v>6442.105569528645</v>
      </c>
      <c r="X697" s="52">
        <f t="shared" si="192"/>
        <v>0.14256627221390394</v>
      </c>
      <c r="Y697" s="53" t="str">
        <f t="shared" si="193"/>
        <v>MENOR_VALOR</v>
      </c>
      <c r="Z697" s="49">
        <f t="shared" si="194"/>
        <v>36076.2304</v>
      </c>
      <c r="AA697" s="80"/>
    </row>
    <row r="698" spans="1:27" ht="18" x14ac:dyDescent="0.2">
      <c r="A698" s="4">
        <f t="shared" si="205"/>
        <v>614</v>
      </c>
      <c r="B698" s="1">
        <v>4912996</v>
      </c>
      <c r="C698" s="2" t="s">
        <v>62</v>
      </c>
      <c r="D698" s="3" t="s">
        <v>36</v>
      </c>
      <c r="E698" s="3">
        <v>0</v>
      </c>
      <c r="F698" s="3">
        <v>1</v>
      </c>
      <c r="G698" s="3">
        <v>1</v>
      </c>
      <c r="H698" s="4">
        <v>39121607</v>
      </c>
      <c r="I698" s="4" t="s">
        <v>37</v>
      </c>
      <c r="J698" s="1" t="s">
        <v>37</v>
      </c>
      <c r="K698" s="48">
        <v>2499</v>
      </c>
      <c r="L698" s="49">
        <f t="shared" si="186"/>
        <v>2826.8688000000002</v>
      </c>
      <c r="M698" s="5">
        <v>2940</v>
      </c>
      <c r="N698" s="6">
        <f t="shared" si="200"/>
        <v>558.6</v>
      </c>
      <c r="O698" s="47">
        <f t="shared" si="202"/>
        <v>3498.6</v>
      </c>
      <c r="P698" s="5">
        <v>2000</v>
      </c>
      <c r="Q698" s="6">
        <f t="shared" si="201"/>
        <v>380</v>
      </c>
      <c r="R698" s="47">
        <f t="shared" si="203"/>
        <v>2380</v>
      </c>
      <c r="S698" s="51">
        <f t="shared" si="187"/>
        <v>2380</v>
      </c>
      <c r="T698" s="51">
        <f t="shared" si="188"/>
        <v>2901.8229333333334</v>
      </c>
      <c r="U698" s="49">
        <f t="shared" si="189"/>
        <v>2865.8863710391774</v>
      </c>
      <c r="V698" s="51">
        <f t="shared" si="190"/>
        <v>2826.8688000000002</v>
      </c>
      <c r="W698" s="51">
        <f t="shared" si="191"/>
        <v>368.98453473865573</v>
      </c>
      <c r="X698" s="52">
        <f t="shared" si="192"/>
        <v>0.12715611641913727</v>
      </c>
      <c r="Y698" s="53" t="str">
        <f t="shared" si="193"/>
        <v>MENOR_VALOR</v>
      </c>
      <c r="Z698" s="49">
        <f t="shared" si="194"/>
        <v>2380</v>
      </c>
      <c r="AA698" s="80"/>
    </row>
    <row r="699" spans="1:27" ht="27" x14ac:dyDescent="0.2">
      <c r="A699" s="4">
        <f t="shared" si="205"/>
        <v>615</v>
      </c>
      <c r="B699" s="1">
        <v>4912996</v>
      </c>
      <c r="C699" s="2" t="s">
        <v>63</v>
      </c>
      <c r="D699" s="3" t="s">
        <v>36</v>
      </c>
      <c r="E699" s="3">
        <v>0</v>
      </c>
      <c r="F699" s="3">
        <v>1</v>
      </c>
      <c r="G699" s="3">
        <v>1</v>
      </c>
      <c r="H699" s="4">
        <v>26101401</v>
      </c>
      <c r="I699" s="4" t="s">
        <v>37</v>
      </c>
      <c r="J699" s="1">
        <v>6105</v>
      </c>
      <c r="K699" s="48">
        <v>247163</v>
      </c>
      <c r="L699" s="49">
        <f t="shared" si="186"/>
        <v>279590.7856</v>
      </c>
      <c r="M699" s="5">
        <v>349200</v>
      </c>
      <c r="N699" s="6">
        <f t="shared" si="200"/>
        <v>66348</v>
      </c>
      <c r="O699" s="47">
        <f t="shared" si="202"/>
        <v>415548</v>
      </c>
      <c r="P699" s="5">
        <v>288000</v>
      </c>
      <c r="Q699" s="6">
        <f t="shared" si="201"/>
        <v>54720</v>
      </c>
      <c r="R699" s="47">
        <f t="shared" si="203"/>
        <v>342720</v>
      </c>
      <c r="S699" s="51">
        <f t="shared" si="187"/>
        <v>279590.7856</v>
      </c>
      <c r="T699" s="51">
        <f t="shared" si="188"/>
        <v>345952.92853333335</v>
      </c>
      <c r="U699" s="49">
        <f t="shared" si="189"/>
        <v>341476.77144566353</v>
      </c>
      <c r="V699" s="51">
        <f t="shared" si="190"/>
        <v>342720</v>
      </c>
      <c r="W699" s="51">
        <f t="shared" si="191"/>
        <v>46925.121282230924</v>
      </c>
      <c r="X699" s="52">
        <f t="shared" si="192"/>
        <v>0.13564019093918317</v>
      </c>
      <c r="Y699" s="53" t="str">
        <f t="shared" si="193"/>
        <v>MENOR_VALOR</v>
      </c>
      <c r="Z699" s="49">
        <f t="shared" si="194"/>
        <v>279590.7856</v>
      </c>
      <c r="AA699" s="80"/>
    </row>
    <row r="700" spans="1:27" ht="36" x14ac:dyDescent="0.2">
      <c r="A700" s="4">
        <f t="shared" si="205"/>
        <v>616</v>
      </c>
      <c r="B700" s="1">
        <v>4912996</v>
      </c>
      <c r="C700" s="2" t="s">
        <v>66</v>
      </c>
      <c r="D700" s="3" t="s">
        <v>36</v>
      </c>
      <c r="E700" s="3">
        <v>0</v>
      </c>
      <c r="F700" s="3">
        <v>1</v>
      </c>
      <c r="G700" s="3">
        <v>1</v>
      </c>
      <c r="H700" s="4">
        <v>26101766</v>
      </c>
      <c r="I700" s="4" t="s">
        <v>37</v>
      </c>
      <c r="J700" s="1" t="s">
        <v>37</v>
      </c>
      <c r="K700" s="48">
        <v>143871</v>
      </c>
      <c r="L700" s="49">
        <f t="shared" si="186"/>
        <v>162746.87520000001</v>
      </c>
      <c r="M700" s="5">
        <v>231000</v>
      </c>
      <c r="N700" s="6">
        <f t="shared" si="200"/>
        <v>43890</v>
      </c>
      <c r="O700" s="47">
        <f t="shared" si="202"/>
        <v>274890</v>
      </c>
      <c r="P700" s="5">
        <v>168000</v>
      </c>
      <c r="Q700" s="6">
        <f t="shared" si="201"/>
        <v>31920</v>
      </c>
      <c r="R700" s="47">
        <f t="shared" si="203"/>
        <v>199920</v>
      </c>
      <c r="S700" s="51">
        <f t="shared" si="187"/>
        <v>162746.87520000001</v>
      </c>
      <c r="T700" s="51">
        <f t="shared" si="188"/>
        <v>212518.9584</v>
      </c>
      <c r="U700" s="49">
        <f t="shared" si="189"/>
        <v>207575.4306931094</v>
      </c>
      <c r="V700" s="51">
        <f t="shared" si="190"/>
        <v>199920</v>
      </c>
      <c r="W700" s="51">
        <f t="shared" si="191"/>
        <v>35194.177544501013</v>
      </c>
      <c r="X700" s="52">
        <f t="shared" si="192"/>
        <v>0.16560488442757684</v>
      </c>
      <c r="Y700" s="53" t="str">
        <f t="shared" si="193"/>
        <v>MENOR_VALOR</v>
      </c>
      <c r="Z700" s="49">
        <f t="shared" si="194"/>
        <v>162746.87520000001</v>
      </c>
      <c r="AA700" s="80"/>
    </row>
    <row r="701" spans="1:27" ht="27" x14ac:dyDescent="0.2">
      <c r="A701" s="4">
        <f t="shared" si="205"/>
        <v>617</v>
      </c>
      <c r="B701" s="1">
        <v>4912996</v>
      </c>
      <c r="C701" s="2" t="s">
        <v>68</v>
      </c>
      <c r="D701" s="3" t="s">
        <v>36</v>
      </c>
      <c r="E701" s="3">
        <v>0</v>
      </c>
      <c r="F701" s="3">
        <v>1</v>
      </c>
      <c r="G701" s="3">
        <v>1</v>
      </c>
      <c r="H701" s="4">
        <v>31171501</v>
      </c>
      <c r="I701" s="4" t="s">
        <v>37</v>
      </c>
      <c r="J701" s="1" t="s">
        <v>37</v>
      </c>
      <c r="K701" s="48">
        <v>227171</v>
      </c>
      <c r="L701" s="49">
        <f t="shared" si="186"/>
        <v>256975.8352</v>
      </c>
      <c r="M701" s="5">
        <v>298920</v>
      </c>
      <c r="N701" s="6">
        <f t="shared" si="200"/>
        <v>56794.8</v>
      </c>
      <c r="O701" s="47">
        <f t="shared" si="202"/>
        <v>355714.8</v>
      </c>
      <c r="P701" s="5">
        <v>254000</v>
      </c>
      <c r="Q701" s="6">
        <f t="shared" si="201"/>
        <v>48260</v>
      </c>
      <c r="R701" s="47">
        <f t="shared" si="203"/>
        <v>302260</v>
      </c>
      <c r="S701" s="51">
        <f t="shared" si="187"/>
        <v>256975.8352</v>
      </c>
      <c r="T701" s="51">
        <f t="shared" si="188"/>
        <v>304983.54506666667</v>
      </c>
      <c r="U701" s="49">
        <f t="shared" si="189"/>
        <v>302314.02795101429</v>
      </c>
      <c r="V701" s="51">
        <f t="shared" si="190"/>
        <v>302260</v>
      </c>
      <c r="W701" s="51">
        <f t="shared" si="191"/>
        <v>33946.577195956328</v>
      </c>
      <c r="X701" s="52">
        <f t="shared" si="192"/>
        <v>0.11130625814102826</v>
      </c>
      <c r="Y701" s="53" t="str">
        <f t="shared" si="193"/>
        <v>MENOR_VALOR</v>
      </c>
      <c r="Z701" s="49">
        <f t="shared" si="194"/>
        <v>256975.8352</v>
      </c>
      <c r="AA701" s="80"/>
    </row>
    <row r="702" spans="1:27" ht="27" x14ac:dyDescent="0.2">
      <c r="A702" s="4">
        <f t="shared" si="205"/>
        <v>618</v>
      </c>
      <c r="B702" s="1">
        <v>4912996</v>
      </c>
      <c r="C702" s="2" t="s">
        <v>229</v>
      </c>
      <c r="D702" s="3" t="s">
        <v>36</v>
      </c>
      <c r="E702" s="3">
        <v>0</v>
      </c>
      <c r="F702" s="3">
        <v>1</v>
      </c>
      <c r="G702" s="3">
        <v>1</v>
      </c>
      <c r="H702" s="4">
        <v>26101409</v>
      </c>
      <c r="I702" s="4" t="s">
        <v>37</v>
      </c>
      <c r="J702" s="1">
        <v>6105</v>
      </c>
      <c r="K702" s="48">
        <v>32606</v>
      </c>
      <c r="L702" s="49">
        <f t="shared" si="186"/>
        <v>36883.907200000001</v>
      </c>
      <c r="M702" s="5">
        <v>46560</v>
      </c>
      <c r="N702" s="6">
        <f t="shared" si="200"/>
        <v>8846.4</v>
      </c>
      <c r="O702" s="47">
        <f t="shared" si="202"/>
        <v>55406.400000000001</v>
      </c>
      <c r="P702" s="5">
        <v>38000</v>
      </c>
      <c r="Q702" s="6">
        <f t="shared" si="201"/>
        <v>7220</v>
      </c>
      <c r="R702" s="47">
        <f t="shared" si="203"/>
        <v>45220</v>
      </c>
      <c r="S702" s="51">
        <f t="shared" si="187"/>
        <v>36883.907200000001</v>
      </c>
      <c r="T702" s="51">
        <f t="shared" si="188"/>
        <v>45836.769066666668</v>
      </c>
      <c r="U702" s="49">
        <f t="shared" si="189"/>
        <v>45210.82901062951</v>
      </c>
      <c r="V702" s="51">
        <f t="shared" si="190"/>
        <v>45220</v>
      </c>
      <c r="W702" s="51">
        <f t="shared" si="191"/>
        <v>6330.6293369464029</v>
      </c>
      <c r="X702" s="52">
        <f t="shared" si="192"/>
        <v>0.13811246878546141</v>
      </c>
      <c r="Y702" s="53" t="str">
        <f t="shared" si="193"/>
        <v>MENOR_VALOR</v>
      </c>
      <c r="Z702" s="49">
        <f t="shared" si="194"/>
        <v>36883.907200000001</v>
      </c>
      <c r="AA702" s="80"/>
    </row>
    <row r="703" spans="1:27" ht="18" x14ac:dyDescent="0.2">
      <c r="A703" s="4">
        <f t="shared" si="205"/>
        <v>619</v>
      </c>
      <c r="B703" s="1">
        <v>4912996</v>
      </c>
      <c r="C703" s="2" t="s">
        <v>70</v>
      </c>
      <c r="D703" s="3" t="s">
        <v>36</v>
      </c>
      <c r="E703" s="3">
        <v>0</v>
      </c>
      <c r="F703" s="3">
        <v>1</v>
      </c>
      <c r="G703" s="3">
        <v>1</v>
      </c>
      <c r="H703" s="4">
        <v>25173902</v>
      </c>
      <c r="I703" s="4" t="s">
        <v>37</v>
      </c>
      <c r="J703" s="1" t="s">
        <v>37</v>
      </c>
      <c r="K703" s="48">
        <v>141848</v>
      </c>
      <c r="L703" s="49">
        <f t="shared" si="186"/>
        <v>160458.45759999999</v>
      </c>
      <c r="M703" s="5">
        <v>197600</v>
      </c>
      <c r="N703" s="6">
        <f t="shared" si="200"/>
        <v>37544</v>
      </c>
      <c r="O703" s="47">
        <f t="shared" si="202"/>
        <v>235144</v>
      </c>
      <c r="P703" s="5">
        <v>166000</v>
      </c>
      <c r="Q703" s="6">
        <f t="shared" si="201"/>
        <v>31540</v>
      </c>
      <c r="R703" s="47">
        <f t="shared" si="203"/>
        <v>197540</v>
      </c>
      <c r="S703" s="51">
        <f t="shared" si="187"/>
        <v>160458.45759999999</v>
      </c>
      <c r="T703" s="51">
        <f t="shared" si="188"/>
        <v>197714.15253333331</v>
      </c>
      <c r="U703" s="49">
        <f t="shared" si="189"/>
        <v>195336.7037157132</v>
      </c>
      <c r="V703" s="51">
        <f t="shared" si="190"/>
        <v>197540</v>
      </c>
      <c r="W703" s="51">
        <f t="shared" si="191"/>
        <v>26343.754525177228</v>
      </c>
      <c r="X703" s="52">
        <f t="shared" si="192"/>
        <v>0.13324162275503187</v>
      </c>
      <c r="Y703" s="53" t="str">
        <f t="shared" si="193"/>
        <v>MENOR_VALOR</v>
      </c>
      <c r="Z703" s="49">
        <f t="shared" si="194"/>
        <v>160458.45759999999</v>
      </c>
      <c r="AA703" s="80"/>
    </row>
    <row r="704" spans="1:27" x14ac:dyDescent="0.2">
      <c r="A704" s="4">
        <f t="shared" si="205"/>
        <v>620</v>
      </c>
      <c r="B704" s="1">
        <v>4912996</v>
      </c>
      <c r="C704" s="2" t="s">
        <v>384</v>
      </c>
      <c r="D704" s="3" t="s">
        <v>36</v>
      </c>
      <c r="E704" s="3">
        <v>0</v>
      </c>
      <c r="F704" s="3">
        <v>1</v>
      </c>
      <c r="G704" s="3">
        <v>1</v>
      </c>
      <c r="H704" s="4">
        <v>26101404</v>
      </c>
      <c r="I704" s="4" t="s">
        <v>37</v>
      </c>
      <c r="J704" s="1" t="s">
        <v>37</v>
      </c>
      <c r="K704" s="48">
        <v>46172</v>
      </c>
      <c r="L704" s="49">
        <f t="shared" si="186"/>
        <v>52229.7664</v>
      </c>
      <c r="M704" s="5">
        <v>60000</v>
      </c>
      <c r="N704" s="6">
        <f t="shared" si="200"/>
        <v>11400</v>
      </c>
      <c r="O704" s="47">
        <f t="shared" si="202"/>
        <v>71400</v>
      </c>
      <c r="P704" s="5">
        <v>48000</v>
      </c>
      <c r="Q704" s="6">
        <f t="shared" si="201"/>
        <v>9120</v>
      </c>
      <c r="R704" s="47">
        <f t="shared" si="203"/>
        <v>57120</v>
      </c>
      <c r="S704" s="51">
        <f t="shared" si="187"/>
        <v>52229.7664</v>
      </c>
      <c r="T704" s="51">
        <f t="shared" si="188"/>
        <v>60249.922133333333</v>
      </c>
      <c r="U704" s="49">
        <f t="shared" si="189"/>
        <v>59722.067129643554</v>
      </c>
      <c r="V704" s="51">
        <f t="shared" si="190"/>
        <v>57120</v>
      </c>
      <c r="W704" s="51">
        <f t="shared" si="191"/>
        <v>5671.1065052121676</v>
      </c>
      <c r="X704" s="52">
        <f t="shared" si="192"/>
        <v>9.4126370697409117E-2</v>
      </c>
      <c r="Y704" s="53" t="str">
        <f t="shared" si="193"/>
        <v>MENOR_VALOR</v>
      </c>
      <c r="Z704" s="49">
        <f t="shared" si="194"/>
        <v>52229.7664</v>
      </c>
      <c r="AA704" s="80"/>
    </row>
    <row r="705" spans="1:27" ht="18" x14ac:dyDescent="0.2">
      <c r="A705" s="4">
        <f t="shared" si="205"/>
        <v>621</v>
      </c>
      <c r="B705" s="4">
        <v>4912996</v>
      </c>
      <c r="C705" s="9" t="s">
        <v>233</v>
      </c>
      <c r="D705" s="3" t="s">
        <v>36</v>
      </c>
      <c r="E705" s="3">
        <v>0</v>
      </c>
      <c r="F705" s="3">
        <v>1</v>
      </c>
      <c r="G705" s="3">
        <v>1</v>
      </c>
      <c r="H705" s="13">
        <v>26111705</v>
      </c>
      <c r="I705" s="4" t="s">
        <v>37</v>
      </c>
      <c r="J705" s="1" t="s">
        <v>37</v>
      </c>
      <c r="K705" s="48">
        <v>352121</v>
      </c>
      <c r="L705" s="49">
        <f t="shared" si="186"/>
        <v>398319.27519999997</v>
      </c>
      <c r="M705" s="5">
        <v>570240</v>
      </c>
      <c r="N705" s="6">
        <f t="shared" si="200"/>
        <v>108345.60000000001</v>
      </c>
      <c r="O705" s="47">
        <f t="shared" si="202"/>
        <v>678585.6</v>
      </c>
      <c r="P705" s="5">
        <v>422000</v>
      </c>
      <c r="Q705" s="6">
        <f t="shared" si="201"/>
        <v>80180</v>
      </c>
      <c r="R705" s="47">
        <f t="shared" si="203"/>
        <v>502180</v>
      </c>
      <c r="S705" s="51">
        <f t="shared" si="187"/>
        <v>398319.27519999997</v>
      </c>
      <c r="T705" s="51">
        <f t="shared" si="188"/>
        <v>526361.62506666663</v>
      </c>
      <c r="U705" s="49">
        <f t="shared" si="189"/>
        <v>513923.47785573569</v>
      </c>
      <c r="V705" s="51">
        <f t="shared" si="190"/>
        <v>502180</v>
      </c>
      <c r="W705" s="51">
        <f t="shared" si="191"/>
        <v>90539.613869779918</v>
      </c>
      <c r="X705" s="52">
        <f t="shared" si="192"/>
        <v>0.17201028638497834</v>
      </c>
      <c r="Y705" s="53" t="str">
        <f t="shared" si="193"/>
        <v>MENOR_VALOR</v>
      </c>
      <c r="Z705" s="49">
        <f t="shared" si="194"/>
        <v>398319.27519999997</v>
      </c>
      <c r="AA705" s="80"/>
    </row>
    <row r="706" spans="1:27" ht="18" x14ac:dyDescent="0.2">
      <c r="A706" s="4">
        <f t="shared" si="205"/>
        <v>622</v>
      </c>
      <c r="B706" s="1">
        <v>4912996</v>
      </c>
      <c r="C706" s="2" t="s">
        <v>76</v>
      </c>
      <c r="D706" s="3" t="s">
        <v>36</v>
      </c>
      <c r="E706" s="3">
        <v>0</v>
      </c>
      <c r="F706" s="3">
        <v>1</v>
      </c>
      <c r="G706" s="3">
        <v>1</v>
      </c>
      <c r="H706" s="4">
        <v>26101404</v>
      </c>
      <c r="I706" s="4" t="s">
        <v>37</v>
      </c>
      <c r="J706" s="1" t="s">
        <v>37</v>
      </c>
      <c r="K706" s="48">
        <v>488138</v>
      </c>
      <c r="L706" s="49">
        <f t="shared" si="186"/>
        <v>552181.70559999999</v>
      </c>
      <c r="M706" s="5">
        <v>366160</v>
      </c>
      <c r="N706" s="6">
        <f t="shared" si="200"/>
        <v>69570.399999999994</v>
      </c>
      <c r="O706" s="47">
        <f t="shared" si="202"/>
        <v>435730.4</v>
      </c>
      <c r="P706" s="5">
        <v>318000</v>
      </c>
      <c r="Q706" s="6">
        <f t="shared" si="201"/>
        <v>60420</v>
      </c>
      <c r="R706" s="47">
        <f t="shared" si="203"/>
        <v>378420</v>
      </c>
      <c r="S706" s="51">
        <f t="shared" si="187"/>
        <v>378420</v>
      </c>
      <c r="T706" s="51">
        <f t="shared" si="188"/>
        <v>455444.03519999998</v>
      </c>
      <c r="U706" s="49">
        <f t="shared" si="189"/>
        <v>449874.43962056504</v>
      </c>
      <c r="V706" s="51">
        <f t="shared" si="190"/>
        <v>435730.4</v>
      </c>
      <c r="W706" s="51">
        <f t="shared" si="191"/>
        <v>54464.217604271325</v>
      </c>
      <c r="X706" s="52">
        <f t="shared" si="192"/>
        <v>0.11958487408964387</v>
      </c>
      <c r="Y706" s="53" t="str">
        <f t="shared" si="193"/>
        <v>MENOR_VALOR</v>
      </c>
      <c r="Z706" s="49">
        <f t="shared" si="194"/>
        <v>378420</v>
      </c>
      <c r="AA706" s="80"/>
    </row>
    <row r="707" spans="1:27" ht="18" x14ac:dyDescent="0.2">
      <c r="A707" s="4">
        <f t="shared" si="205"/>
        <v>623</v>
      </c>
      <c r="B707" s="4">
        <v>4912996</v>
      </c>
      <c r="C707" s="2" t="s">
        <v>236</v>
      </c>
      <c r="D707" s="3" t="s">
        <v>36</v>
      </c>
      <c r="E707" s="3">
        <v>0</v>
      </c>
      <c r="F707" s="3">
        <v>1</v>
      </c>
      <c r="G707" s="3">
        <v>1</v>
      </c>
      <c r="H707" s="13">
        <v>26111705</v>
      </c>
      <c r="I707" s="4" t="s">
        <v>37</v>
      </c>
      <c r="J707" s="1" t="s">
        <v>37</v>
      </c>
      <c r="K707" s="48">
        <v>436492</v>
      </c>
      <c r="L707" s="49">
        <f t="shared" si="186"/>
        <v>493759.75040000002</v>
      </c>
      <c r="M707" s="5">
        <v>649430</v>
      </c>
      <c r="N707" s="6">
        <f t="shared" si="200"/>
        <v>123391.7</v>
      </c>
      <c r="O707" s="47">
        <f t="shared" si="202"/>
        <v>772821.7</v>
      </c>
      <c r="P707" s="5">
        <v>514000</v>
      </c>
      <c r="Q707" s="6">
        <f t="shared" si="201"/>
        <v>97660</v>
      </c>
      <c r="R707" s="47">
        <f t="shared" si="203"/>
        <v>611660</v>
      </c>
      <c r="S707" s="51">
        <f t="shared" si="187"/>
        <v>493759.75040000002</v>
      </c>
      <c r="T707" s="51">
        <f t="shared" si="188"/>
        <v>626080.48346666666</v>
      </c>
      <c r="U707" s="49">
        <f t="shared" si="189"/>
        <v>615698.8717733192</v>
      </c>
      <c r="V707" s="51">
        <f t="shared" si="190"/>
        <v>611660</v>
      </c>
      <c r="W707" s="51">
        <f t="shared" si="191"/>
        <v>93564.887643014372</v>
      </c>
      <c r="X707" s="52">
        <f t="shared" si="192"/>
        <v>0.14944546286595098</v>
      </c>
      <c r="Y707" s="53" t="str">
        <f t="shared" si="193"/>
        <v>MENOR_VALOR</v>
      </c>
      <c r="Z707" s="49">
        <f t="shared" si="194"/>
        <v>493759.75040000002</v>
      </c>
      <c r="AA707" s="80"/>
    </row>
    <row r="708" spans="1:27" ht="18" x14ac:dyDescent="0.2">
      <c r="A708" s="81" t="s">
        <v>81</v>
      </c>
      <c r="B708" s="4"/>
      <c r="C708" s="82" t="s">
        <v>82</v>
      </c>
      <c r="D708" s="3"/>
      <c r="E708" s="4"/>
      <c r="F708" s="4"/>
      <c r="G708" s="4"/>
      <c r="H708" s="83"/>
      <c r="I708" s="83"/>
      <c r="J708" s="85"/>
      <c r="K708" s="48"/>
      <c r="L708" s="49"/>
      <c r="M708" s="31">
        <v>0</v>
      </c>
      <c r="N708" s="6"/>
      <c r="O708" s="47"/>
      <c r="P708" s="31"/>
      <c r="Q708" s="6"/>
      <c r="R708" s="47"/>
      <c r="S708" s="51"/>
      <c r="T708" s="51"/>
      <c r="U708" s="49"/>
      <c r="V708" s="51"/>
      <c r="W708" s="51"/>
      <c r="X708" s="52"/>
      <c r="Y708" s="53"/>
      <c r="Z708" s="49"/>
      <c r="AA708" s="80"/>
    </row>
    <row r="709" spans="1:27" ht="18" x14ac:dyDescent="0.2">
      <c r="A709" s="4">
        <f>A707+1</f>
        <v>624</v>
      </c>
      <c r="B709" s="4">
        <v>4912906</v>
      </c>
      <c r="C709" s="2" t="s">
        <v>84</v>
      </c>
      <c r="D709" s="3" t="s">
        <v>36</v>
      </c>
      <c r="E709" s="3">
        <v>0</v>
      </c>
      <c r="F709" s="3">
        <v>1</v>
      </c>
      <c r="G709" s="3">
        <v>1</v>
      </c>
      <c r="H709" s="4">
        <v>31171539</v>
      </c>
      <c r="I709" s="4" t="s">
        <v>37</v>
      </c>
      <c r="J709" s="1" t="s">
        <v>37</v>
      </c>
      <c r="K709" s="48">
        <v>343553</v>
      </c>
      <c r="L709" s="49">
        <f t="shared" si="186"/>
        <v>388627.15360000002</v>
      </c>
      <c r="M709" s="5">
        <v>415800</v>
      </c>
      <c r="N709" s="6">
        <f t="shared" si="200"/>
        <v>79002</v>
      </c>
      <c r="O709" s="47">
        <f t="shared" si="202"/>
        <v>494802</v>
      </c>
      <c r="P709" s="5">
        <v>317000</v>
      </c>
      <c r="Q709" s="6">
        <f t="shared" si="201"/>
        <v>60230</v>
      </c>
      <c r="R709" s="47">
        <f t="shared" si="203"/>
        <v>377230</v>
      </c>
      <c r="S709" s="51">
        <f t="shared" si="187"/>
        <v>377230</v>
      </c>
      <c r="T709" s="51">
        <f t="shared" si="188"/>
        <v>420219.71786666667</v>
      </c>
      <c r="U709" s="49">
        <f t="shared" si="189"/>
        <v>417052.05987588537</v>
      </c>
      <c r="V709" s="51">
        <f t="shared" si="190"/>
        <v>388627.15360000002</v>
      </c>
      <c r="W709" s="51">
        <f t="shared" si="191"/>
        <v>30398.321024816483</v>
      </c>
      <c r="X709" s="52">
        <f t="shared" si="192"/>
        <v>7.2339111498955638E-2</v>
      </c>
      <c r="Y709" s="53" t="str">
        <f t="shared" si="193"/>
        <v>MENOR_VALOR</v>
      </c>
      <c r="Z709" s="49">
        <f t="shared" si="194"/>
        <v>377230</v>
      </c>
      <c r="AA709" s="80"/>
    </row>
    <row r="710" spans="1:27" ht="18" x14ac:dyDescent="0.2">
      <c r="A710" s="4">
        <f>A709+1</f>
        <v>625</v>
      </c>
      <c r="B710" s="4">
        <v>4912931</v>
      </c>
      <c r="C710" s="2" t="s">
        <v>385</v>
      </c>
      <c r="D710" s="3" t="s">
        <v>36</v>
      </c>
      <c r="E710" s="3">
        <v>0</v>
      </c>
      <c r="F710" s="3">
        <v>1</v>
      </c>
      <c r="G710" s="3">
        <v>1</v>
      </c>
      <c r="H710" s="4">
        <v>31171503</v>
      </c>
      <c r="I710" s="4" t="s">
        <v>37</v>
      </c>
      <c r="J710" s="1" t="s">
        <v>37</v>
      </c>
      <c r="K710" s="48">
        <v>500871</v>
      </c>
      <c r="L710" s="49">
        <f t="shared" si="186"/>
        <v>566585.27520000003</v>
      </c>
      <c r="M710" s="5">
        <v>405140</v>
      </c>
      <c r="N710" s="6">
        <f t="shared" si="200"/>
        <v>76976.600000000006</v>
      </c>
      <c r="O710" s="47">
        <f t="shared" si="202"/>
        <v>482116.6</v>
      </c>
      <c r="P710" s="5">
        <v>345000</v>
      </c>
      <c r="Q710" s="6">
        <f t="shared" si="201"/>
        <v>65550</v>
      </c>
      <c r="R710" s="47">
        <f t="shared" si="203"/>
        <v>410550</v>
      </c>
      <c r="S710" s="51">
        <f t="shared" si="187"/>
        <v>410550</v>
      </c>
      <c r="T710" s="51">
        <f t="shared" si="188"/>
        <v>486417.29173333338</v>
      </c>
      <c r="U710" s="49">
        <f t="shared" si="189"/>
        <v>482237.68049702625</v>
      </c>
      <c r="V710" s="51">
        <f t="shared" si="190"/>
        <v>482116.6</v>
      </c>
      <c r="W710" s="51">
        <f t="shared" si="191"/>
        <v>53646.276454898129</v>
      </c>
      <c r="X710" s="52">
        <f t="shared" si="192"/>
        <v>0.11028858835123076</v>
      </c>
      <c r="Y710" s="53" t="str">
        <f t="shared" si="193"/>
        <v>MENOR_VALOR</v>
      </c>
      <c r="Z710" s="49">
        <f t="shared" si="194"/>
        <v>410550</v>
      </c>
      <c r="AA710" s="80"/>
    </row>
    <row r="711" spans="1:27" x14ac:dyDescent="0.2">
      <c r="A711" s="4">
        <f t="shared" ref="A711:A717" si="206">A710+1</f>
        <v>626</v>
      </c>
      <c r="B711" s="33">
        <v>4912906</v>
      </c>
      <c r="C711" s="2" t="s">
        <v>386</v>
      </c>
      <c r="D711" s="3" t="s">
        <v>36</v>
      </c>
      <c r="E711" s="3">
        <v>0</v>
      </c>
      <c r="F711" s="3">
        <v>1</v>
      </c>
      <c r="G711" s="3">
        <v>1</v>
      </c>
      <c r="H711" s="8">
        <v>26111512</v>
      </c>
      <c r="I711" s="4" t="s">
        <v>37</v>
      </c>
      <c r="J711" s="1" t="s">
        <v>37</v>
      </c>
      <c r="K711" s="48">
        <v>431732</v>
      </c>
      <c r="L711" s="49">
        <f t="shared" si="186"/>
        <v>488375.23839999997</v>
      </c>
      <c r="M711" s="5">
        <v>483210</v>
      </c>
      <c r="N711" s="6">
        <f t="shared" si="200"/>
        <v>91809.9</v>
      </c>
      <c r="O711" s="47">
        <f t="shared" si="202"/>
        <v>575019.9</v>
      </c>
      <c r="P711" s="5">
        <v>425000</v>
      </c>
      <c r="Q711" s="6">
        <f t="shared" si="201"/>
        <v>80750</v>
      </c>
      <c r="R711" s="47">
        <f t="shared" si="203"/>
        <v>505750</v>
      </c>
      <c r="S711" s="51">
        <f t="shared" si="187"/>
        <v>488375.23839999997</v>
      </c>
      <c r="T711" s="51">
        <f t="shared" si="188"/>
        <v>523048.37946666667</v>
      </c>
      <c r="U711" s="49">
        <f t="shared" si="189"/>
        <v>521744.00488252973</v>
      </c>
      <c r="V711" s="51">
        <f t="shared" si="190"/>
        <v>505750</v>
      </c>
      <c r="W711" s="51">
        <f t="shared" si="191"/>
        <v>24517.613173277779</v>
      </c>
      <c r="X711" s="52">
        <f t="shared" si="192"/>
        <v>4.6874465414227066E-2</v>
      </c>
      <c r="Y711" s="53" t="str">
        <f t="shared" si="193"/>
        <v>MENOR_VALOR</v>
      </c>
      <c r="Z711" s="49">
        <f t="shared" si="194"/>
        <v>488375.23839999997</v>
      </c>
      <c r="AA711" s="80"/>
    </row>
    <row r="712" spans="1:27" ht="18" x14ac:dyDescent="0.2">
      <c r="A712" s="4">
        <f t="shared" si="206"/>
        <v>627</v>
      </c>
      <c r="B712" s="4">
        <v>4912996</v>
      </c>
      <c r="C712" s="2" t="s">
        <v>93</v>
      </c>
      <c r="D712" s="3" t="s">
        <v>36</v>
      </c>
      <c r="E712" s="3">
        <v>0</v>
      </c>
      <c r="F712" s="3">
        <v>1</v>
      </c>
      <c r="G712" s="3">
        <v>1</v>
      </c>
      <c r="H712" s="4">
        <v>31171537</v>
      </c>
      <c r="I712" s="4" t="s">
        <v>37</v>
      </c>
      <c r="J712" s="1" t="s">
        <v>37</v>
      </c>
      <c r="K712" s="48">
        <v>209916</v>
      </c>
      <c r="L712" s="49">
        <f t="shared" si="186"/>
        <v>237456.9792</v>
      </c>
      <c r="M712" s="5">
        <v>292900</v>
      </c>
      <c r="N712" s="6">
        <f t="shared" si="200"/>
        <v>55651</v>
      </c>
      <c r="O712" s="47">
        <f t="shared" si="202"/>
        <v>348551</v>
      </c>
      <c r="P712" s="5">
        <v>232000</v>
      </c>
      <c r="Q712" s="6">
        <f t="shared" si="201"/>
        <v>44080</v>
      </c>
      <c r="R712" s="47">
        <f t="shared" si="203"/>
        <v>276080</v>
      </c>
      <c r="S712" s="51">
        <f t="shared" si="187"/>
        <v>237456.9792</v>
      </c>
      <c r="T712" s="51">
        <f t="shared" si="188"/>
        <v>287362.65973333333</v>
      </c>
      <c r="U712" s="49">
        <f t="shared" si="189"/>
        <v>283767.12012024759</v>
      </c>
      <c r="V712" s="51">
        <f t="shared" si="190"/>
        <v>276080</v>
      </c>
      <c r="W712" s="51">
        <f t="shared" si="191"/>
        <v>35288.645124849478</v>
      </c>
      <c r="X712" s="52">
        <f t="shared" si="192"/>
        <v>0.12280177653421157</v>
      </c>
      <c r="Y712" s="53" t="str">
        <f t="shared" si="193"/>
        <v>MENOR_VALOR</v>
      </c>
      <c r="Z712" s="49">
        <f t="shared" si="194"/>
        <v>237456.9792</v>
      </c>
      <c r="AA712" s="80"/>
    </row>
    <row r="713" spans="1:27" ht="18" x14ac:dyDescent="0.2">
      <c r="A713" s="4">
        <f t="shared" si="206"/>
        <v>628</v>
      </c>
      <c r="B713" s="4">
        <v>4912996</v>
      </c>
      <c r="C713" s="9" t="s">
        <v>243</v>
      </c>
      <c r="D713" s="3" t="s">
        <v>36</v>
      </c>
      <c r="E713" s="3">
        <v>0</v>
      </c>
      <c r="F713" s="3">
        <v>1</v>
      </c>
      <c r="G713" s="3">
        <v>1</v>
      </c>
      <c r="H713" s="4">
        <v>31171539</v>
      </c>
      <c r="I713" s="4" t="s">
        <v>37</v>
      </c>
      <c r="J713" s="1" t="s">
        <v>37</v>
      </c>
      <c r="K713" s="48">
        <v>285362</v>
      </c>
      <c r="L713" s="49">
        <f t="shared" ref="L713:L776" si="207">(K713*13.12%)+K713</f>
        <v>322801.49439999997</v>
      </c>
      <c r="M713" s="5">
        <v>415800</v>
      </c>
      <c r="N713" s="6">
        <f t="shared" si="200"/>
        <v>79002</v>
      </c>
      <c r="O713" s="47">
        <f t="shared" si="202"/>
        <v>494802</v>
      </c>
      <c r="P713" s="5">
        <v>336000</v>
      </c>
      <c r="Q713" s="6">
        <f t="shared" si="201"/>
        <v>63840</v>
      </c>
      <c r="R713" s="47">
        <f t="shared" si="203"/>
        <v>399840</v>
      </c>
      <c r="S713" s="51">
        <f t="shared" ref="S713:S776" si="208">MIN(L713,O713,R713)</f>
        <v>322801.49439999997</v>
      </c>
      <c r="T713" s="51">
        <f t="shared" ref="T713:T776" si="209">AVERAGE(L713,O713,R713)</f>
        <v>405814.49813333334</v>
      </c>
      <c r="U713" s="49">
        <f t="shared" ref="U713:U776" si="210">GEOMEAN(L713,O713,R713)</f>
        <v>399715.57772627345</v>
      </c>
      <c r="V713" s="51">
        <f t="shared" ref="V713:V776" si="211">MEDIAN(L713,O713,R713)</f>
        <v>399840</v>
      </c>
      <c r="W713" s="51">
        <f t="shared" ref="W713:W776" si="212">STDEVA(S713,T713)</f>
        <v>58699.057866503535</v>
      </c>
      <c r="X713" s="52">
        <f t="shared" ref="X713:X776" si="213">(W713/T713)</f>
        <v>0.14464504875135714</v>
      </c>
      <c r="Y713" s="53" t="str">
        <f t="shared" ref="Y713:Y776" si="214">IF(X713&lt;43%,"MENOR_VALOR","MEDIA_GEOMETRICA")</f>
        <v>MENOR_VALOR</v>
      </c>
      <c r="Z713" s="49">
        <f t="shared" ref="Z713:Z776" si="215">IF(Y713="MENOR_VALOR",S713,U713)</f>
        <v>322801.49439999997</v>
      </c>
      <c r="AA713" s="80"/>
    </row>
    <row r="714" spans="1:27" ht="18" x14ac:dyDescent="0.2">
      <c r="A714" s="4">
        <f t="shared" si="206"/>
        <v>629</v>
      </c>
      <c r="B714" s="4">
        <v>4912996</v>
      </c>
      <c r="C714" s="9" t="s">
        <v>244</v>
      </c>
      <c r="D714" s="3" t="s">
        <v>36</v>
      </c>
      <c r="E714" s="3">
        <v>0</v>
      </c>
      <c r="F714" s="3">
        <v>1</v>
      </c>
      <c r="G714" s="3">
        <v>1</v>
      </c>
      <c r="H714" s="4">
        <v>31171539</v>
      </c>
      <c r="I714" s="4" t="s">
        <v>37</v>
      </c>
      <c r="J714" s="1" t="s">
        <v>37</v>
      </c>
      <c r="K714" s="48">
        <v>1131690</v>
      </c>
      <c r="L714" s="49">
        <f t="shared" si="207"/>
        <v>1280167.7279999999</v>
      </c>
      <c r="M714" s="5">
        <v>1465850</v>
      </c>
      <c r="N714" s="6">
        <f t="shared" si="200"/>
        <v>278511.5</v>
      </c>
      <c r="O714" s="47">
        <f t="shared" si="202"/>
        <v>1744361.5</v>
      </c>
      <c r="P714" s="5">
        <v>1234000</v>
      </c>
      <c r="Q714" s="6">
        <f t="shared" si="201"/>
        <v>234460</v>
      </c>
      <c r="R714" s="47">
        <f t="shared" si="203"/>
        <v>1468460</v>
      </c>
      <c r="S714" s="51">
        <f t="shared" si="208"/>
        <v>1280167.7279999999</v>
      </c>
      <c r="T714" s="51">
        <f t="shared" si="209"/>
        <v>1497663.0760000001</v>
      </c>
      <c r="U714" s="49">
        <f t="shared" si="210"/>
        <v>1485668.206650838</v>
      </c>
      <c r="V714" s="51">
        <f t="shared" si="211"/>
        <v>1468460</v>
      </c>
      <c r="W714" s="51">
        <f t="shared" si="212"/>
        <v>153792.43544732817</v>
      </c>
      <c r="X714" s="52">
        <f t="shared" si="213"/>
        <v>0.10268827342534294</v>
      </c>
      <c r="Y714" s="53" t="str">
        <f t="shared" si="214"/>
        <v>MENOR_VALOR</v>
      </c>
      <c r="Z714" s="49">
        <f t="shared" si="215"/>
        <v>1280167.7279999999</v>
      </c>
      <c r="AA714" s="80"/>
    </row>
    <row r="715" spans="1:27" ht="27" x14ac:dyDescent="0.2">
      <c r="A715" s="4">
        <f t="shared" si="206"/>
        <v>630</v>
      </c>
      <c r="B715" s="4">
        <v>4912926</v>
      </c>
      <c r="C715" s="9" t="s">
        <v>387</v>
      </c>
      <c r="D715" s="3" t="s">
        <v>36</v>
      </c>
      <c r="E715" s="3">
        <v>0</v>
      </c>
      <c r="F715" s="3">
        <v>1</v>
      </c>
      <c r="G715" s="3">
        <v>1</v>
      </c>
      <c r="H715" s="13">
        <v>23242114</v>
      </c>
      <c r="I715" s="4" t="s">
        <v>37</v>
      </c>
      <c r="J715" s="1" t="s">
        <v>37</v>
      </c>
      <c r="K715" s="48">
        <v>272748</v>
      </c>
      <c r="L715" s="49">
        <f t="shared" si="207"/>
        <v>308532.53759999998</v>
      </c>
      <c r="M715" s="5">
        <v>503720</v>
      </c>
      <c r="N715" s="6">
        <f t="shared" si="200"/>
        <v>95706.8</v>
      </c>
      <c r="O715" s="47">
        <f t="shared" si="202"/>
        <v>599426.80000000005</v>
      </c>
      <c r="P715" s="5">
        <v>411000</v>
      </c>
      <c r="Q715" s="6">
        <f t="shared" si="201"/>
        <v>78090</v>
      </c>
      <c r="R715" s="47">
        <f t="shared" si="203"/>
        <v>489090</v>
      </c>
      <c r="S715" s="51">
        <f t="shared" si="208"/>
        <v>308532.53759999998</v>
      </c>
      <c r="T715" s="51">
        <f t="shared" si="209"/>
        <v>465683.1125333333</v>
      </c>
      <c r="U715" s="49">
        <f t="shared" si="210"/>
        <v>448892.10805443197</v>
      </c>
      <c r="V715" s="51">
        <f t="shared" si="211"/>
        <v>489090</v>
      </c>
      <c r="W715" s="51">
        <f t="shared" si="212"/>
        <v>111122.23720272491</v>
      </c>
      <c r="X715" s="52">
        <f t="shared" si="213"/>
        <v>0.23862200327217331</v>
      </c>
      <c r="Y715" s="53" t="str">
        <f t="shared" si="214"/>
        <v>MENOR_VALOR</v>
      </c>
      <c r="Z715" s="49">
        <f t="shared" si="215"/>
        <v>308532.53759999998</v>
      </c>
      <c r="AA715" s="80"/>
    </row>
    <row r="716" spans="1:27" ht="27" x14ac:dyDescent="0.2">
      <c r="A716" s="4">
        <f t="shared" si="206"/>
        <v>631</v>
      </c>
      <c r="B716" s="4">
        <v>4912926</v>
      </c>
      <c r="C716" s="9" t="s">
        <v>388</v>
      </c>
      <c r="D716" s="3" t="s">
        <v>36</v>
      </c>
      <c r="E716" s="3">
        <v>0</v>
      </c>
      <c r="F716" s="3">
        <v>1</v>
      </c>
      <c r="G716" s="3">
        <v>1</v>
      </c>
      <c r="H716" s="13">
        <v>23242114</v>
      </c>
      <c r="I716" s="4" t="s">
        <v>37</v>
      </c>
      <c r="J716" s="1" t="s">
        <v>37</v>
      </c>
      <c r="K716" s="48">
        <v>298690</v>
      </c>
      <c r="L716" s="49">
        <f t="shared" si="207"/>
        <v>337878.12800000003</v>
      </c>
      <c r="M716" s="5">
        <v>454410</v>
      </c>
      <c r="N716" s="6">
        <f t="shared" si="200"/>
        <v>86337.9</v>
      </c>
      <c r="O716" s="47">
        <f t="shared" si="202"/>
        <v>540747.9</v>
      </c>
      <c r="P716" s="5">
        <v>367000</v>
      </c>
      <c r="Q716" s="6">
        <f t="shared" si="201"/>
        <v>69730</v>
      </c>
      <c r="R716" s="47">
        <f t="shared" si="203"/>
        <v>436730</v>
      </c>
      <c r="S716" s="51">
        <f t="shared" si="208"/>
        <v>337878.12800000003</v>
      </c>
      <c r="T716" s="51">
        <f t="shared" si="209"/>
        <v>438452.00933333329</v>
      </c>
      <c r="U716" s="49">
        <f t="shared" si="210"/>
        <v>430516.01881851669</v>
      </c>
      <c r="V716" s="51">
        <f t="shared" si="211"/>
        <v>436730</v>
      </c>
      <c r="W716" s="51">
        <f t="shared" si="212"/>
        <v>71116.473501051558</v>
      </c>
      <c r="X716" s="52">
        <f t="shared" si="213"/>
        <v>0.16219899096638701</v>
      </c>
      <c r="Y716" s="53" t="str">
        <f t="shared" si="214"/>
        <v>MENOR_VALOR</v>
      </c>
      <c r="Z716" s="49">
        <f t="shared" si="215"/>
        <v>337878.12800000003</v>
      </c>
      <c r="AA716" s="80"/>
    </row>
    <row r="717" spans="1:27" x14ac:dyDescent="0.2">
      <c r="A717" s="4">
        <f t="shared" si="206"/>
        <v>632</v>
      </c>
      <c r="B717" s="4">
        <v>4912926</v>
      </c>
      <c r="C717" s="14" t="s">
        <v>245</v>
      </c>
      <c r="D717" s="3" t="s">
        <v>36</v>
      </c>
      <c r="E717" s="3">
        <v>0</v>
      </c>
      <c r="F717" s="3">
        <v>1</v>
      </c>
      <c r="G717" s="3">
        <v>1</v>
      </c>
      <c r="H717" s="4">
        <v>25174211</v>
      </c>
      <c r="I717" s="4" t="s">
        <v>37</v>
      </c>
      <c r="J717" s="1" t="s">
        <v>37</v>
      </c>
      <c r="K717" s="48">
        <v>1063741</v>
      </c>
      <c r="L717" s="49">
        <f t="shared" si="207"/>
        <v>1203303.8192</v>
      </c>
      <c r="M717" s="5">
        <v>624000</v>
      </c>
      <c r="N717" s="6">
        <f t="shared" si="200"/>
        <v>118560</v>
      </c>
      <c r="O717" s="47">
        <f t="shared" si="202"/>
        <v>742560</v>
      </c>
      <c r="P717" s="5">
        <v>480000</v>
      </c>
      <c r="Q717" s="6">
        <f t="shared" si="201"/>
        <v>91200</v>
      </c>
      <c r="R717" s="47">
        <f t="shared" si="203"/>
        <v>571200</v>
      </c>
      <c r="S717" s="51">
        <f t="shared" si="208"/>
        <v>571200</v>
      </c>
      <c r="T717" s="51">
        <f t="shared" si="209"/>
        <v>839021.27306666656</v>
      </c>
      <c r="U717" s="49">
        <f t="shared" si="210"/>
        <v>799156.21566680586</v>
      </c>
      <c r="V717" s="51">
        <f t="shared" si="211"/>
        <v>742560</v>
      </c>
      <c r="W717" s="51">
        <f t="shared" si="212"/>
        <v>189378.23833145472</v>
      </c>
      <c r="X717" s="52">
        <f t="shared" si="213"/>
        <v>0.22571327379968253</v>
      </c>
      <c r="Y717" s="53" t="str">
        <f t="shared" si="214"/>
        <v>MENOR_VALOR</v>
      </c>
      <c r="Z717" s="49">
        <f t="shared" si="215"/>
        <v>571200</v>
      </c>
      <c r="AA717" s="80"/>
    </row>
    <row r="718" spans="1:27" ht="18" x14ac:dyDescent="0.2">
      <c r="A718" s="81" t="s">
        <v>106</v>
      </c>
      <c r="B718" s="4"/>
      <c r="C718" s="82" t="s">
        <v>107</v>
      </c>
      <c r="D718" s="3"/>
      <c r="E718" s="4"/>
      <c r="F718" s="4"/>
      <c r="G718" s="4"/>
      <c r="H718" s="83"/>
      <c r="I718" s="83"/>
      <c r="J718" s="85"/>
      <c r="K718" s="48"/>
      <c r="L718" s="49"/>
      <c r="M718" s="31">
        <v>0</v>
      </c>
      <c r="N718" s="6"/>
      <c r="O718" s="47"/>
      <c r="P718" s="31"/>
      <c r="Q718" s="6"/>
      <c r="R718" s="47"/>
      <c r="S718" s="51"/>
      <c r="T718" s="51"/>
      <c r="U718" s="49"/>
      <c r="V718" s="51"/>
      <c r="W718" s="51"/>
      <c r="X718" s="52"/>
      <c r="Y718" s="53"/>
      <c r="Z718" s="49"/>
      <c r="AA718" s="80"/>
    </row>
    <row r="719" spans="1:27" ht="18" x14ac:dyDescent="0.2">
      <c r="A719" s="4">
        <f>A717+1</f>
        <v>633</v>
      </c>
      <c r="B719" s="4">
        <v>4912996</v>
      </c>
      <c r="C719" s="2" t="s">
        <v>108</v>
      </c>
      <c r="D719" s="3" t="s">
        <v>36</v>
      </c>
      <c r="E719" s="3">
        <v>0</v>
      </c>
      <c r="F719" s="3">
        <v>1</v>
      </c>
      <c r="G719" s="3">
        <v>1</v>
      </c>
      <c r="H719" s="4">
        <v>40161504</v>
      </c>
      <c r="I719" s="4" t="s">
        <v>37</v>
      </c>
      <c r="J719" s="1">
        <v>2940</v>
      </c>
      <c r="K719" s="48">
        <v>21896</v>
      </c>
      <c r="L719" s="49">
        <f t="shared" si="207"/>
        <v>24768.7552</v>
      </c>
      <c r="M719" s="5">
        <v>32340</v>
      </c>
      <c r="N719" s="6">
        <f t="shared" ref="N719:N765" si="216">M719*0.19</f>
        <v>6144.6</v>
      </c>
      <c r="O719" s="47">
        <f t="shared" ref="O719:O765" si="217">M719+N719</f>
        <v>38484.6</v>
      </c>
      <c r="P719" s="5">
        <v>26000</v>
      </c>
      <c r="Q719" s="6">
        <f t="shared" ref="Q719:Q765" si="218">P719*0.19</f>
        <v>4940</v>
      </c>
      <c r="R719" s="47">
        <f t="shared" ref="R719:R765" si="219">P719+Q719</f>
        <v>30940</v>
      </c>
      <c r="S719" s="51">
        <f t="shared" si="208"/>
        <v>24768.7552</v>
      </c>
      <c r="T719" s="51">
        <f t="shared" si="209"/>
        <v>31397.785066666664</v>
      </c>
      <c r="U719" s="49">
        <f t="shared" si="210"/>
        <v>30896.111403528972</v>
      </c>
      <c r="V719" s="51">
        <f t="shared" si="211"/>
        <v>30940</v>
      </c>
      <c r="W719" s="51">
        <f t="shared" si="212"/>
        <v>4687.4319714081375</v>
      </c>
      <c r="X719" s="52">
        <f t="shared" si="213"/>
        <v>0.1492918039108603</v>
      </c>
      <c r="Y719" s="53" t="str">
        <f t="shared" si="214"/>
        <v>MENOR_VALOR</v>
      </c>
      <c r="Z719" s="49">
        <f t="shared" si="215"/>
        <v>24768.7552</v>
      </c>
      <c r="AA719" s="80"/>
    </row>
    <row r="720" spans="1:27" x14ac:dyDescent="0.2">
      <c r="A720" s="4">
        <f>A719+1</f>
        <v>634</v>
      </c>
      <c r="B720" s="4">
        <v>4912996</v>
      </c>
      <c r="C720" s="2" t="s">
        <v>109</v>
      </c>
      <c r="D720" s="3" t="s">
        <v>36</v>
      </c>
      <c r="E720" s="3">
        <v>0</v>
      </c>
      <c r="F720" s="3">
        <v>1</v>
      </c>
      <c r="G720" s="3">
        <v>1</v>
      </c>
      <c r="H720" s="4">
        <v>40161505</v>
      </c>
      <c r="I720" s="4" t="s">
        <v>37</v>
      </c>
      <c r="J720" s="1">
        <v>2940</v>
      </c>
      <c r="K720" s="48">
        <v>38556</v>
      </c>
      <c r="L720" s="49">
        <f t="shared" si="207"/>
        <v>43614.547200000001</v>
      </c>
      <c r="M720" s="5">
        <v>44640</v>
      </c>
      <c r="N720" s="6">
        <f t="shared" si="216"/>
        <v>8481.6</v>
      </c>
      <c r="O720" s="47">
        <f t="shared" si="217"/>
        <v>53121.599999999999</v>
      </c>
      <c r="P720" s="5">
        <v>38000</v>
      </c>
      <c r="Q720" s="6">
        <f t="shared" si="218"/>
        <v>7220</v>
      </c>
      <c r="R720" s="47">
        <f t="shared" si="219"/>
        <v>45220</v>
      </c>
      <c r="S720" s="51">
        <f t="shared" si="208"/>
        <v>43614.547200000001</v>
      </c>
      <c r="T720" s="51">
        <f t="shared" si="209"/>
        <v>47318.715733333338</v>
      </c>
      <c r="U720" s="49">
        <f t="shared" si="210"/>
        <v>47142.327918739538</v>
      </c>
      <c r="V720" s="51">
        <f t="shared" si="211"/>
        <v>45220</v>
      </c>
      <c r="W720" s="51">
        <f t="shared" si="212"/>
        <v>2619.2426885778309</v>
      </c>
      <c r="X720" s="52">
        <f t="shared" si="213"/>
        <v>5.5353207456827147E-2</v>
      </c>
      <c r="Y720" s="53" t="str">
        <f t="shared" si="214"/>
        <v>MENOR_VALOR</v>
      </c>
      <c r="Z720" s="49">
        <f t="shared" si="215"/>
        <v>43614.547200000001</v>
      </c>
      <c r="AA720" s="80"/>
    </row>
    <row r="721" spans="1:27" ht="18" x14ac:dyDescent="0.2">
      <c r="A721" s="4">
        <f t="shared" ref="A721:A725" si="220">A720+1</f>
        <v>635</v>
      </c>
      <c r="B721" s="4">
        <v>4912996</v>
      </c>
      <c r="C721" s="2" t="s">
        <v>110</v>
      </c>
      <c r="D721" s="3" t="s">
        <v>36</v>
      </c>
      <c r="E721" s="3">
        <v>0</v>
      </c>
      <c r="F721" s="3">
        <v>1</v>
      </c>
      <c r="G721" s="3">
        <v>1</v>
      </c>
      <c r="H721" s="4">
        <v>40161513</v>
      </c>
      <c r="I721" s="4" t="s">
        <v>37</v>
      </c>
      <c r="J721" s="1">
        <v>2940</v>
      </c>
      <c r="K721" s="48">
        <v>55335</v>
      </c>
      <c r="L721" s="49">
        <f t="shared" si="207"/>
        <v>62594.951999999997</v>
      </c>
      <c r="M721" s="5">
        <v>53940</v>
      </c>
      <c r="N721" s="6">
        <f t="shared" si="216"/>
        <v>10248.6</v>
      </c>
      <c r="O721" s="47">
        <f t="shared" si="217"/>
        <v>64188.6</v>
      </c>
      <c r="P721" s="5">
        <v>46000</v>
      </c>
      <c r="Q721" s="6">
        <f t="shared" si="218"/>
        <v>8740</v>
      </c>
      <c r="R721" s="47">
        <f t="shared" si="219"/>
        <v>54740</v>
      </c>
      <c r="S721" s="51">
        <f t="shared" si="208"/>
        <v>54740</v>
      </c>
      <c r="T721" s="51">
        <f t="shared" si="209"/>
        <v>60507.850666666665</v>
      </c>
      <c r="U721" s="49">
        <f t="shared" si="210"/>
        <v>60362.516312474741</v>
      </c>
      <c r="V721" s="51">
        <f t="shared" si="211"/>
        <v>62594.951999999997</v>
      </c>
      <c r="W721" s="51">
        <f t="shared" si="212"/>
        <v>4078.4863192713478</v>
      </c>
      <c r="X721" s="52">
        <f t="shared" si="213"/>
        <v>6.7404250429244819E-2</v>
      </c>
      <c r="Y721" s="53" t="str">
        <f t="shared" si="214"/>
        <v>MENOR_VALOR</v>
      </c>
      <c r="Z721" s="49">
        <f t="shared" si="215"/>
        <v>54740</v>
      </c>
      <c r="AA721" s="80"/>
    </row>
    <row r="722" spans="1:27" ht="18" x14ac:dyDescent="0.2">
      <c r="A722" s="4">
        <f t="shared" si="220"/>
        <v>636</v>
      </c>
      <c r="B722" s="4">
        <v>4912996</v>
      </c>
      <c r="C722" s="2" t="s">
        <v>112</v>
      </c>
      <c r="D722" s="3" t="s">
        <v>36</v>
      </c>
      <c r="E722" s="3">
        <v>0</v>
      </c>
      <c r="F722" s="3">
        <v>1</v>
      </c>
      <c r="G722" s="3">
        <v>1</v>
      </c>
      <c r="H722" s="4">
        <v>25172411</v>
      </c>
      <c r="I722" s="4" t="s">
        <v>37</v>
      </c>
      <c r="J722" s="1" t="s">
        <v>37</v>
      </c>
      <c r="K722" s="48">
        <v>144466</v>
      </c>
      <c r="L722" s="49">
        <f t="shared" si="207"/>
        <v>163419.93919999999</v>
      </c>
      <c r="M722" s="5">
        <v>180320</v>
      </c>
      <c r="N722" s="6">
        <f t="shared" si="216"/>
        <v>34260.800000000003</v>
      </c>
      <c r="O722" s="47">
        <f t="shared" si="217"/>
        <v>214580.8</v>
      </c>
      <c r="P722" s="5">
        <v>147000</v>
      </c>
      <c r="Q722" s="6">
        <f t="shared" si="218"/>
        <v>27930</v>
      </c>
      <c r="R722" s="47">
        <f t="shared" si="219"/>
        <v>174930</v>
      </c>
      <c r="S722" s="51">
        <f t="shared" si="208"/>
        <v>163419.93919999999</v>
      </c>
      <c r="T722" s="51">
        <f t="shared" si="209"/>
        <v>184310.24639999997</v>
      </c>
      <c r="U722" s="49">
        <f t="shared" si="210"/>
        <v>183057.16560365778</v>
      </c>
      <c r="V722" s="51">
        <f t="shared" si="211"/>
        <v>174930</v>
      </c>
      <c r="W722" s="51">
        <f t="shared" si="212"/>
        <v>14771.677882190144</v>
      </c>
      <c r="X722" s="52">
        <f t="shared" si="213"/>
        <v>8.0145722610189873E-2</v>
      </c>
      <c r="Y722" s="53" t="str">
        <f t="shared" si="214"/>
        <v>MENOR_VALOR</v>
      </c>
      <c r="Z722" s="49">
        <f t="shared" si="215"/>
        <v>163419.93919999999</v>
      </c>
      <c r="AA722" s="80"/>
    </row>
    <row r="723" spans="1:27" x14ac:dyDescent="0.2">
      <c r="A723" s="4">
        <f t="shared" si="220"/>
        <v>637</v>
      </c>
      <c r="B723" s="4">
        <v>4912996</v>
      </c>
      <c r="C723" s="2" t="s">
        <v>389</v>
      </c>
      <c r="D723" s="3" t="s">
        <v>36</v>
      </c>
      <c r="E723" s="3">
        <v>0</v>
      </c>
      <c r="F723" s="3">
        <v>1</v>
      </c>
      <c r="G723" s="3">
        <v>1</v>
      </c>
      <c r="H723" s="4">
        <v>26101740</v>
      </c>
      <c r="I723" s="4" t="s">
        <v>37</v>
      </c>
      <c r="J723" s="1" t="s">
        <v>37</v>
      </c>
      <c r="K723" s="48">
        <v>773619</v>
      </c>
      <c r="L723" s="49">
        <f t="shared" si="207"/>
        <v>875117.81279999996</v>
      </c>
      <c r="M723" s="5">
        <v>1452380</v>
      </c>
      <c r="N723" s="6">
        <f t="shared" si="216"/>
        <v>275952.2</v>
      </c>
      <c r="O723" s="47">
        <f t="shared" si="217"/>
        <v>1728332.2</v>
      </c>
      <c r="P723" s="5">
        <v>1150000</v>
      </c>
      <c r="Q723" s="6">
        <f t="shared" si="218"/>
        <v>218500</v>
      </c>
      <c r="R723" s="47">
        <f t="shared" si="219"/>
        <v>1368500</v>
      </c>
      <c r="S723" s="51">
        <f t="shared" si="208"/>
        <v>875117.81279999996</v>
      </c>
      <c r="T723" s="51">
        <f t="shared" si="209"/>
        <v>1323983.3376</v>
      </c>
      <c r="U723" s="49">
        <f t="shared" si="210"/>
        <v>1274420.7938938125</v>
      </c>
      <c r="V723" s="51">
        <f t="shared" si="211"/>
        <v>1368500</v>
      </c>
      <c r="W723" s="51">
        <f t="shared" si="212"/>
        <v>317395.8564269385</v>
      </c>
      <c r="X723" s="52">
        <f t="shared" si="213"/>
        <v>0.23972798404116299</v>
      </c>
      <c r="Y723" s="53" t="str">
        <f t="shared" si="214"/>
        <v>MENOR_VALOR</v>
      </c>
      <c r="Z723" s="49">
        <f t="shared" si="215"/>
        <v>875117.81279999996</v>
      </c>
      <c r="AA723" s="80"/>
    </row>
    <row r="724" spans="1:27" ht="18" x14ac:dyDescent="0.2">
      <c r="A724" s="4">
        <f t="shared" si="220"/>
        <v>638</v>
      </c>
      <c r="B724" s="4">
        <v>4912996</v>
      </c>
      <c r="C724" s="17" t="s">
        <v>248</v>
      </c>
      <c r="D724" s="3" t="s">
        <v>36</v>
      </c>
      <c r="E724" s="3">
        <v>0</v>
      </c>
      <c r="F724" s="3">
        <v>1</v>
      </c>
      <c r="G724" s="3">
        <v>1</v>
      </c>
      <c r="H724" s="4">
        <v>26101740</v>
      </c>
      <c r="I724" s="4" t="s">
        <v>37</v>
      </c>
      <c r="J724" s="1" t="s">
        <v>37</v>
      </c>
      <c r="K724" s="48">
        <v>932603</v>
      </c>
      <c r="L724" s="49">
        <f t="shared" si="207"/>
        <v>1054960.5135999999</v>
      </c>
      <c r="M724" s="5">
        <v>1439550</v>
      </c>
      <c r="N724" s="6">
        <f t="shared" si="216"/>
        <v>273514.5</v>
      </c>
      <c r="O724" s="47">
        <f t="shared" si="217"/>
        <v>1713064.5</v>
      </c>
      <c r="P724" s="5">
        <v>1097000</v>
      </c>
      <c r="Q724" s="6">
        <f t="shared" si="218"/>
        <v>208430</v>
      </c>
      <c r="R724" s="47">
        <f t="shared" si="219"/>
        <v>1305430</v>
      </c>
      <c r="S724" s="51">
        <f t="shared" si="208"/>
        <v>1054960.5135999999</v>
      </c>
      <c r="T724" s="51">
        <f t="shared" si="209"/>
        <v>1357818.3378666667</v>
      </c>
      <c r="U724" s="49">
        <f t="shared" si="210"/>
        <v>1331234.3122976737</v>
      </c>
      <c r="V724" s="51">
        <f t="shared" si="211"/>
        <v>1305430</v>
      </c>
      <c r="W724" s="51">
        <f t="shared" si="212"/>
        <v>214152.82127436248</v>
      </c>
      <c r="X724" s="52">
        <f t="shared" si="213"/>
        <v>0.15771831569960101</v>
      </c>
      <c r="Y724" s="53" t="str">
        <f t="shared" si="214"/>
        <v>MENOR_VALOR</v>
      </c>
      <c r="Z724" s="49">
        <f t="shared" si="215"/>
        <v>1054960.5135999999</v>
      </c>
      <c r="AA724" s="80"/>
    </row>
    <row r="725" spans="1:27" ht="18" x14ac:dyDescent="0.2">
      <c r="A725" s="4">
        <f t="shared" si="220"/>
        <v>639</v>
      </c>
      <c r="B725" s="4">
        <v>4912996</v>
      </c>
      <c r="C725" s="17" t="s">
        <v>390</v>
      </c>
      <c r="D725" s="3" t="s">
        <v>36</v>
      </c>
      <c r="E725" s="3">
        <v>0</v>
      </c>
      <c r="F725" s="3">
        <v>1</v>
      </c>
      <c r="G725" s="3">
        <v>1</v>
      </c>
      <c r="H725" s="13">
        <v>26111705</v>
      </c>
      <c r="I725" s="4" t="s">
        <v>37</v>
      </c>
      <c r="J725" s="1" t="s">
        <v>37</v>
      </c>
      <c r="K725" s="48">
        <v>38556</v>
      </c>
      <c r="L725" s="49">
        <f t="shared" si="207"/>
        <v>43614.547200000001</v>
      </c>
      <c r="M725" s="5">
        <v>33000</v>
      </c>
      <c r="N725" s="6">
        <f t="shared" si="216"/>
        <v>6270</v>
      </c>
      <c r="O725" s="47">
        <f t="shared" si="217"/>
        <v>39270</v>
      </c>
      <c r="P725" s="5">
        <v>24000</v>
      </c>
      <c r="Q725" s="6">
        <f t="shared" si="218"/>
        <v>4560</v>
      </c>
      <c r="R725" s="47">
        <f t="shared" si="219"/>
        <v>28560</v>
      </c>
      <c r="S725" s="51">
        <f t="shared" si="208"/>
        <v>28560</v>
      </c>
      <c r="T725" s="51">
        <f t="shared" si="209"/>
        <v>37148.182399999998</v>
      </c>
      <c r="U725" s="49">
        <f t="shared" si="210"/>
        <v>36572.121800038462</v>
      </c>
      <c r="V725" s="51">
        <f t="shared" si="211"/>
        <v>39270</v>
      </c>
      <c r="W725" s="51">
        <f t="shared" si="212"/>
        <v>6072.7620131070034</v>
      </c>
      <c r="X725" s="52">
        <f t="shared" si="213"/>
        <v>0.16347400116962396</v>
      </c>
      <c r="Y725" s="53" t="str">
        <f t="shared" si="214"/>
        <v>MENOR_VALOR</v>
      </c>
      <c r="Z725" s="49">
        <f t="shared" si="215"/>
        <v>28560</v>
      </c>
      <c r="AA725" s="80"/>
    </row>
    <row r="726" spans="1:27" ht="18" x14ac:dyDescent="0.2">
      <c r="A726" s="81" t="s">
        <v>125</v>
      </c>
      <c r="B726" s="4"/>
      <c r="C726" s="86" t="s">
        <v>126</v>
      </c>
      <c r="D726" s="3"/>
      <c r="E726" s="4"/>
      <c r="F726" s="4"/>
      <c r="G726" s="4"/>
      <c r="H726" s="83"/>
      <c r="I726" s="83"/>
      <c r="J726" s="85"/>
      <c r="K726" s="48"/>
      <c r="L726" s="49"/>
      <c r="M726" s="31">
        <v>0</v>
      </c>
      <c r="N726" s="6"/>
      <c r="O726" s="47"/>
      <c r="P726" s="31"/>
      <c r="Q726" s="6"/>
      <c r="R726" s="47"/>
      <c r="S726" s="51"/>
      <c r="T726" s="51"/>
      <c r="U726" s="49"/>
      <c r="V726" s="51"/>
      <c r="W726" s="51"/>
      <c r="X726" s="52"/>
      <c r="Y726" s="53"/>
      <c r="Z726" s="49"/>
      <c r="AA726" s="80"/>
    </row>
    <row r="727" spans="1:27" x14ac:dyDescent="0.2">
      <c r="A727" s="4">
        <f>A725+1</f>
        <v>640</v>
      </c>
      <c r="B727" s="4">
        <v>4912914</v>
      </c>
      <c r="C727" s="2" t="s">
        <v>127</v>
      </c>
      <c r="D727" s="3" t="s">
        <v>36</v>
      </c>
      <c r="E727" s="3">
        <v>0</v>
      </c>
      <c r="F727" s="3">
        <v>1</v>
      </c>
      <c r="G727" s="3">
        <v>1</v>
      </c>
      <c r="H727" s="4">
        <v>25171719</v>
      </c>
      <c r="I727" s="4" t="s">
        <v>37</v>
      </c>
      <c r="J727" s="1" t="s">
        <v>37</v>
      </c>
      <c r="K727" s="48">
        <v>144466</v>
      </c>
      <c r="L727" s="49">
        <f t="shared" si="207"/>
        <v>163419.93919999999</v>
      </c>
      <c r="M727" s="5">
        <v>191360</v>
      </c>
      <c r="N727" s="6">
        <f t="shared" si="216"/>
        <v>36358.400000000001</v>
      </c>
      <c r="O727" s="47">
        <f t="shared" si="217"/>
        <v>227718.39999999999</v>
      </c>
      <c r="P727" s="5">
        <v>147000</v>
      </c>
      <c r="Q727" s="6">
        <f t="shared" si="218"/>
        <v>27930</v>
      </c>
      <c r="R727" s="47">
        <f t="shared" si="219"/>
        <v>174930</v>
      </c>
      <c r="S727" s="51">
        <f t="shared" si="208"/>
        <v>163419.93919999999</v>
      </c>
      <c r="T727" s="51">
        <f t="shared" si="209"/>
        <v>188689.44640000002</v>
      </c>
      <c r="U727" s="49">
        <f t="shared" si="210"/>
        <v>186719.27603083645</v>
      </c>
      <c r="V727" s="51">
        <f t="shared" si="211"/>
        <v>174930</v>
      </c>
      <c r="W727" s="51">
        <f t="shared" si="212"/>
        <v>17868.239898362302</v>
      </c>
      <c r="X727" s="52">
        <f t="shared" si="213"/>
        <v>9.4696551605136833E-2</v>
      </c>
      <c r="Y727" s="53" t="str">
        <f t="shared" si="214"/>
        <v>MENOR_VALOR</v>
      </c>
      <c r="Z727" s="49">
        <f t="shared" si="215"/>
        <v>163419.93919999999</v>
      </c>
      <c r="AA727" s="80"/>
    </row>
    <row r="728" spans="1:27" ht="18" x14ac:dyDescent="0.2">
      <c r="A728" s="4">
        <f>A727+1</f>
        <v>641</v>
      </c>
      <c r="B728" s="4">
        <v>4912932</v>
      </c>
      <c r="C728" s="2" t="s">
        <v>249</v>
      </c>
      <c r="D728" s="3" t="s">
        <v>36</v>
      </c>
      <c r="E728" s="3">
        <v>0</v>
      </c>
      <c r="F728" s="3">
        <v>1</v>
      </c>
      <c r="G728" s="3">
        <v>1</v>
      </c>
      <c r="H728" s="4">
        <v>25171718</v>
      </c>
      <c r="I728" s="4" t="s">
        <v>37</v>
      </c>
      <c r="J728" s="1" t="s">
        <v>37</v>
      </c>
      <c r="K728" s="48">
        <v>102459</v>
      </c>
      <c r="L728" s="49">
        <f t="shared" si="207"/>
        <v>115901.6208</v>
      </c>
      <c r="M728" s="5">
        <v>151000</v>
      </c>
      <c r="N728" s="6">
        <f t="shared" si="216"/>
        <v>28690</v>
      </c>
      <c r="O728" s="47">
        <f t="shared" si="217"/>
        <v>179690</v>
      </c>
      <c r="P728" s="5">
        <v>121000</v>
      </c>
      <c r="Q728" s="6">
        <f t="shared" si="218"/>
        <v>22990</v>
      </c>
      <c r="R728" s="47">
        <f t="shared" si="219"/>
        <v>143990</v>
      </c>
      <c r="S728" s="51">
        <f t="shared" si="208"/>
        <v>115901.6208</v>
      </c>
      <c r="T728" s="51">
        <f t="shared" si="209"/>
        <v>146527.20693333333</v>
      </c>
      <c r="U728" s="49">
        <f t="shared" si="210"/>
        <v>144205.53050402584</v>
      </c>
      <c r="V728" s="51">
        <f t="shared" si="211"/>
        <v>143990</v>
      </c>
      <c r="W728" s="51">
        <f t="shared" si="212"/>
        <v>21655.559632692748</v>
      </c>
      <c r="X728" s="52">
        <f t="shared" si="213"/>
        <v>0.14779207278922304</v>
      </c>
      <c r="Y728" s="53" t="str">
        <f t="shared" si="214"/>
        <v>MENOR_VALOR</v>
      </c>
      <c r="Z728" s="49">
        <f t="shared" si="215"/>
        <v>115901.6208</v>
      </c>
      <c r="AA728" s="80"/>
    </row>
    <row r="729" spans="1:27" ht="27" x14ac:dyDescent="0.2">
      <c r="A729" s="4">
        <f t="shared" ref="A729:A737" si="221">A728+1</f>
        <v>642</v>
      </c>
      <c r="B729" s="4">
        <v>4912920</v>
      </c>
      <c r="C729" s="2" t="s">
        <v>129</v>
      </c>
      <c r="D729" s="3" t="s">
        <v>36</v>
      </c>
      <c r="E729" s="3">
        <v>0</v>
      </c>
      <c r="F729" s="3">
        <v>1</v>
      </c>
      <c r="G729" s="3">
        <v>1</v>
      </c>
      <c r="H729" s="4">
        <v>25171711</v>
      </c>
      <c r="I729" s="4" t="s">
        <v>37</v>
      </c>
      <c r="J729" s="1" t="s">
        <v>37</v>
      </c>
      <c r="K729" s="48">
        <v>129710</v>
      </c>
      <c r="L729" s="49">
        <f t="shared" si="207"/>
        <v>146727.95199999999</v>
      </c>
      <c r="M729" s="5">
        <v>211050</v>
      </c>
      <c r="N729" s="6">
        <f t="shared" si="216"/>
        <v>40099.5</v>
      </c>
      <c r="O729" s="47">
        <f t="shared" si="217"/>
        <v>251149.5</v>
      </c>
      <c r="P729" s="5">
        <v>161000</v>
      </c>
      <c r="Q729" s="6">
        <f t="shared" si="218"/>
        <v>30590</v>
      </c>
      <c r="R729" s="47">
        <f t="shared" si="219"/>
        <v>191590</v>
      </c>
      <c r="S729" s="51">
        <f t="shared" si="208"/>
        <v>146727.95199999999</v>
      </c>
      <c r="T729" s="51">
        <f t="shared" si="209"/>
        <v>196489.15066666668</v>
      </c>
      <c r="U729" s="49">
        <f t="shared" si="210"/>
        <v>191840.07565755359</v>
      </c>
      <c r="V729" s="51">
        <f t="shared" si="211"/>
        <v>191590</v>
      </c>
      <c r="W729" s="51">
        <f t="shared" si="212"/>
        <v>35186.481017170991</v>
      </c>
      <c r="X729" s="52">
        <f t="shared" si="213"/>
        <v>0.17907594845713884</v>
      </c>
      <c r="Y729" s="53" t="str">
        <f t="shared" si="214"/>
        <v>MENOR_VALOR</v>
      </c>
      <c r="Z729" s="49">
        <f t="shared" si="215"/>
        <v>146727.95199999999</v>
      </c>
      <c r="AA729" s="80"/>
    </row>
    <row r="730" spans="1:27" ht="18" x14ac:dyDescent="0.2">
      <c r="A730" s="4">
        <f t="shared" si="221"/>
        <v>643</v>
      </c>
      <c r="B730" s="4">
        <v>4912938</v>
      </c>
      <c r="C730" s="2" t="s">
        <v>250</v>
      </c>
      <c r="D730" s="3" t="s">
        <v>36</v>
      </c>
      <c r="E730" s="3">
        <v>0</v>
      </c>
      <c r="F730" s="3">
        <v>1</v>
      </c>
      <c r="G730" s="3">
        <v>1</v>
      </c>
      <c r="H730" s="4">
        <v>25171719</v>
      </c>
      <c r="I730" s="4" t="s">
        <v>37</v>
      </c>
      <c r="J730" s="1">
        <v>5330</v>
      </c>
      <c r="K730" s="48">
        <v>29631</v>
      </c>
      <c r="L730" s="49">
        <f t="shared" si="207"/>
        <v>33518.587200000002</v>
      </c>
      <c r="M730" s="5">
        <v>47080</v>
      </c>
      <c r="N730" s="6">
        <f t="shared" si="216"/>
        <v>8945.2000000000007</v>
      </c>
      <c r="O730" s="47">
        <f t="shared" si="217"/>
        <v>56025.2</v>
      </c>
      <c r="P730" s="5">
        <v>35000</v>
      </c>
      <c r="Q730" s="6">
        <f t="shared" si="218"/>
        <v>6650</v>
      </c>
      <c r="R730" s="47">
        <f t="shared" si="219"/>
        <v>41650</v>
      </c>
      <c r="S730" s="51">
        <f t="shared" si="208"/>
        <v>33518.587200000002</v>
      </c>
      <c r="T730" s="51">
        <f t="shared" si="209"/>
        <v>43731.2624</v>
      </c>
      <c r="U730" s="49">
        <f t="shared" si="210"/>
        <v>42765.613707590172</v>
      </c>
      <c r="V730" s="51">
        <f t="shared" si="211"/>
        <v>41650</v>
      </c>
      <c r="W730" s="51">
        <f t="shared" si="212"/>
        <v>7221.4518879756788</v>
      </c>
      <c r="X730" s="52">
        <f t="shared" si="213"/>
        <v>0.16513248169976633</v>
      </c>
      <c r="Y730" s="53" t="str">
        <f t="shared" si="214"/>
        <v>MENOR_VALOR</v>
      </c>
      <c r="Z730" s="49">
        <f t="shared" si="215"/>
        <v>33518.587200000002</v>
      </c>
      <c r="AA730" s="80"/>
    </row>
    <row r="731" spans="1:27" ht="27" x14ac:dyDescent="0.2">
      <c r="A731" s="4">
        <f t="shared" si="221"/>
        <v>644</v>
      </c>
      <c r="B731" s="4">
        <v>4912932</v>
      </c>
      <c r="C731" s="2" t="s">
        <v>251</v>
      </c>
      <c r="D731" s="3" t="s">
        <v>36</v>
      </c>
      <c r="E731" s="3">
        <v>0</v>
      </c>
      <c r="F731" s="3">
        <v>1</v>
      </c>
      <c r="G731" s="3">
        <v>1</v>
      </c>
      <c r="H731" s="4">
        <v>25171718</v>
      </c>
      <c r="I731" s="4" t="s">
        <v>37</v>
      </c>
      <c r="J731" s="1">
        <v>5330</v>
      </c>
      <c r="K731" s="48">
        <v>80087</v>
      </c>
      <c r="L731" s="49">
        <f t="shared" si="207"/>
        <v>90594.414399999994</v>
      </c>
      <c r="M731" s="5">
        <v>115640</v>
      </c>
      <c r="N731" s="6">
        <f t="shared" si="216"/>
        <v>21971.599999999999</v>
      </c>
      <c r="O731" s="47">
        <f t="shared" si="217"/>
        <v>137611.6</v>
      </c>
      <c r="P731" s="5">
        <v>94000</v>
      </c>
      <c r="Q731" s="6">
        <f t="shared" si="218"/>
        <v>17860</v>
      </c>
      <c r="R731" s="47">
        <f t="shared" si="219"/>
        <v>111860</v>
      </c>
      <c r="S731" s="51">
        <f t="shared" si="208"/>
        <v>90594.414399999994</v>
      </c>
      <c r="T731" s="51">
        <f t="shared" si="209"/>
        <v>113355.33813333332</v>
      </c>
      <c r="U731" s="49">
        <f t="shared" si="210"/>
        <v>111723.30138849675</v>
      </c>
      <c r="V731" s="51">
        <f t="shared" si="211"/>
        <v>111860</v>
      </c>
      <c r="W731" s="51">
        <f t="shared" si="212"/>
        <v>16094.403517909856</v>
      </c>
      <c r="X731" s="52">
        <f t="shared" si="213"/>
        <v>0.14198187560411968</v>
      </c>
      <c r="Y731" s="53" t="str">
        <f t="shared" si="214"/>
        <v>MENOR_VALOR</v>
      </c>
      <c r="Z731" s="49">
        <f t="shared" si="215"/>
        <v>90594.414399999994</v>
      </c>
      <c r="AA731" s="80"/>
    </row>
    <row r="732" spans="1:27" ht="36" x14ac:dyDescent="0.2">
      <c r="A732" s="4">
        <f t="shared" si="221"/>
        <v>645</v>
      </c>
      <c r="B732" s="4">
        <v>4912907</v>
      </c>
      <c r="C732" s="2" t="s">
        <v>132</v>
      </c>
      <c r="D732" s="3" t="s">
        <v>36</v>
      </c>
      <c r="E732" s="3">
        <v>0</v>
      </c>
      <c r="F732" s="3">
        <v>1</v>
      </c>
      <c r="G732" s="3">
        <v>1</v>
      </c>
      <c r="H732" s="4">
        <v>25171716</v>
      </c>
      <c r="I732" s="4" t="s">
        <v>37</v>
      </c>
      <c r="J732" s="1" t="s">
        <v>37</v>
      </c>
      <c r="K732" s="48">
        <v>102102</v>
      </c>
      <c r="L732" s="49">
        <f t="shared" si="207"/>
        <v>115497.7824</v>
      </c>
      <c r="M732" s="5">
        <v>117800</v>
      </c>
      <c r="N732" s="6">
        <f t="shared" si="216"/>
        <v>22382</v>
      </c>
      <c r="O732" s="47">
        <f t="shared" si="217"/>
        <v>140182</v>
      </c>
      <c r="P732" s="5">
        <v>99000</v>
      </c>
      <c r="Q732" s="6">
        <f t="shared" si="218"/>
        <v>18810</v>
      </c>
      <c r="R732" s="47">
        <f t="shared" si="219"/>
        <v>117810</v>
      </c>
      <c r="S732" s="51">
        <f t="shared" si="208"/>
        <v>115497.7824</v>
      </c>
      <c r="T732" s="51">
        <f t="shared" si="209"/>
        <v>124496.59413333335</v>
      </c>
      <c r="U732" s="49">
        <f t="shared" si="210"/>
        <v>124017.41779039276</v>
      </c>
      <c r="V732" s="51">
        <f t="shared" si="211"/>
        <v>117810</v>
      </c>
      <c r="W732" s="51">
        <f t="shared" si="212"/>
        <v>6363.1207992610816</v>
      </c>
      <c r="X732" s="52">
        <f t="shared" si="213"/>
        <v>5.1110802215571516E-2</v>
      </c>
      <c r="Y732" s="53" t="str">
        <f t="shared" si="214"/>
        <v>MENOR_VALOR</v>
      </c>
      <c r="Z732" s="49">
        <f t="shared" si="215"/>
        <v>115497.7824</v>
      </c>
      <c r="AA732" s="80"/>
    </row>
    <row r="733" spans="1:27" ht="18" x14ac:dyDescent="0.2">
      <c r="A733" s="4">
        <f t="shared" si="221"/>
        <v>646</v>
      </c>
      <c r="B733" s="4">
        <v>4912932</v>
      </c>
      <c r="C733" s="2" t="s">
        <v>133</v>
      </c>
      <c r="D733" s="3" t="s">
        <v>134</v>
      </c>
      <c r="E733" s="3">
        <v>0</v>
      </c>
      <c r="F733" s="3">
        <v>1</v>
      </c>
      <c r="G733" s="3">
        <v>1</v>
      </c>
      <c r="H733" s="4">
        <v>25171725</v>
      </c>
      <c r="I733" s="4" t="s">
        <v>37</v>
      </c>
      <c r="J733" s="1" t="s">
        <v>37</v>
      </c>
      <c r="K733" s="48">
        <v>220745</v>
      </c>
      <c r="L733" s="49">
        <f t="shared" si="207"/>
        <v>249706.74400000001</v>
      </c>
      <c r="M733" s="5">
        <v>274510</v>
      </c>
      <c r="N733" s="6">
        <f t="shared" si="216"/>
        <v>52156.9</v>
      </c>
      <c r="O733" s="47">
        <f t="shared" si="217"/>
        <v>326666.90000000002</v>
      </c>
      <c r="P733" s="5">
        <v>226000</v>
      </c>
      <c r="Q733" s="6">
        <f t="shared" si="218"/>
        <v>42940</v>
      </c>
      <c r="R733" s="47">
        <f t="shared" si="219"/>
        <v>268940</v>
      </c>
      <c r="S733" s="51">
        <f t="shared" si="208"/>
        <v>249706.74400000001</v>
      </c>
      <c r="T733" s="51">
        <f t="shared" si="209"/>
        <v>281771.2146666667</v>
      </c>
      <c r="U733" s="49">
        <f t="shared" si="210"/>
        <v>279939.12523844326</v>
      </c>
      <c r="V733" s="51">
        <f t="shared" si="211"/>
        <v>268940</v>
      </c>
      <c r="W733" s="51">
        <f t="shared" si="212"/>
        <v>22673.004643557153</v>
      </c>
      <c r="X733" s="52">
        <f t="shared" si="213"/>
        <v>8.0466007396742617E-2</v>
      </c>
      <c r="Y733" s="53" t="str">
        <f t="shared" si="214"/>
        <v>MENOR_VALOR</v>
      </c>
      <c r="Z733" s="49">
        <f t="shared" si="215"/>
        <v>249706.74400000001</v>
      </c>
      <c r="AA733" s="80"/>
    </row>
    <row r="734" spans="1:27" ht="27" x14ac:dyDescent="0.2">
      <c r="A734" s="4">
        <f t="shared" si="221"/>
        <v>647</v>
      </c>
      <c r="B734" s="4">
        <v>4912932</v>
      </c>
      <c r="C734" s="2" t="s">
        <v>252</v>
      </c>
      <c r="D734" s="3" t="s">
        <v>134</v>
      </c>
      <c r="E734" s="3">
        <v>0</v>
      </c>
      <c r="F734" s="3">
        <v>1</v>
      </c>
      <c r="G734" s="3">
        <v>1</v>
      </c>
      <c r="H734" s="4">
        <v>25171718</v>
      </c>
      <c r="I734" s="4" t="s">
        <v>37</v>
      </c>
      <c r="J734" s="1" t="s">
        <v>37</v>
      </c>
      <c r="K734" s="48">
        <v>279769</v>
      </c>
      <c r="L734" s="49">
        <f t="shared" si="207"/>
        <v>316474.69280000002</v>
      </c>
      <c r="M734" s="5">
        <v>435660</v>
      </c>
      <c r="N734" s="6">
        <f t="shared" si="216"/>
        <v>82775.399999999994</v>
      </c>
      <c r="O734" s="47">
        <f t="shared" si="217"/>
        <v>518435.4</v>
      </c>
      <c r="P734" s="5">
        <v>329000</v>
      </c>
      <c r="Q734" s="6">
        <f t="shared" si="218"/>
        <v>62510</v>
      </c>
      <c r="R734" s="47">
        <f t="shared" si="219"/>
        <v>391510</v>
      </c>
      <c r="S734" s="51">
        <f t="shared" si="208"/>
        <v>316474.69280000002</v>
      </c>
      <c r="T734" s="51">
        <f t="shared" si="209"/>
        <v>408806.69760000001</v>
      </c>
      <c r="U734" s="49">
        <f t="shared" si="210"/>
        <v>400490.45044992131</v>
      </c>
      <c r="V734" s="51">
        <f t="shared" si="211"/>
        <v>391510</v>
      </c>
      <c r="W734" s="51">
        <f t="shared" si="212"/>
        <v>65288.586714628793</v>
      </c>
      <c r="X734" s="52">
        <f t="shared" si="213"/>
        <v>0.15970527659630201</v>
      </c>
      <c r="Y734" s="53" t="str">
        <f t="shared" si="214"/>
        <v>MENOR_VALOR</v>
      </c>
      <c r="Z734" s="49">
        <f t="shared" si="215"/>
        <v>316474.69280000002</v>
      </c>
      <c r="AA734" s="80"/>
    </row>
    <row r="735" spans="1:27" ht="18" x14ac:dyDescent="0.2">
      <c r="A735" s="4">
        <f t="shared" si="221"/>
        <v>648</v>
      </c>
      <c r="B735" s="4">
        <v>4912932</v>
      </c>
      <c r="C735" s="2" t="s">
        <v>254</v>
      </c>
      <c r="D735" s="3" t="s">
        <v>36</v>
      </c>
      <c r="E735" s="3">
        <v>0</v>
      </c>
      <c r="F735" s="3">
        <v>1</v>
      </c>
      <c r="G735" s="3">
        <v>1</v>
      </c>
      <c r="H735" s="4">
        <v>25171718</v>
      </c>
      <c r="I735" s="4" t="s">
        <v>37</v>
      </c>
      <c r="J735" s="1" t="s">
        <v>37</v>
      </c>
      <c r="K735" s="48">
        <v>83895</v>
      </c>
      <c r="L735" s="49">
        <f t="shared" si="207"/>
        <v>94902.024000000005</v>
      </c>
      <c r="M735" s="5">
        <v>119040</v>
      </c>
      <c r="N735" s="6">
        <f t="shared" si="216"/>
        <v>22617.599999999999</v>
      </c>
      <c r="O735" s="47">
        <f t="shared" si="217"/>
        <v>141657.60000000001</v>
      </c>
      <c r="P735" s="5">
        <v>99000</v>
      </c>
      <c r="Q735" s="6">
        <f t="shared" si="218"/>
        <v>18810</v>
      </c>
      <c r="R735" s="47">
        <f t="shared" si="219"/>
        <v>117810</v>
      </c>
      <c r="S735" s="51">
        <f t="shared" si="208"/>
        <v>94902.024000000005</v>
      </c>
      <c r="T735" s="51">
        <f t="shared" si="209"/>
        <v>118123.208</v>
      </c>
      <c r="U735" s="49">
        <f t="shared" si="210"/>
        <v>116564.37430330043</v>
      </c>
      <c r="V735" s="51">
        <f t="shared" si="211"/>
        <v>117810</v>
      </c>
      <c r="W735" s="51">
        <f t="shared" si="212"/>
        <v>16419.856673580536</v>
      </c>
      <c r="X735" s="52">
        <f t="shared" si="213"/>
        <v>0.13900618643527304</v>
      </c>
      <c r="Y735" s="53" t="str">
        <f t="shared" si="214"/>
        <v>MENOR_VALOR</v>
      </c>
      <c r="Z735" s="49">
        <f t="shared" si="215"/>
        <v>94902.024000000005</v>
      </c>
      <c r="AA735" s="80"/>
    </row>
    <row r="736" spans="1:27" ht="27" x14ac:dyDescent="0.2">
      <c r="A736" s="4">
        <f t="shared" si="221"/>
        <v>649</v>
      </c>
      <c r="B736" s="4">
        <v>4912932</v>
      </c>
      <c r="C736" s="2" t="s">
        <v>255</v>
      </c>
      <c r="D736" s="3" t="s">
        <v>134</v>
      </c>
      <c r="E736" s="3">
        <v>0</v>
      </c>
      <c r="F736" s="3">
        <v>1</v>
      </c>
      <c r="G736" s="3">
        <v>1</v>
      </c>
      <c r="H736" s="4">
        <v>25171719</v>
      </c>
      <c r="I736" s="4" t="s">
        <v>37</v>
      </c>
      <c r="J736" s="1" t="s">
        <v>37</v>
      </c>
      <c r="K736" s="48">
        <v>119714</v>
      </c>
      <c r="L736" s="49">
        <f t="shared" si="207"/>
        <v>135420.4768</v>
      </c>
      <c r="M736" s="5">
        <v>191840</v>
      </c>
      <c r="N736" s="6">
        <f t="shared" si="216"/>
        <v>36449.599999999999</v>
      </c>
      <c r="O736" s="47">
        <f t="shared" si="217"/>
        <v>228289.6</v>
      </c>
      <c r="P736" s="5">
        <v>141000</v>
      </c>
      <c r="Q736" s="6">
        <f t="shared" si="218"/>
        <v>26790</v>
      </c>
      <c r="R736" s="47">
        <f t="shared" si="219"/>
        <v>167790</v>
      </c>
      <c r="S736" s="51">
        <f t="shared" si="208"/>
        <v>135420.4768</v>
      </c>
      <c r="T736" s="51">
        <f t="shared" si="209"/>
        <v>177166.69226666668</v>
      </c>
      <c r="U736" s="49">
        <f t="shared" si="210"/>
        <v>173106.02342551149</v>
      </c>
      <c r="V736" s="51">
        <f t="shared" si="211"/>
        <v>167790</v>
      </c>
      <c r="W736" s="51">
        <f t="shared" si="212"/>
        <v>29519.032045354805</v>
      </c>
      <c r="X736" s="52">
        <f t="shared" si="213"/>
        <v>0.16661727815589358</v>
      </c>
      <c r="Y736" s="53" t="str">
        <f t="shared" si="214"/>
        <v>MENOR_VALOR</v>
      </c>
      <c r="Z736" s="49">
        <f t="shared" si="215"/>
        <v>135420.4768</v>
      </c>
      <c r="AA736" s="80"/>
    </row>
    <row r="737" spans="1:27" ht="18" x14ac:dyDescent="0.2">
      <c r="A737" s="4">
        <f t="shared" si="221"/>
        <v>650</v>
      </c>
      <c r="B737" s="4">
        <v>4912932</v>
      </c>
      <c r="C737" s="9" t="s">
        <v>257</v>
      </c>
      <c r="D737" s="3" t="s">
        <v>36</v>
      </c>
      <c r="E737" s="3">
        <v>0</v>
      </c>
      <c r="F737" s="3">
        <v>1</v>
      </c>
      <c r="G737" s="3">
        <v>1</v>
      </c>
      <c r="H737" s="4">
        <v>40151515</v>
      </c>
      <c r="I737" s="4" t="s">
        <v>37</v>
      </c>
      <c r="J737" s="1" t="s">
        <v>37</v>
      </c>
      <c r="K737" s="48">
        <v>448154</v>
      </c>
      <c r="L737" s="49">
        <f t="shared" si="207"/>
        <v>506951.80479999998</v>
      </c>
      <c r="M737" s="5">
        <v>588000</v>
      </c>
      <c r="N737" s="6">
        <f t="shared" si="216"/>
        <v>111720</v>
      </c>
      <c r="O737" s="47">
        <f t="shared" si="217"/>
        <v>699720</v>
      </c>
      <c r="P737" s="5">
        <v>480000</v>
      </c>
      <c r="Q737" s="6">
        <f t="shared" si="218"/>
        <v>91200</v>
      </c>
      <c r="R737" s="47">
        <f t="shared" si="219"/>
        <v>571200</v>
      </c>
      <c r="S737" s="51">
        <f t="shared" si="208"/>
        <v>506951.80479999998</v>
      </c>
      <c r="T737" s="51">
        <f t="shared" si="209"/>
        <v>592623.93493333331</v>
      </c>
      <c r="U737" s="49">
        <f t="shared" si="210"/>
        <v>587344.69874856819</v>
      </c>
      <c r="V737" s="51">
        <f t="shared" si="211"/>
        <v>571200</v>
      </c>
      <c r="W737" s="51">
        <f t="shared" si="212"/>
        <v>60579.344175976352</v>
      </c>
      <c r="X737" s="52">
        <f t="shared" si="213"/>
        <v>0.10222223674241435</v>
      </c>
      <c r="Y737" s="53" t="str">
        <f t="shared" si="214"/>
        <v>MENOR_VALOR</v>
      </c>
      <c r="Z737" s="49">
        <f t="shared" si="215"/>
        <v>506951.80479999998</v>
      </c>
      <c r="AA737" s="80"/>
    </row>
    <row r="738" spans="1:27" ht="18" x14ac:dyDescent="0.2">
      <c r="A738" s="81" t="s">
        <v>139</v>
      </c>
      <c r="B738" s="4"/>
      <c r="C738" s="86" t="s">
        <v>140</v>
      </c>
      <c r="D738" s="3"/>
      <c r="E738" s="4"/>
      <c r="F738" s="4"/>
      <c r="G738" s="4"/>
      <c r="H738" s="83"/>
      <c r="I738" s="83"/>
      <c r="J738" s="85"/>
      <c r="K738" s="48"/>
      <c r="L738" s="49"/>
      <c r="M738" s="31">
        <v>0</v>
      </c>
      <c r="N738" s="6"/>
      <c r="O738" s="47"/>
      <c r="P738" s="31"/>
      <c r="Q738" s="6"/>
      <c r="R738" s="47"/>
      <c r="S738" s="51"/>
      <c r="T738" s="51"/>
      <c r="U738" s="49"/>
      <c r="V738" s="51"/>
      <c r="W738" s="51"/>
      <c r="X738" s="52"/>
      <c r="Y738" s="53"/>
      <c r="Z738" s="49"/>
      <c r="AA738" s="80"/>
    </row>
    <row r="739" spans="1:27" ht="18" x14ac:dyDescent="0.2">
      <c r="A739" s="4">
        <f>A737+1</f>
        <v>651</v>
      </c>
      <c r="B739" s="1">
        <v>4912996</v>
      </c>
      <c r="C739" s="2" t="s">
        <v>142</v>
      </c>
      <c r="D739" s="3" t="s">
        <v>36</v>
      </c>
      <c r="E739" s="3">
        <v>0</v>
      </c>
      <c r="F739" s="3">
        <v>1</v>
      </c>
      <c r="G739" s="3">
        <v>1</v>
      </c>
      <c r="H739" s="4">
        <v>26112004</v>
      </c>
      <c r="I739" s="4" t="s">
        <v>37</v>
      </c>
      <c r="J739" s="1" t="s">
        <v>37</v>
      </c>
      <c r="K739" s="48">
        <v>106505</v>
      </c>
      <c r="L739" s="49">
        <f t="shared" si="207"/>
        <v>120478.45600000001</v>
      </c>
      <c r="M739" s="5">
        <v>138860</v>
      </c>
      <c r="N739" s="6">
        <f t="shared" si="216"/>
        <v>26383.4</v>
      </c>
      <c r="O739" s="47">
        <f t="shared" si="217"/>
        <v>165243.4</v>
      </c>
      <c r="P739" s="5">
        <v>105000</v>
      </c>
      <c r="Q739" s="6">
        <f t="shared" si="218"/>
        <v>19950</v>
      </c>
      <c r="R739" s="47">
        <f t="shared" si="219"/>
        <v>124950</v>
      </c>
      <c r="S739" s="51">
        <f t="shared" si="208"/>
        <v>120478.45600000001</v>
      </c>
      <c r="T739" s="51">
        <f t="shared" si="209"/>
        <v>136890.61866666668</v>
      </c>
      <c r="U739" s="49">
        <f t="shared" si="210"/>
        <v>135494.99667965877</v>
      </c>
      <c r="V739" s="51">
        <f t="shared" si="211"/>
        <v>124950</v>
      </c>
      <c r="W739" s="51">
        <f t="shared" si="212"/>
        <v>11605.151515536694</v>
      </c>
      <c r="X739" s="52">
        <f t="shared" si="213"/>
        <v>8.4776821294055463E-2</v>
      </c>
      <c r="Y739" s="53" t="str">
        <f t="shared" si="214"/>
        <v>MENOR_VALOR</v>
      </c>
      <c r="Z739" s="49">
        <f t="shared" si="215"/>
        <v>120478.45600000001</v>
      </c>
      <c r="AA739" s="80"/>
    </row>
    <row r="740" spans="1:27" ht="18" x14ac:dyDescent="0.2">
      <c r="A740" s="4">
        <f>A739+1</f>
        <v>652</v>
      </c>
      <c r="B740" s="1">
        <v>4912996</v>
      </c>
      <c r="C740" s="2" t="s">
        <v>143</v>
      </c>
      <c r="D740" s="3" t="s">
        <v>36</v>
      </c>
      <c r="E740" s="3">
        <v>0</v>
      </c>
      <c r="F740" s="3">
        <v>1</v>
      </c>
      <c r="G740" s="3">
        <v>1</v>
      </c>
      <c r="H740" s="4">
        <v>23153026</v>
      </c>
      <c r="I740" s="4" t="s">
        <v>37</v>
      </c>
      <c r="J740" s="1" t="s">
        <v>37</v>
      </c>
      <c r="K740" s="48">
        <v>212296</v>
      </c>
      <c r="L740" s="49">
        <f t="shared" si="207"/>
        <v>240149.2352</v>
      </c>
      <c r="M740" s="5">
        <v>276480</v>
      </c>
      <c r="N740" s="6">
        <f t="shared" si="216"/>
        <v>52531.199999999997</v>
      </c>
      <c r="O740" s="47">
        <f t="shared" si="217"/>
        <v>329011.20000000001</v>
      </c>
      <c r="P740" s="5">
        <v>205000</v>
      </c>
      <c r="Q740" s="6">
        <f t="shared" si="218"/>
        <v>38950</v>
      </c>
      <c r="R740" s="47">
        <f t="shared" si="219"/>
        <v>243950</v>
      </c>
      <c r="S740" s="51">
        <f t="shared" si="208"/>
        <v>240149.2352</v>
      </c>
      <c r="T740" s="51">
        <f t="shared" si="209"/>
        <v>271036.81173333334</v>
      </c>
      <c r="U740" s="49">
        <f t="shared" si="210"/>
        <v>268121.04548782599</v>
      </c>
      <c r="V740" s="51">
        <f t="shared" si="211"/>
        <v>243950</v>
      </c>
      <c r="W740" s="51">
        <f t="shared" si="212"/>
        <v>21840.81482113848</v>
      </c>
      <c r="X740" s="52">
        <f t="shared" si="213"/>
        <v>8.0582466571467559E-2</v>
      </c>
      <c r="Y740" s="53" t="str">
        <f t="shared" si="214"/>
        <v>MENOR_VALOR</v>
      </c>
      <c r="Z740" s="49">
        <f t="shared" si="215"/>
        <v>240149.2352</v>
      </c>
      <c r="AA740" s="80"/>
    </row>
    <row r="741" spans="1:27" ht="18" x14ac:dyDescent="0.2">
      <c r="A741" s="81" t="s">
        <v>144</v>
      </c>
      <c r="B741" s="4"/>
      <c r="C741" s="82" t="s">
        <v>145</v>
      </c>
      <c r="D741" s="3"/>
      <c r="E741" s="4"/>
      <c r="F741" s="4"/>
      <c r="G741" s="4"/>
      <c r="H741" s="83"/>
      <c r="I741" s="83"/>
      <c r="J741" s="85"/>
      <c r="K741" s="48"/>
      <c r="L741" s="49"/>
      <c r="M741" s="31">
        <v>0</v>
      </c>
      <c r="N741" s="6"/>
      <c r="O741" s="47"/>
      <c r="P741" s="31"/>
      <c r="Q741" s="6"/>
      <c r="R741" s="47"/>
      <c r="S741" s="51"/>
      <c r="T741" s="51"/>
      <c r="U741" s="49"/>
      <c r="V741" s="51"/>
      <c r="W741" s="51"/>
      <c r="X741" s="52"/>
      <c r="Y741" s="53"/>
      <c r="Z741" s="49"/>
      <c r="AA741" s="80"/>
    </row>
    <row r="742" spans="1:27" ht="18" x14ac:dyDescent="0.2">
      <c r="A742" s="4">
        <f>A740+1</f>
        <v>653</v>
      </c>
      <c r="B742" s="1">
        <v>49112931</v>
      </c>
      <c r="C742" s="2" t="s">
        <v>146</v>
      </c>
      <c r="D742" s="3" t="s">
        <v>36</v>
      </c>
      <c r="E742" s="3">
        <v>0</v>
      </c>
      <c r="F742" s="3">
        <v>1</v>
      </c>
      <c r="G742" s="3">
        <v>1</v>
      </c>
      <c r="H742" s="4">
        <v>25174205</v>
      </c>
      <c r="I742" s="4" t="s">
        <v>37</v>
      </c>
      <c r="J742" s="1">
        <v>17123</v>
      </c>
      <c r="K742" s="48">
        <v>348194</v>
      </c>
      <c r="L742" s="49">
        <f t="shared" si="207"/>
        <v>393877.0528</v>
      </c>
      <c r="M742" s="5">
        <v>415680</v>
      </c>
      <c r="N742" s="6">
        <f t="shared" si="216"/>
        <v>78979.199999999997</v>
      </c>
      <c r="O742" s="47">
        <f t="shared" si="217"/>
        <v>494659.2</v>
      </c>
      <c r="P742" s="5">
        <v>346000</v>
      </c>
      <c r="Q742" s="6">
        <f t="shared" si="218"/>
        <v>65740</v>
      </c>
      <c r="R742" s="47">
        <f t="shared" si="219"/>
        <v>411740</v>
      </c>
      <c r="S742" s="51">
        <f t="shared" si="208"/>
        <v>393877.0528</v>
      </c>
      <c r="T742" s="51">
        <f t="shared" si="209"/>
        <v>433425.41759999999</v>
      </c>
      <c r="U742" s="49">
        <f t="shared" si="210"/>
        <v>431283.93059259374</v>
      </c>
      <c r="V742" s="51">
        <f t="shared" si="211"/>
        <v>411740</v>
      </c>
      <c r="W742" s="51">
        <f t="shared" si="212"/>
        <v>27964.916934919343</v>
      </c>
      <c r="X742" s="52">
        <f t="shared" si="213"/>
        <v>6.4520712905507607E-2</v>
      </c>
      <c r="Y742" s="53" t="str">
        <f t="shared" si="214"/>
        <v>MENOR_VALOR</v>
      </c>
      <c r="Z742" s="49">
        <f t="shared" si="215"/>
        <v>393877.0528</v>
      </c>
      <c r="AA742" s="80"/>
    </row>
    <row r="743" spans="1:27" ht="18" x14ac:dyDescent="0.2">
      <c r="A743" s="4">
        <f>A742+1</f>
        <v>654</v>
      </c>
      <c r="B743" s="1">
        <v>49112931</v>
      </c>
      <c r="C743" s="2" t="s">
        <v>147</v>
      </c>
      <c r="D743" s="3" t="s">
        <v>36</v>
      </c>
      <c r="E743" s="3">
        <v>0</v>
      </c>
      <c r="F743" s="3">
        <v>1</v>
      </c>
      <c r="G743" s="3">
        <v>1</v>
      </c>
      <c r="H743" s="4">
        <v>40151533</v>
      </c>
      <c r="I743" s="4" t="s">
        <v>37</v>
      </c>
      <c r="J743" s="1" t="s">
        <v>37</v>
      </c>
      <c r="K743" s="48">
        <v>494802</v>
      </c>
      <c r="L743" s="49">
        <f t="shared" si="207"/>
        <v>559720.02240000002</v>
      </c>
      <c r="M743" s="5">
        <v>816200</v>
      </c>
      <c r="N743" s="6">
        <f t="shared" si="216"/>
        <v>155078</v>
      </c>
      <c r="O743" s="47">
        <f t="shared" si="217"/>
        <v>971278</v>
      </c>
      <c r="P743" s="5">
        <v>616000</v>
      </c>
      <c r="Q743" s="6">
        <f t="shared" si="218"/>
        <v>117040</v>
      </c>
      <c r="R743" s="47">
        <f t="shared" si="219"/>
        <v>733040</v>
      </c>
      <c r="S743" s="51">
        <f t="shared" si="208"/>
        <v>559720.02240000002</v>
      </c>
      <c r="T743" s="51">
        <f t="shared" si="209"/>
        <v>754679.34080000001</v>
      </c>
      <c r="U743" s="49">
        <f t="shared" si="210"/>
        <v>735891.90015565616</v>
      </c>
      <c r="V743" s="51">
        <f t="shared" si="211"/>
        <v>733040</v>
      </c>
      <c r="W743" s="51">
        <f t="shared" si="212"/>
        <v>137857.05609614699</v>
      </c>
      <c r="X743" s="52">
        <f t="shared" si="213"/>
        <v>0.18266970969420102</v>
      </c>
      <c r="Y743" s="53" t="str">
        <f t="shared" si="214"/>
        <v>MENOR_VALOR</v>
      </c>
      <c r="Z743" s="49">
        <f t="shared" si="215"/>
        <v>559720.02240000002</v>
      </c>
      <c r="AA743" s="80"/>
    </row>
    <row r="744" spans="1:27" ht="27" x14ac:dyDescent="0.2">
      <c r="A744" s="4">
        <f t="shared" ref="A744:A750" si="222">A743+1</f>
        <v>655</v>
      </c>
      <c r="B744" s="1">
        <v>49112931</v>
      </c>
      <c r="C744" s="2" t="s">
        <v>149</v>
      </c>
      <c r="D744" s="3" t="s">
        <v>36</v>
      </c>
      <c r="E744" s="3">
        <v>0</v>
      </c>
      <c r="F744" s="3">
        <v>1</v>
      </c>
      <c r="G744" s="3">
        <v>1</v>
      </c>
      <c r="H744" s="4">
        <v>40151712</v>
      </c>
      <c r="I744" s="4" t="s">
        <v>37</v>
      </c>
      <c r="J744" s="1">
        <v>5330</v>
      </c>
      <c r="K744" s="48">
        <v>252875</v>
      </c>
      <c r="L744" s="49">
        <f t="shared" si="207"/>
        <v>286052.2</v>
      </c>
      <c r="M744" s="5">
        <v>382180</v>
      </c>
      <c r="N744" s="6">
        <f t="shared" si="216"/>
        <v>72614.2</v>
      </c>
      <c r="O744" s="47">
        <f t="shared" si="217"/>
        <v>454794.2</v>
      </c>
      <c r="P744" s="5">
        <v>315000</v>
      </c>
      <c r="Q744" s="6">
        <f t="shared" si="218"/>
        <v>59850</v>
      </c>
      <c r="R744" s="47">
        <f t="shared" si="219"/>
        <v>374850</v>
      </c>
      <c r="S744" s="51">
        <f t="shared" si="208"/>
        <v>286052.2</v>
      </c>
      <c r="T744" s="51">
        <f t="shared" si="209"/>
        <v>371898.8</v>
      </c>
      <c r="U744" s="49">
        <f t="shared" si="210"/>
        <v>365347.30516667763</v>
      </c>
      <c r="V744" s="51">
        <f t="shared" si="211"/>
        <v>374850</v>
      </c>
      <c r="W744" s="51">
        <f t="shared" si="212"/>
        <v>60702.713001809308</v>
      </c>
      <c r="X744" s="52">
        <f t="shared" si="213"/>
        <v>0.16322373990399891</v>
      </c>
      <c r="Y744" s="53" t="str">
        <f t="shared" si="214"/>
        <v>MENOR_VALOR</v>
      </c>
      <c r="Z744" s="49">
        <f t="shared" si="215"/>
        <v>286052.2</v>
      </c>
      <c r="AA744" s="80"/>
    </row>
    <row r="745" spans="1:27" ht="27" x14ac:dyDescent="0.2">
      <c r="A745" s="4">
        <f t="shared" si="222"/>
        <v>656</v>
      </c>
      <c r="B745" s="1">
        <v>49112931</v>
      </c>
      <c r="C745" s="2" t="s">
        <v>150</v>
      </c>
      <c r="D745" s="3" t="s">
        <v>36</v>
      </c>
      <c r="E745" s="3">
        <v>0</v>
      </c>
      <c r="F745" s="3">
        <v>1</v>
      </c>
      <c r="G745" s="3">
        <v>1</v>
      </c>
      <c r="H745" s="4">
        <v>31401701</v>
      </c>
      <c r="I745" s="4" t="s">
        <v>37</v>
      </c>
      <c r="J745" s="1">
        <v>5330</v>
      </c>
      <c r="K745" s="48">
        <v>252875</v>
      </c>
      <c r="L745" s="49">
        <f t="shared" si="207"/>
        <v>286052.2</v>
      </c>
      <c r="M745" s="5">
        <v>391880</v>
      </c>
      <c r="N745" s="6">
        <f t="shared" si="216"/>
        <v>74457.2</v>
      </c>
      <c r="O745" s="47">
        <f t="shared" si="217"/>
        <v>466337.2</v>
      </c>
      <c r="P745" s="5">
        <v>323000</v>
      </c>
      <c r="Q745" s="6">
        <f t="shared" si="218"/>
        <v>61370</v>
      </c>
      <c r="R745" s="47">
        <f t="shared" si="219"/>
        <v>384370</v>
      </c>
      <c r="S745" s="51">
        <f t="shared" si="208"/>
        <v>286052.2</v>
      </c>
      <c r="T745" s="51">
        <f t="shared" si="209"/>
        <v>378919.8</v>
      </c>
      <c r="U745" s="49">
        <f t="shared" si="210"/>
        <v>371505.24154541246</v>
      </c>
      <c r="V745" s="51">
        <f t="shared" si="211"/>
        <v>384370</v>
      </c>
      <c r="W745" s="51">
        <f t="shared" si="212"/>
        <v>65667.309712519855</v>
      </c>
      <c r="X745" s="52">
        <f t="shared" si="213"/>
        <v>0.17330134163619809</v>
      </c>
      <c r="Y745" s="53" t="str">
        <f t="shared" si="214"/>
        <v>MENOR_VALOR</v>
      </c>
      <c r="Z745" s="49">
        <f t="shared" si="215"/>
        <v>286052.2</v>
      </c>
      <c r="AA745" s="80"/>
    </row>
    <row r="746" spans="1:27" ht="18" x14ac:dyDescent="0.2">
      <c r="A746" s="4">
        <f t="shared" si="222"/>
        <v>657</v>
      </c>
      <c r="B746" s="1">
        <v>49112931</v>
      </c>
      <c r="C746" s="2" t="s">
        <v>151</v>
      </c>
      <c r="D746" s="3" t="s">
        <v>36</v>
      </c>
      <c r="E746" s="3">
        <v>0</v>
      </c>
      <c r="F746" s="3">
        <v>1</v>
      </c>
      <c r="G746" s="3">
        <v>1</v>
      </c>
      <c r="H746" s="4">
        <v>39121466</v>
      </c>
      <c r="I746" s="4" t="s">
        <v>37</v>
      </c>
      <c r="J746" s="1" t="s">
        <v>37</v>
      </c>
      <c r="K746" s="48">
        <v>212653</v>
      </c>
      <c r="L746" s="49">
        <f t="shared" si="207"/>
        <v>240553.0736</v>
      </c>
      <c r="M746" s="5">
        <v>298300</v>
      </c>
      <c r="N746" s="6">
        <f t="shared" si="216"/>
        <v>56677</v>
      </c>
      <c r="O746" s="47">
        <f t="shared" si="217"/>
        <v>354977</v>
      </c>
      <c r="P746" s="5">
        <v>251000</v>
      </c>
      <c r="Q746" s="6">
        <f t="shared" si="218"/>
        <v>47690</v>
      </c>
      <c r="R746" s="47">
        <f t="shared" si="219"/>
        <v>298690</v>
      </c>
      <c r="S746" s="51">
        <f t="shared" si="208"/>
        <v>240553.0736</v>
      </c>
      <c r="T746" s="51">
        <f t="shared" si="209"/>
        <v>298073.35786666669</v>
      </c>
      <c r="U746" s="49">
        <f t="shared" si="210"/>
        <v>294358.966422725</v>
      </c>
      <c r="V746" s="51">
        <f t="shared" si="211"/>
        <v>298690</v>
      </c>
      <c r="W746" s="51">
        <f t="shared" si="212"/>
        <v>40672.983060737271</v>
      </c>
      <c r="X746" s="52">
        <f t="shared" si="213"/>
        <v>0.13645293008350981</v>
      </c>
      <c r="Y746" s="53" t="str">
        <f t="shared" si="214"/>
        <v>MENOR_VALOR</v>
      </c>
      <c r="Z746" s="49">
        <f t="shared" si="215"/>
        <v>240553.0736</v>
      </c>
      <c r="AA746" s="80"/>
    </row>
    <row r="747" spans="1:27" ht="27" x14ac:dyDescent="0.2">
      <c r="A747" s="4">
        <f t="shared" si="222"/>
        <v>658</v>
      </c>
      <c r="B747" s="1">
        <v>49112931</v>
      </c>
      <c r="C747" s="9" t="s">
        <v>258</v>
      </c>
      <c r="D747" s="3" t="s">
        <v>36</v>
      </c>
      <c r="E747" s="3">
        <v>0</v>
      </c>
      <c r="F747" s="3">
        <v>1</v>
      </c>
      <c r="G747" s="3">
        <v>1</v>
      </c>
      <c r="H747" s="4">
        <v>25174216</v>
      </c>
      <c r="I747" s="4" t="s">
        <v>37</v>
      </c>
      <c r="J747" s="1" t="s">
        <v>37</v>
      </c>
      <c r="K747" s="48">
        <v>213367</v>
      </c>
      <c r="L747" s="49">
        <f t="shared" si="207"/>
        <v>241360.75039999999</v>
      </c>
      <c r="M747" s="5">
        <v>285740</v>
      </c>
      <c r="N747" s="6">
        <f t="shared" si="216"/>
        <v>54290.6</v>
      </c>
      <c r="O747" s="47">
        <f t="shared" si="217"/>
        <v>340030.6</v>
      </c>
      <c r="P747" s="5">
        <v>251000</v>
      </c>
      <c r="Q747" s="6">
        <f t="shared" si="218"/>
        <v>47690</v>
      </c>
      <c r="R747" s="47">
        <f t="shared" si="219"/>
        <v>298690</v>
      </c>
      <c r="S747" s="51">
        <f t="shared" si="208"/>
        <v>241360.75039999999</v>
      </c>
      <c r="T747" s="51">
        <f t="shared" si="209"/>
        <v>293360.45013333333</v>
      </c>
      <c r="U747" s="49">
        <f t="shared" si="210"/>
        <v>290492.62476676091</v>
      </c>
      <c r="V747" s="51">
        <f t="shared" si="211"/>
        <v>298690</v>
      </c>
      <c r="W747" s="51">
        <f t="shared" si="212"/>
        <v>36769.340301104312</v>
      </c>
      <c r="X747" s="52">
        <f t="shared" si="213"/>
        <v>0.12533843701287109</v>
      </c>
      <c r="Y747" s="53" t="str">
        <f t="shared" si="214"/>
        <v>MENOR_VALOR</v>
      </c>
      <c r="Z747" s="49">
        <f t="shared" si="215"/>
        <v>241360.75039999999</v>
      </c>
      <c r="AA747" s="80"/>
    </row>
    <row r="748" spans="1:27" ht="27" x14ac:dyDescent="0.2">
      <c r="A748" s="4">
        <f t="shared" si="222"/>
        <v>659</v>
      </c>
      <c r="B748" s="1">
        <v>49112931</v>
      </c>
      <c r="C748" s="9" t="s">
        <v>259</v>
      </c>
      <c r="D748" s="3" t="s">
        <v>36</v>
      </c>
      <c r="E748" s="3">
        <v>0</v>
      </c>
      <c r="F748" s="3">
        <v>1</v>
      </c>
      <c r="G748" s="3">
        <v>1</v>
      </c>
      <c r="H748" s="4">
        <v>25174216</v>
      </c>
      <c r="I748" s="4" t="s">
        <v>37</v>
      </c>
      <c r="J748" s="1" t="s">
        <v>37</v>
      </c>
      <c r="K748" s="48">
        <v>202895</v>
      </c>
      <c r="L748" s="49">
        <f t="shared" si="207"/>
        <v>229514.82399999999</v>
      </c>
      <c r="M748" s="5">
        <v>304980</v>
      </c>
      <c r="N748" s="6">
        <f t="shared" si="216"/>
        <v>57946.2</v>
      </c>
      <c r="O748" s="47">
        <f t="shared" si="217"/>
        <v>362926.2</v>
      </c>
      <c r="P748" s="5">
        <v>239000</v>
      </c>
      <c r="Q748" s="6">
        <f t="shared" si="218"/>
        <v>45410</v>
      </c>
      <c r="R748" s="47">
        <f t="shared" si="219"/>
        <v>284410</v>
      </c>
      <c r="S748" s="51">
        <f t="shared" si="208"/>
        <v>229514.82399999999</v>
      </c>
      <c r="T748" s="51">
        <f t="shared" si="209"/>
        <v>292283.67466666666</v>
      </c>
      <c r="U748" s="49">
        <f t="shared" si="210"/>
        <v>287204.54500949086</v>
      </c>
      <c r="V748" s="51">
        <f t="shared" si="211"/>
        <v>284410</v>
      </c>
      <c r="W748" s="51">
        <f t="shared" si="212"/>
        <v>44384.27995368564</v>
      </c>
      <c r="X748" s="52">
        <f t="shared" si="213"/>
        <v>0.15185343486701217</v>
      </c>
      <c r="Y748" s="53" t="str">
        <f t="shared" si="214"/>
        <v>MENOR_VALOR</v>
      </c>
      <c r="Z748" s="49">
        <f t="shared" si="215"/>
        <v>229514.82399999999</v>
      </c>
      <c r="AA748" s="80"/>
    </row>
    <row r="749" spans="1:27" ht="18" x14ac:dyDescent="0.2">
      <c r="A749" s="4">
        <f t="shared" si="222"/>
        <v>660</v>
      </c>
      <c r="B749" s="1">
        <v>49112931</v>
      </c>
      <c r="C749" s="9" t="s">
        <v>153</v>
      </c>
      <c r="D749" s="3" t="s">
        <v>36</v>
      </c>
      <c r="E749" s="3">
        <v>0</v>
      </c>
      <c r="F749" s="3">
        <v>1</v>
      </c>
      <c r="G749" s="3">
        <v>1</v>
      </c>
      <c r="H749" s="4">
        <v>25174201</v>
      </c>
      <c r="I749" s="4" t="s">
        <v>37</v>
      </c>
      <c r="J749" s="1" t="s">
        <v>37</v>
      </c>
      <c r="K749" s="48">
        <v>145061</v>
      </c>
      <c r="L749" s="49">
        <f t="shared" si="207"/>
        <v>164093.00320000001</v>
      </c>
      <c r="M749" s="5">
        <v>234260</v>
      </c>
      <c r="N749" s="6">
        <f t="shared" si="216"/>
        <v>44509.4</v>
      </c>
      <c r="O749" s="47">
        <f t="shared" si="217"/>
        <v>278769.40000000002</v>
      </c>
      <c r="P749" s="5">
        <v>177000</v>
      </c>
      <c r="Q749" s="6">
        <f t="shared" si="218"/>
        <v>33630</v>
      </c>
      <c r="R749" s="47">
        <f t="shared" si="219"/>
        <v>210630</v>
      </c>
      <c r="S749" s="51">
        <f t="shared" si="208"/>
        <v>164093.00320000001</v>
      </c>
      <c r="T749" s="51">
        <f t="shared" si="209"/>
        <v>217830.8010666667</v>
      </c>
      <c r="U749" s="49">
        <f t="shared" si="210"/>
        <v>212790.28546414411</v>
      </c>
      <c r="V749" s="51">
        <f t="shared" si="211"/>
        <v>210630</v>
      </c>
      <c r="W749" s="51">
        <f t="shared" si="212"/>
        <v>37998.361277551929</v>
      </c>
      <c r="X749" s="52">
        <f t="shared" si="213"/>
        <v>0.17443979956683262</v>
      </c>
      <c r="Y749" s="53" t="str">
        <f t="shared" si="214"/>
        <v>MENOR_VALOR</v>
      </c>
      <c r="Z749" s="49">
        <f t="shared" si="215"/>
        <v>164093.00320000001</v>
      </c>
      <c r="AA749" s="80"/>
    </row>
    <row r="750" spans="1:27" ht="18" x14ac:dyDescent="0.2">
      <c r="A750" s="4">
        <f t="shared" si="222"/>
        <v>661</v>
      </c>
      <c r="B750" s="1">
        <v>49112931</v>
      </c>
      <c r="C750" s="2" t="s">
        <v>260</v>
      </c>
      <c r="D750" s="3" t="s">
        <v>36</v>
      </c>
      <c r="E750" s="3">
        <v>0</v>
      </c>
      <c r="F750" s="3">
        <v>1</v>
      </c>
      <c r="G750" s="3">
        <v>1</v>
      </c>
      <c r="H750" s="4">
        <v>25174601</v>
      </c>
      <c r="I750" s="4" t="s">
        <v>37</v>
      </c>
      <c r="J750" s="1" t="s">
        <v>37</v>
      </c>
      <c r="K750" s="48">
        <v>38080</v>
      </c>
      <c r="L750" s="49">
        <f t="shared" si="207"/>
        <v>43076.095999999998</v>
      </c>
      <c r="M750" s="5">
        <v>61040</v>
      </c>
      <c r="N750" s="6">
        <f t="shared" si="216"/>
        <v>11597.6</v>
      </c>
      <c r="O750" s="47">
        <f t="shared" si="217"/>
        <v>72637.600000000006</v>
      </c>
      <c r="P750" s="5">
        <v>45000</v>
      </c>
      <c r="Q750" s="6">
        <f t="shared" si="218"/>
        <v>8550</v>
      </c>
      <c r="R750" s="47">
        <f t="shared" si="219"/>
        <v>53550</v>
      </c>
      <c r="S750" s="51">
        <f t="shared" si="208"/>
        <v>43076.095999999998</v>
      </c>
      <c r="T750" s="51">
        <f t="shared" si="209"/>
        <v>56421.231999999996</v>
      </c>
      <c r="U750" s="49">
        <f t="shared" si="210"/>
        <v>55129.717354212204</v>
      </c>
      <c r="V750" s="51">
        <f t="shared" si="211"/>
        <v>53550</v>
      </c>
      <c r="W750" s="51">
        <f t="shared" si="212"/>
        <v>9436.4361614567097</v>
      </c>
      <c r="X750" s="52">
        <f t="shared" si="213"/>
        <v>0.16724973608262772</v>
      </c>
      <c r="Y750" s="53" t="str">
        <f t="shared" si="214"/>
        <v>MENOR_VALOR</v>
      </c>
      <c r="Z750" s="49">
        <f t="shared" si="215"/>
        <v>43076.095999999998</v>
      </c>
      <c r="AA750" s="80"/>
    </row>
    <row r="751" spans="1:27" ht="18" x14ac:dyDescent="0.2">
      <c r="A751" s="81" t="s">
        <v>154</v>
      </c>
      <c r="B751" s="4"/>
      <c r="C751" s="86" t="s">
        <v>155</v>
      </c>
      <c r="D751" s="3"/>
      <c r="E751" s="4"/>
      <c r="F751" s="4"/>
      <c r="G751" s="4"/>
      <c r="H751" s="83"/>
      <c r="I751" s="83"/>
      <c r="J751" s="85"/>
      <c r="K751" s="48"/>
      <c r="L751" s="49"/>
      <c r="M751" s="31">
        <v>0</v>
      </c>
      <c r="N751" s="6"/>
      <c r="O751" s="47"/>
      <c r="P751" s="31"/>
      <c r="Q751" s="6"/>
      <c r="R751" s="47"/>
      <c r="S751" s="51"/>
      <c r="T751" s="51"/>
      <c r="U751" s="49"/>
      <c r="V751" s="51"/>
      <c r="W751" s="51"/>
      <c r="X751" s="52"/>
      <c r="Y751" s="53"/>
      <c r="Z751" s="49"/>
      <c r="AA751" s="80"/>
    </row>
    <row r="752" spans="1:27" ht="27" x14ac:dyDescent="0.2">
      <c r="A752" s="4">
        <f>A750+1</f>
        <v>662</v>
      </c>
      <c r="B752" s="4">
        <v>4912912</v>
      </c>
      <c r="C752" s="9" t="s">
        <v>261</v>
      </c>
      <c r="D752" s="3" t="s">
        <v>225</v>
      </c>
      <c r="E752" s="3">
        <v>0</v>
      </c>
      <c r="F752" s="3">
        <v>1</v>
      </c>
      <c r="G752" s="3">
        <v>1</v>
      </c>
      <c r="H752" s="4">
        <v>25172004</v>
      </c>
      <c r="I752" s="4" t="s">
        <v>37</v>
      </c>
      <c r="J752" s="1">
        <v>24460</v>
      </c>
      <c r="K752" s="48">
        <v>507059</v>
      </c>
      <c r="L752" s="49">
        <f t="shared" si="207"/>
        <v>573585.14079999994</v>
      </c>
      <c r="M752" s="5">
        <v>710480</v>
      </c>
      <c r="N752" s="6">
        <f t="shared" si="216"/>
        <v>134991.20000000001</v>
      </c>
      <c r="O752" s="47">
        <f t="shared" si="217"/>
        <v>845471.2</v>
      </c>
      <c r="P752" s="5">
        <v>531000</v>
      </c>
      <c r="Q752" s="6">
        <f t="shared" si="218"/>
        <v>100890</v>
      </c>
      <c r="R752" s="47">
        <f t="shared" si="219"/>
        <v>631890</v>
      </c>
      <c r="S752" s="51">
        <f t="shared" si="208"/>
        <v>573585.14079999994</v>
      </c>
      <c r="T752" s="51">
        <f t="shared" si="209"/>
        <v>683648.78026666667</v>
      </c>
      <c r="U752" s="49">
        <f t="shared" si="210"/>
        <v>674185.48436702462</v>
      </c>
      <c r="V752" s="51">
        <f t="shared" si="211"/>
        <v>631890</v>
      </c>
      <c r="W752" s="51">
        <f t="shared" si="212"/>
        <v>77826.745828951374</v>
      </c>
      <c r="X752" s="52">
        <f t="shared" si="213"/>
        <v>0.11384024673984494</v>
      </c>
      <c r="Y752" s="53" t="str">
        <f t="shared" si="214"/>
        <v>MENOR_VALOR</v>
      </c>
      <c r="Z752" s="49">
        <f t="shared" si="215"/>
        <v>573585.14079999994</v>
      </c>
      <c r="AA752" s="80"/>
    </row>
    <row r="753" spans="1:27" ht="18" x14ac:dyDescent="0.2">
      <c r="A753" s="4">
        <f>A752+1</f>
        <v>663</v>
      </c>
      <c r="B753" s="4">
        <v>4912912</v>
      </c>
      <c r="C753" s="9" t="s">
        <v>262</v>
      </c>
      <c r="D753" s="3" t="s">
        <v>225</v>
      </c>
      <c r="E753" s="3">
        <v>0</v>
      </c>
      <c r="F753" s="3">
        <v>1</v>
      </c>
      <c r="G753" s="3">
        <v>1</v>
      </c>
      <c r="H753" s="4">
        <v>25172004</v>
      </c>
      <c r="I753" s="4" t="s">
        <v>37</v>
      </c>
      <c r="J753" s="1">
        <v>24460</v>
      </c>
      <c r="K753" s="48"/>
      <c r="L753" s="49">
        <f t="shared" si="207"/>
        <v>0</v>
      </c>
      <c r="M753" s="5">
        <v>749580</v>
      </c>
      <c r="N753" s="6">
        <f t="shared" si="216"/>
        <v>142420.20000000001</v>
      </c>
      <c r="O753" s="47">
        <f t="shared" si="217"/>
        <v>892000.2</v>
      </c>
      <c r="P753" s="5">
        <v>645000</v>
      </c>
      <c r="Q753" s="6">
        <f t="shared" si="218"/>
        <v>122550</v>
      </c>
      <c r="R753" s="47">
        <f t="shared" si="219"/>
        <v>767550</v>
      </c>
      <c r="S753" s="51">
        <f>MIN(O753,R753)</f>
        <v>767550</v>
      </c>
      <c r="T753" s="51">
        <f>AVERAGE(O753,R753)</f>
        <v>829775.1</v>
      </c>
      <c r="U753" s="49">
        <f>GEOMEAN(O753,R753)</f>
        <v>827438.67054301978</v>
      </c>
      <c r="V753" s="51">
        <f>MEDIAN(O753,R753)</f>
        <v>829775.1</v>
      </c>
      <c r="W753" s="51">
        <f>STDEVA(S753,T753)</f>
        <v>43999.790170011023</v>
      </c>
      <c r="X753" s="52">
        <f t="shared" si="213"/>
        <v>5.3026163559271693E-2</v>
      </c>
      <c r="Y753" s="53" t="str">
        <f t="shared" si="214"/>
        <v>MENOR_VALOR</v>
      </c>
      <c r="Z753" s="49">
        <f t="shared" si="215"/>
        <v>767550</v>
      </c>
      <c r="AA753" s="80"/>
    </row>
    <row r="754" spans="1:27" ht="27" x14ac:dyDescent="0.2">
      <c r="A754" s="4">
        <f t="shared" ref="A754:A758" si="223">A753+1</f>
        <v>664</v>
      </c>
      <c r="B754" s="4">
        <v>4912934</v>
      </c>
      <c r="C754" s="9" t="s">
        <v>265</v>
      </c>
      <c r="D754" s="3" t="s">
        <v>36</v>
      </c>
      <c r="E754" s="3">
        <v>0</v>
      </c>
      <c r="F754" s="3">
        <v>1</v>
      </c>
      <c r="G754" s="3">
        <v>1</v>
      </c>
      <c r="H754" s="4">
        <v>25172009</v>
      </c>
      <c r="I754" s="4" t="s">
        <v>37</v>
      </c>
      <c r="J754" s="1">
        <v>39325</v>
      </c>
      <c r="K754" s="48">
        <v>143633</v>
      </c>
      <c r="L754" s="49">
        <f t="shared" si="207"/>
        <v>162477.6496</v>
      </c>
      <c r="M754" s="5">
        <v>217330</v>
      </c>
      <c r="N754" s="6">
        <f t="shared" si="216"/>
        <v>41292.699999999997</v>
      </c>
      <c r="O754" s="47">
        <f t="shared" si="217"/>
        <v>258622.7</v>
      </c>
      <c r="P754" s="5">
        <v>169000</v>
      </c>
      <c r="Q754" s="6">
        <f t="shared" si="218"/>
        <v>32110</v>
      </c>
      <c r="R754" s="47">
        <f t="shared" si="219"/>
        <v>201110</v>
      </c>
      <c r="S754" s="51">
        <f t="shared" si="208"/>
        <v>162477.6496</v>
      </c>
      <c r="T754" s="51">
        <f t="shared" si="209"/>
        <v>207403.44986666669</v>
      </c>
      <c r="U754" s="49">
        <f t="shared" si="210"/>
        <v>203687.62536842618</v>
      </c>
      <c r="V754" s="51">
        <f t="shared" si="211"/>
        <v>201110</v>
      </c>
      <c r="W754" s="51">
        <f t="shared" si="212"/>
        <v>31767.338018792576</v>
      </c>
      <c r="X754" s="52">
        <f t="shared" si="213"/>
        <v>0.15316687373915344</v>
      </c>
      <c r="Y754" s="53" t="str">
        <f t="shared" si="214"/>
        <v>MENOR_VALOR</v>
      </c>
      <c r="Z754" s="49">
        <f t="shared" si="215"/>
        <v>162477.6496</v>
      </c>
      <c r="AA754" s="80"/>
    </row>
    <row r="755" spans="1:27" ht="27" x14ac:dyDescent="0.2">
      <c r="A755" s="4">
        <f t="shared" si="223"/>
        <v>665</v>
      </c>
      <c r="B755" s="4">
        <v>4912934</v>
      </c>
      <c r="C755" s="9" t="s">
        <v>266</v>
      </c>
      <c r="D755" s="3" t="s">
        <v>36</v>
      </c>
      <c r="E755" s="3">
        <v>0</v>
      </c>
      <c r="F755" s="3">
        <v>1</v>
      </c>
      <c r="G755" s="3">
        <v>1</v>
      </c>
      <c r="H755" s="4">
        <v>25172009</v>
      </c>
      <c r="I755" s="4" t="s">
        <v>37</v>
      </c>
      <c r="J755" s="1">
        <v>39325</v>
      </c>
      <c r="K755" s="48">
        <v>153272</v>
      </c>
      <c r="L755" s="49">
        <f t="shared" si="207"/>
        <v>173381.28639999998</v>
      </c>
      <c r="M755" s="5">
        <v>245250</v>
      </c>
      <c r="N755" s="6">
        <f t="shared" si="216"/>
        <v>46597.5</v>
      </c>
      <c r="O755" s="47">
        <f t="shared" si="217"/>
        <v>291847.5</v>
      </c>
      <c r="P755" s="5">
        <v>180000</v>
      </c>
      <c r="Q755" s="6">
        <f t="shared" si="218"/>
        <v>34200</v>
      </c>
      <c r="R755" s="47">
        <f t="shared" si="219"/>
        <v>214200</v>
      </c>
      <c r="S755" s="51">
        <f t="shared" si="208"/>
        <v>173381.28639999998</v>
      </c>
      <c r="T755" s="51">
        <f t="shared" si="209"/>
        <v>226476.26213333334</v>
      </c>
      <c r="U755" s="49">
        <f t="shared" si="210"/>
        <v>221305.67710867248</v>
      </c>
      <c r="V755" s="51">
        <f t="shared" si="211"/>
        <v>214200</v>
      </c>
      <c r="W755" s="51">
        <f t="shared" si="212"/>
        <v>37543.81738797501</v>
      </c>
      <c r="X755" s="52">
        <f t="shared" si="213"/>
        <v>0.16577374173489248</v>
      </c>
      <c r="Y755" s="53" t="str">
        <f t="shared" si="214"/>
        <v>MENOR_VALOR</v>
      </c>
      <c r="Z755" s="49">
        <f t="shared" si="215"/>
        <v>173381.28639999998</v>
      </c>
      <c r="AA755" s="80"/>
    </row>
    <row r="756" spans="1:27" ht="18" x14ac:dyDescent="0.2">
      <c r="A756" s="4">
        <f t="shared" si="223"/>
        <v>666</v>
      </c>
      <c r="B756" s="4">
        <v>4912934</v>
      </c>
      <c r="C756" s="18" t="s">
        <v>174</v>
      </c>
      <c r="D756" s="3" t="s">
        <v>36</v>
      </c>
      <c r="E756" s="3">
        <v>0</v>
      </c>
      <c r="F756" s="3">
        <v>1</v>
      </c>
      <c r="G756" s="3">
        <v>1</v>
      </c>
      <c r="H756" s="4">
        <v>31162409</v>
      </c>
      <c r="I756" s="4" t="s">
        <v>37</v>
      </c>
      <c r="J756" s="1" t="s">
        <v>37</v>
      </c>
      <c r="K756" s="48">
        <v>106386</v>
      </c>
      <c r="L756" s="49">
        <f t="shared" si="207"/>
        <v>120343.8432</v>
      </c>
      <c r="M756" s="5">
        <v>169260</v>
      </c>
      <c r="N756" s="6">
        <f t="shared" si="216"/>
        <v>32159.4</v>
      </c>
      <c r="O756" s="47">
        <f t="shared" si="217"/>
        <v>201419.4</v>
      </c>
      <c r="P756" s="5">
        <v>149000</v>
      </c>
      <c r="Q756" s="6">
        <f t="shared" si="218"/>
        <v>28310</v>
      </c>
      <c r="R756" s="47">
        <f t="shared" si="219"/>
        <v>177310</v>
      </c>
      <c r="S756" s="51">
        <f t="shared" si="208"/>
        <v>120343.8432</v>
      </c>
      <c r="T756" s="51">
        <f t="shared" si="209"/>
        <v>166357.74773333335</v>
      </c>
      <c r="U756" s="49">
        <f t="shared" si="210"/>
        <v>162587.1187180072</v>
      </c>
      <c r="V756" s="51">
        <f t="shared" si="211"/>
        <v>177310</v>
      </c>
      <c r="W756" s="51">
        <f t="shared" si="212"/>
        <v>32536.743924390274</v>
      </c>
      <c r="X756" s="52">
        <f t="shared" si="213"/>
        <v>0.19558297925832543</v>
      </c>
      <c r="Y756" s="53" t="str">
        <f t="shared" si="214"/>
        <v>MENOR_VALOR</v>
      </c>
      <c r="Z756" s="49">
        <f t="shared" si="215"/>
        <v>120343.8432</v>
      </c>
      <c r="AA756" s="80"/>
    </row>
    <row r="757" spans="1:27" ht="18" x14ac:dyDescent="0.2">
      <c r="A757" s="4">
        <f t="shared" si="223"/>
        <v>667</v>
      </c>
      <c r="B757" s="4">
        <v>4912934</v>
      </c>
      <c r="C757" s="18" t="s">
        <v>267</v>
      </c>
      <c r="D757" s="3" t="s">
        <v>36</v>
      </c>
      <c r="E757" s="3">
        <v>0</v>
      </c>
      <c r="F757" s="3">
        <v>1</v>
      </c>
      <c r="G757" s="3">
        <v>1</v>
      </c>
      <c r="H757" s="4">
        <v>40174501</v>
      </c>
      <c r="I757" s="4" t="s">
        <v>37</v>
      </c>
      <c r="J757" s="1" t="s">
        <v>37</v>
      </c>
      <c r="K757" s="48">
        <v>213367</v>
      </c>
      <c r="L757" s="49">
        <f t="shared" si="207"/>
        <v>241360.75039999999</v>
      </c>
      <c r="M757" s="5">
        <v>295160</v>
      </c>
      <c r="N757" s="6">
        <f t="shared" si="216"/>
        <v>56080.4</v>
      </c>
      <c r="O757" s="47">
        <f t="shared" si="217"/>
        <v>351240.4</v>
      </c>
      <c r="P757" s="5">
        <v>251000</v>
      </c>
      <c r="Q757" s="6">
        <f t="shared" si="218"/>
        <v>47690</v>
      </c>
      <c r="R757" s="47">
        <f t="shared" si="219"/>
        <v>298690</v>
      </c>
      <c r="S757" s="51">
        <f t="shared" si="208"/>
        <v>241360.75039999999</v>
      </c>
      <c r="T757" s="51">
        <f t="shared" si="209"/>
        <v>297097.05013333337</v>
      </c>
      <c r="U757" s="49">
        <f t="shared" si="210"/>
        <v>293650.40069136943</v>
      </c>
      <c r="V757" s="51">
        <f t="shared" si="211"/>
        <v>298690</v>
      </c>
      <c r="W757" s="51">
        <f t="shared" si="212"/>
        <v>39411.515499686058</v>
      </c>
      <c r="X757" s="52">
        <f t="shared" si="213"/>
        <v>0.13265535784350155</v>
      </c>
      <c r="Y757" s="53" t="str">
        <f t="shared" si="214"/>
        <v>MENOR_VALOR</v>
      </c>
      <c r="Z757" s="49">
        <f t="shared" si="215"/>
        <v>241360.75039999999</v>
      </c>
      <c r="AA757" s="80"/>
    </row>
    <row r="758" spans="1:27" ht="18" x14ac:dyDescent="0.2">
      <c r="A758" s="4">
        <f t="shared" si="223"/>
        <v>668</v>
      </c>
      <c r="B758" s="4">
        <v>4912934</v>
      </c>
      <c r="C758" s="18" t="s">
        <v>268</v>
      </c>
      <c r="D758" s="3" t="s">
        <v>36</v>
      </c>
      <c r="E758" s="3">
        <v>0</v>
      </c>
      <c r="F758" s="3">
        <v>1</v>
      </c>
      <c r="G758" s="3">
        <v>1</v>
      </c>
      <c r="H758" s="4">
        <v>40174501</v>
      </c>
      <c r="I758" s="4" t="s">
        <v>37</v>
      </c>
      <c r="J758" s="1" t="s">
        <v>37</v>
      </c>
      <c r="K758" s="48">
        <v>699839</v>
      </c>
      <c r="L758" s="49">
        <f t="shared" si="207"/>
        <v>791657.87679999997</v>
      </c>
      <c r="M758" s="5">
        <v>300480</v>
      </c>
      <c r="N758" s="6">
        <f t="shared" si="216"/>
        <v>57091.199999999997</v>
      </c>
      <c r="O758" s="47">
        <f t="shared" si="217"/>
        <v>357571.2</v>
      </c>
      <c r="P758" s="5">
        <v>250000</v>
      </c>
      <c r="Q758" s="6">
        <f t="shared" si="218"/>
        <v>47500</v>
      </c>
      <c r="R758" s="47">
        <f t="shared" si="219"/>
        <v>297500</v>
      </c>
      <c r="S758" s="51">
        <f t="shared" si="208"/>
        <v>297500</v>
      </c>
      <c r="T758" s="51">
        <f t="shared" si="209"/>
        <v>482243.02559999999</v>
      </c>
      <c r="U758" s="49">
        <f t="shared" si="210"/>
        <v>438324.43307226745</v>
      </c>
      <c r="V758" s="51">
        <f t="shared" si="211"/>
        <v>357571.2</v>
      </c>
      <c r="W758" s="51">
        <f t="shared" si="212"/>
        <v>130633.04617868</v>
      </c>
      <c r="X758" s="52">
        <f t="shared" si="213"/>
        <v>0.27088633581822819</v>
      </c>
      <c r="Y758" s="53" t="str">
        <f t="shared" si="214"/>
        <v>MENOR_VALOR</v>
      </c>
      <c r="Z758" s="49">
        <f t="shared" si="215"/>
        <v>297500</v>
      </c>
      <c r="AA758" s="80"/>
    </row>
    <row r="759" spans="1:27" ht="18" x14ac:dyDescent="0.2">
      <c r="A759" s="81" t="s">
        <v>182</v>
      </c>
      <c r="B759" s="4"/>
      <c r="C759" s="86" t="s">
        <v>183</v>
      </c>
      <c r="D759" s="3"/>
      <c r="E759" s="4"/>
      <c r="F759" s="4"/>
      <c r="G759" s="4"/>
      <c r="H759" s="83"/>
      <c r="I759" s="83"/>
      <c r="J759" s="85"/>
      <c r="K759" s="48"/>
      <c r="L759" s="49"/>
      <c r="M759" s="31">
        <v>0</v>
      </c>
      <c r="N759" s="6"/>
      <c r="O759" s="47"/>
      <c r="P759" s="31"/>
      <c r="Q759" s="6"/>
      <c r="R759" s="47"/>
      <c r="S759" s="51"/>
      <c r="T759" s="51"/>
      <c r="U759" s="49"/>
      <c r="V759" s="51"/>
      <c r="W759" s="51"/>
      <c r="X759" s="52"/>
      <c r="Y759" s="53"/>
      <c r="Z759" s="49"/>
      <c r="AA759" s="80"/>
    </row>
    <row r="760" spans="1:27" ht="18" x14ac:dyDescent="0.2">
      <c r="A760" s="4">
        <f>A758+1</f>
        <v>669</v>
      </c>
      <c r="B760" s="1">
        <v>4912996</v>
      </c>
      <c r="C760" s="2" t="s">
        <v>187</v>
      </c>
      <c r="D760" s="3" t="s">
        <v>36</v>
      </c>
      <c r="E760" s="3">
        <v>0</v>
      </c>
      <c r="F760" s="3">
        <v>1</v>
      </c>
      <c r="G760" s="3">
        <v>1</v>
      </c>
      <c r="H760" s="4">
        <v>31401701</v>
      </c>
      <c r="I760" s="4" t="s">
        <v>37</v>
      </c>
      <c r="J760" s="1">
        <v>5330</v>
      </c>
      <c r="K760" s="48">
        <v>52598</v>
      </c>
      <c r="L760" s="49">
        <f t="shared" si="207"/>
        <v>59498.857600000003</v>
      </c>
      <c r="M760" s="5">
        <v>65320</v>
      </c>
      <c r="N760" s="6">
        <f t="shared" si="216"/>
        <v>12410.8</v>
      </c>
      <c r="O760" s="47">
        <f t="shared" si="217"/>
        <v>77730.8</v>
      </c>
      <c r="P760" s="5">
        <v>57000</v>
      </c>
      <c r="Q760" s="6">
        <f t="shared" si="218"/>
        <v>10830</v>
      </c>
      <c r="R760" s="47">
        <f t="shared" si="219"/>
        <v>67830</v>
      </c>
      <c r="S760" s="51">
        <f t="shared" si="208"/>
        <v>59498.857600000003</v>
      </c>
      <c r="T760" s="51">
        <f t="shared" si="209"/>
        <v>68353.219200000007</v>
      </c>
      <c r="U760" s="49">
        <f t="shared" si="210"/>
        <v>67947.663483374985</v>
      </c>
      <c r="V760" s="51">
        <f t="shared" si="211"/>
        <v>67830</v>
      </c>
      <c r="W760" s="51">
        <f t="shared" si="212"/>
        <v>6260.9791304377713</v>
      </c>
      <c r="X760" s="52">
        <f t="shared" si="213"/>
        <v>9.1597428822163957E-2</v>
      </c>
      <c r="Y760" s="53" t="str">
        <f t="shared" si="214"/>
        <v>MENOR_VALOR</v>
      </c>
      <c r="Z760" s="49">
        <f t="shared" si="215"/>
        <v>59498.857600000003</v>
      </c>
      <c r="AA760" s="80"/>
    </row>
    <row r="761" spans="1:27" ht="27" x14ac:dyDescent="0.2">
      <c r="A761" s="4">
        <f>A760+1</f>
        <v>670</v>
      </c>
      <c r="B761" s="1">
        <v>4912996</v>
      </c>
      <c r="C761" s="2" t="s">
        <v>191</v>
      </c>
      <c r="D761" s="3" t="s">
        <v>36</v>
      </c>
      <c r="E761" s="3">
        <v>0</v>
      </c>
      <c r="F761" s="3">
        <v>1</v>
      </c>
      <c r="G761" s="3">
        <v>1</v>
      </c>
      <c r="H761" s="4">
        <v>24101802</v>
      </c>
      <c r="I761" s="4" t="s">
        <v>37</v>
      </c>
      <c r="J761" s="1" t="s">
        <v>37</v>
      </c>
      <c r="K761" s="48">
        <v>43673</v>
      </c>
      <c r="L761" s="49">
        <f t="shared" si="207"/>
        <v>49402.897599999997</v>
      </c>
      <c r="M761" s="5">
        <v>162750</v>
      </c>
      <c r="N761" s="6">
        <f t="shared" si="216"/>
        <v>30922.5</v>
      </c>
      <c r="O761" s="47">
        <f t="shared" si="217"/>
        <v>193672.5</v>
      </c>
      <c r="P761" s="5">
        <v>140000</v>
      </c>
      <c r="Q761" s="6">
        <f t="shared" si="218"/>
        <v>26600</v>
      </c>
      <c r="R761" s="47">
        <f t="shared" si="219"/>
        <v>166600</v>
      </c>
      <c r="S761" s="51">
        <f t="shared" si="208"/>
        <v>49402.897599999997</v>
      </c>
      <c r="T761" s="51">
        <f t="shared" si="209"/>
        <v>136558.46586666667</v>
      </c>
      <c r="U761" s="49">
        <f t="shared" si="210"/>
        <v>116814.95856460664</v>
      </c>
      <c r="V761" s="51">
        <f t="shared" si="211"/>
        <v>166600</v>
      </c>
      <c r="W761" s="51">
        <f t="shared" si="212"/>
        <v>61628.293339527052</v>
      </c>
      <c r="X761" s="52">
        <f t="shared" si="213"/>
        <v>0.45129602876250718</v>
      </c>
      <c r="Y761" s="53" t="str">
        <f t="shared" si="214"/>
        <v>MEDIA_GEOMETRICA</v>
      </c>
      <c r="Z761" s="49">
        <f t="shared" si="215"/>
        <v>116814.95856460664</v>
      </c>
      <c r="AA761" s="80"/>
    </row>
    <row r="762" spans="1:27" ht="27" x14ac:dyDescent="0.2">
      <c r="A762" s="4">
        <f t="shared" ref="A762:A765" si="224">A761+1</f>
        <v>671</v>
      </c>
      <c r="B762" s="1">
        <v>4912996</v>
      </c>
      <c r="C762" s="2" t="s">
        <v>192</v>
      </c>
      <c r="D762" s="3" t="s">
        <v>36</v>
      </c>
      <c r="E762" s="3">
        <v>0</v>
      </c>
      <c r="F762" s="3">
        <v>1</v>
      </c>
      <c r="G762" s="3">
        <v>1</v>
      </c>
      <c r="H762" s="4">
        <v>27113105</v>
      </c>
      <c r="I762" s="4" t="s">
        <v>37</v>
      </c>
      <c r="J762" s="1" t="s">
        <v>37</v>
      </c>
      <c r="K762" s="48">
        <v>159460</v>
      </c>
      <c r="L762" s="49">
        <f t="shared" si="207"/>
        <v>180381.152</v>
      </c>
      <c r="M762" s="5">
        <v>238080</v>
      </c>
      <c r="N762" s="6">
        <f t="shared" si="216"/>
        <v>45235.199999999997</v>
      </c>
      <c r="O762" s="47">
        <f t="shared" si="217"/>
        <v>283315.20000000001</v>
      </c>
      <c r="P762" s="5">
        <v>198000</v>
      </c>
      <c r="Q762" s="6">
        <f t="shared" si="218"/>
        <v>37620</v>
      </c>
      <c r="R762" s="47">
        <f t="shared" si="219"/>
        <v>235620</v>
      </c>
      <c r="S762" s="51">
        <f t="shared" si="208"/>
        <v>180381.152</v>
      </c>
      <c r="T762" s="51">
        <f t="shared" si="209"/>
        <v>233105.45066666664</v>
      </c>
      <c r="U762" s="49">
        <f t="shared" si="210"/>
        <v>229205.16204696536</v>
      </c>
      <c r="V762" s="51">
        <f t="shared" si="211"/>
        <v>235620</v>
      </c>
      <c r="W762" s="51">
        <f t="shared" si="212"/>
        <v>37281.7091205049</v>
      </c>
      <c r="X762" s="52">
        <f t="shared" si="213"/>
        <v>0.15993495224535334</v>
      </c>
      <c r="Y762" s="53" t="str">
        <f t="shared" si="214"/>
        <v>MENOR_VALOR</v>
      </c>
      <c r="Z762" s="49">
        <f t="shared" si="215"/>
        <v>180381.152</v>
      </c>
      <c r="AA762" s="80"/>
    </row>
    <row r="763" spans="1:27" ht="18" x14ac:dyDescent="0.2">
      <c r="A763" s="4">
        <f t="shared" si="224"/>
        <v>672</v>
      </c>
      <c r="B763" s="1">
        <v>4912996</v>
      </c>
      <c r="C763" s="2" t="s">
        <v>193</v>
      </c>
      <c r="D763" s="3" t="s">
        <v>36</v>
      </c>
      <c r="E763" s="3">
        <v>0</v>
      </c>
      <c r="F763" s="3">
        <v>1</v>
      </c>
      <c r="G763" s="3">
        <v>1</v>
      </c>
      <c r="H763" s="4">
        <v>31401701</v>
      </c>
      <c r="I763" s="4" t="s">
        <v>37</v>
      </c>
      <c r="J763" s="1">
        <v>5330</v>
      </c>
      <c r="K763" s="48">
        <v>193494</v>
      </c>
      <c r="L763" s="49">
        <f t="shared" si="207"/>
        <v>218880.41279999999</v>
      </c>
      <c r="M763" s="5">
        <v>225600</v>
      </c>
      <c r="N763" s="6">
        <f t="shared" si="216"/>
        <v>42864</v>
      </c>
      <c r="O763" s="47">
        <f t="shared" si="217"/>
        <v>268464</v>
      </c>
      <c r="P763" s="5">
        <v>188000</v>
      </c>
      <c r="Q763" s="6">
        <f t="shared" si="218"/>
        <v>35720</v>
      </c>
      <c r="R763" s="47">
        <f t="shared" si="219"/>
        <v>223720</v>
      </c>
      <c r="S763" s="51">
        <f t="shared" si="208"/>
        <v>218880.41279999999</v>
      </c>
      <c r="T763" s="51">
        <f t="shared" si="209"/>
        <v>237021.47093333336</v>
      </c>
      <c r="U763" s="49">
        <f t="shared" si="210"/>
        <v>236011.18682413193</v>
      </c>
      <c r="V763" s="51">
        <f t="shared" si="211"/>
        <v>223720</v>
      </c>
      <c r="W763" s="51">
        <f t="shared" si="212"/>
        <v>12827.665223979395</v>
      </c>
      <c r="X763" s="52">
        <f t="shared" si="213"/>
        <v>5.4120266714518077E-2</v>
      </c>
      <c r="Y763" s="53" t="str">
        <f t="shared" si="214"/>
        <v>MENOR_VALOR</v>
      </c>
      <c r="Z763" s="49">
        <f t="shared" si="215"/>
        <v>218880.41279999999</v>
      </c>
      <c r="AA763" s="80"/>
    </row>
    <row r="764" spans="1:27" ht="27" x14ac:dyDescent="0.2">
      <c r="A764" s="4">
        <f t="shared" si="224"/>
        <v>673</v>
      </c>
      <c r="B764" s="1">
        <v>4912996</v>
      </c>
      <c r="C764" s="2" t="s">
        <v>194</v>
      </c>
      <c r="D764" s="3" t="s">
        <v>134</v>
      </c>
      <c r="E764" s="3">
        <v>0</v>
      </c>
      <c r="F764" s="3">
        <v>1</v>
      </c>
      <c r="G764" s="3">
        <v>1</v>
      </c>
      <c r="H764" s="4">
        <v>26101513</v>
      </c>
      <c r="I764" s="4" t="s">
        <v>37</v>
      </c>
      <c r="J764" s="1" t="s">
        <v>37</v>
      </c>
      <c r="K764" s="48">
        <v>102102</v>
      </c>
      <c r="L764" s="49">
        <f t="shared" si="207"/>
        <v>115497.7824</v>
      </c>
      <c r="M764" s="5">
        <v>146940</v>
      </c>
      <c r="N764" s="6">
        <f t="shared" si="216"/>
        <v>27918.6</v>
      </c>
      <c r="O764" s="47">
        <f t="shared" si="217"/>
        <v>174858.6</v>
      </c>
      <c r="P764" s="5">
        <v>126000</v>
      </c>
      <c r="Q764" s="6">
        <f t="shared" si="218"/>
        <v>23940</v>
      </c>
      <c r="R764" s="47">
        <f t="shared" si="219"/>
        <v>149940</v>
      </c>
      <c r="S764" s="51">
        <f t="shared" si="208"/>
        <v>115497.7824</v>
      </c>
      <c r="T764" s="51">
        <f t="shared" si="209"/>
        <v>146765.4608</v>
      </c>
      <c r="U764" s="49">
        <f t="shared" si="210"/>
        <v>144674.74193804612</v>
      </c>
      <c r="V764" s="51">
        <f t="shared" si="211"/>
        <v>149940</v>
      </c>
      <c r="W764" s="51">
        <f t="shared" si="212"/>
        <v>22109.587428599869</v>
      </c>
      <c r="X764" s="52">
        <f t="shared" si="213"/>
        <v>0.15064571260897011</v>
      </c>
      <c r="Y764" s="53" t="str">
        <f t="shared" si="214"/>
        <v>MENOR_VALOR</v>
      </c>
      <c r="Z764" s="49">
        <f t="shared" si="215"/>
        <v>115497.7824</v>
      </c>
      <c r="AA764" s="80"/>
    </row>
    <row r="765" spans="1:27" ht="18.5" thickBot="1" x14ac:dyDescent="0.25">
      <c r="A765" s="4">
        <f t="shared" si="224"/>
        <v>674</v>
      </c>
      <c r="B765" s="19">
        <v>4912996</v>
      </c>
      <c r="C765" s="20" t="s">
        <v>197</v>
      </c>
      <c r="D765" s="21" t="s">
        <v>36</v>
      </c>
      <c r="E765" s="21">
        <v>0</v>
      </c>
      <c r="F765" s="21">
        <v>1</v>
      </c>
      <c r="G765" s="21">
        <v>1</v>
      </c>
      <c r="H765" s="22">
        <v>31161611</v>
      </c>
      <c r="I765" s="4" t="s">
        <v>37</v>
      </c>
      <c r="J765" s="1">
        <v>15948</v>
      </c>
      <c r="K765" s="48">
        <v>31892</v>
      </c>
      <c r="L765" s="49">
        <f t="shared" si="207"/>
        <v>36076.2304</v>
      </c>
      <c r="M765" s="5">
        <v>49980</v>
      </c>
      <c r="N765" s="6">
        <f t="shared" si="216"/>
        <v>9496.2000000000007</v>
      </c>
      <c r="O765" s="47">
        <f t="shared" si="217"/>
        <v>59476.2</v>
      </c>
      <c r="P765" s="5">
        <v>39000</v>
      </c>
      <c r="Q765" s="6">
        <f t="shared" si="218"/>
        <v>7410</v>
      </c>
      <c r="R765" s="47">
        <f t="shared" si="219"/>
        <v>46410</v>
      </c>
      <c r="S765" s="51">
        <f t="shared" si="208"/>
        <v>36076.2304</v>
      </c>
      <c r="T765" s="51">
        <f t="shared" si="209"/>
        <v>47320.81013333334</v>
      </c>
      <c r="U765" s="49">
        <f t="shared" si="210"/>
        <v>46350.950502214888</v>
      </c>
      <c r="V765" s="51">
        <f t="shared" si="211"/>
        <v>46410</v>
      </c>
      <c r="W765" s="51">
        <f t="shared" si="212"/>
        <v>7951.1185810328152</v>
      </c>
      <c r="X765" s="52">
        <f t="shared" si="213"/>
        <v>0.16802583384835065</v>
      </c>
      <c r="Y765" s="53" t="str">
        <f t="shared" si="214"/>
        <v>MENOR_VALOR</v>
      </c>
      <c r="Z765" s="49">
        <f t="shared" si="215"/>
        <v>36076.2304</v>
      </c>
      <c r="AA765" s="80"/>
    </row>
    <row r="766" spans="1:27" ht="9.5" thickBot="1" x14ac:dyDescent="0.25">
      <c r="A766" s="223" t="s">
        <v>391</v>
      </c>
      <c r="B766" s="224"/>
      <c r="C766" s="224"/>
      <c r="D766" s="224"/>
      <c r="E766" s="224"/>
      <c r="F766" s="224"/>
      <c r="G766" s="224"/>
      <c r="H766" s="224"/>
      <c r="I766" s="224"/>
      <c r="J766" s="224"/>
      <c r="K766" s="48"/>
      <c r="L766" s="49"/>
      <c r="M766" s="77">
        <v>0</v>
      </c>
      <c r="N766" s="77"/>
      <c r="O766" s="77"/>
      <c r="P766" s="77"/>
      <c r="Q766" s="77"/>
      <c r="R766" s="77"/>
      <c r="S766" s="51"/>
      <c r="T766" s="51"/>
      <c r="U766" s="49"/>
      <c r="V766" s="51"/>
      <c r="W766" s="51"/>
      <c r="X766" s="52"/>
      <c r="Y766" s="53"/>
      <c r="Z766" s="49"/>
      <c r="AA766" s="80"/>
    </row>
    <row r="767" spans="1:27" ht="27.5" thickBot="1" x14ac:dyDescent="0.25">
      <c r="A767" s="112" t="s">
        <v>0</v>
      </c>
      <c r="B767" s="56" t="s">
        <v>1</v>
      </c>
      <c r="C767" s="56" t="s">
        <v>2</v>
      </c>
      <c r="D767" s="56" t="s">
        <v>3</v>
      </c>
      <c r="E767" s="56" t="s">
        <v>4</v>
      </c>
      <c r="F767" s="56" t="s">
        <v>5</v>
      </c>
      <c r="G767" s="56" t="s">
        <v>1074</v>
      </c>
      <c r="H767" s="56" t="s">
        <v>6</v>
      </c>
      <c r="I767" s="217" t="s">
        <v>7</v>
      </c>
      <c r="J767" s="218"/>
      <c r="K767" s="48"/>
      <c r="L767" s="49"/>
      <c r="M767" s="77">
        <v>0</v>
      </c>
      <c r="N767" s="77"/>
      <c r="O767" s="77"/>
      <c r="P767" s="77"/>
      <c r="Q767" s="77"/>
      <c r="R767" s="77"/>
      <c r="S767" s="51"/>
      <c r="T767" s="51"/>
      <c r="U767" s="49"/>
      <c r="V767" s="51"/>
      <c r="W767" s="51"/>
      <c r="X767" s="52"/>
      <c r="Y767" s="53"/>
      <c r="Z767" s="49"/>
      <c r="AA767" s="80"/>
    </row>
    <row r="768" spans="1:27" ht="36.5" thickBot="1" x14ac:dyDescent="0.25">
      <c r="A768" s="113" t="s">
        <v>392</v>
      </c>
      <c r="B768" s="113" t="s">
        <v>393</v>
      </c>
      <c r="C768" s="113" t="s">
        <v>394</v>
      </c>
      <c r="D768" s="113" t="s">
        <v>365</v>
      </c>
      <c r="E768" s="113" t="s">
        <v>395</v>
      </c>
      <c r="F768" s="113" t="s">
        <v>396</v>
      </c>
      <c r="G768" s="114" t="s">
        <v>1106</v>
      </c>
      <c r="H768" s="113" t="s">
        <v>397</v>
      </c>
      <c r="I768" s="242" t="s">
        <v>398</v>
      </c>
      <c r="J768" s="243"/>
      <c r="K768" s="48"/>
      <c r="L768" s="49"/>
      <c r="M768" s="77">
        <v>0</v>
      </c>
      <c r="N768" s="77"/>
      <c r="O768" s="77"/>
      <c r="P768" s="77"/>
      <c r="Q768" s="77"/>
      <c r="R768" s="77"/>
      <c r="S768" s="51"/>
      <c r="T768" s="51"/>
      <c r="U768" s="49"/>
      <c r="V768" s="51"/>
      <c r="W768" s="51"/>
      <c r="X768" s="52"/>
      <c r="Y768" s="53"/>
      <c r="Z768" s="49"/>
      <c r="AA768" s="80"/>
    </row>
    <row r="769" spans="1:27" ht="27.5" thickBot="1" x14ac:dyDescent="0.25">
      <c r="A769" s="98" t="s">
        <v>12</v>
      </c>
      <c r="B769" s="98" t="s">
        <v>13</v>
      </c>
      <c r="C769" s="98" t="s">
        <v>14</v>
      </c>
      <c r="D769" s="98" t="s">
        <v>15</v>
      </c>
      <c r="E769" s="99" t="s">
        <v>16</v>
      </c>
      <c r="F769" s="98" t="s">
        <v>17</v>
      </c>
      <c r="G769" s="99" t="s">
        <v>1075</v>
      </c>
      <c r="H769" s="98" t="s">
        <v>18</v>
      </c>
      <c r="I769" s="98" t="s">
        <v>19</v>
      </c>
      <c r="J769" s="100" t="s">
        <v>20</v>
      </c>
      <c r="K769" s="48"/>
      <c r="L769" s="49"/>
      <c r="M769" s="77">
        <v>0</v>
      </c>
      <c r="N769" s="77"/>
      <c r="O769" s="77"/>
      <c r="P769" s="77"/>
      <c r="Q769" s="77"/>
      <c r="R769" s="77"/>
      <c r="S769" s="51"/>
      <c r="T769" s="51"/>
      <c r="U769" s="49"/>
      <c r="V769" s="51"/>
      <c r="W769" s="51"/>
      <c r="X769" s="52"/>
      <c r="Y769" s="53"/>
      <c r="Z769" s="49"/>
      <c r="AA769" s="80"/>
    </row>
    <row r="770" spans="1:27" ht="27" x14ac:dyDescent="0.2">
      <c r="A770" s="70" t="s">
        <v>33</v>
      </c>
      <c r="B770" s="71"/>
      <c r="C770" s="72" t="s">
        <v>34</v>
      </c>
      <c r="D770" s="73"/>
      <c r="E770" s="71"/>
      <c r="F770" s="71"/>
      <c r="G770" s="71"/>
      <c r="H770" s="74"/>
      <c r="I770" s="74"/>
      <c r="J770" s="75"/>
      <c r="K770" s="48"/>
      <c r="L770" s="49"/>
      <c r="M770" s="77">
        <v>0</v>
      </c>
      <c r="N770" s="77"/>
      <c r="O770" s="77"/>
      <c r="P770" s="77"/>
      <c r="Q770" s="77"/>
      <c r="R770" s="77"/>
      <c r="S770" s="51"/>
      <c r="T770" s="51"/>
      <c r="U770" s="49"/>
      <c r="V770" s="51"/>
      <c r="W770" s="51"/>
      <c r="X770" s="52"/>
      <c r="Y770" s="53"/>
      <c r="Z770" s="49"/>
      <c r="AA770" s="80"/>
    </row>
    <row r="771" spans="1:27" ht="18" x14ac:dyDescent="0.2">
      <c r="A771" s="4">
        <f>A765+1</f>
        <v>675</v>
      </c>
      <c r="B771" s="4">
        <v>4912928</v>
      </c>
      <c r="C771" s="2" t="s">
        <v>38</v>
      </c>
      <c r="D771" s="3" t="s">
        <v>36</v>
      </c>
      <c r="E771" s="3">
        <v>0</v>
      </c>
      <c r="F771" s="3">
        <v>1</v>
      </c>
      <c r="G771" s="3">
        <v>1</v>
      </c>
      <c r="H771" s="4">
        <v>40101801</v>
      </c>
      <c r="I771" s="4" t="s">
        <v>37</v>
      </c>
      <c r="J771" s="1" t="s">
        <v>37</v>
      </c>
      <c r="K771" s="48">
        <v>125307</v>
      </c>
      <c r="L771" s="49">
        <f t="shared" si="207"/>
        <v>141747.27840000001</v>
      </c>
      <c r="M771" s="5">
        <v>165600</v>
      </c>
      <c r="N771" s="6">
        <f t="shared" ref="N771:N834" si="225">M771*0.19</f>
        <v>31464</v>
      </c>
      <c r="O771" s="47">
        <f>M771+N771</f>
        <v>197064</v>
      </c>
      <c r="P771" s="5">
        <v>147000</v>
      </c>
      <c r="Q771" s="6">
        <f t="shared" ref="Q771:Q834" si="226">P771*0.19</f>
        <v>27930</v>
      </c>
      <c r="R771" s="47">
        <f>P771+Q771</f>
        <v>174930</v>
      </c>
      <c r="S771" s="51">
        <f t="shared" si="208"/>
        <v>141747.27840000001</v>
      </c>
      <c r="T771" s="51">
        <f t="shared" si="209"/>
        <v>171247.09280000001</v>
      </c>
      <c r="U771" s="49">
        <f t="shared" si="210"/>
        <v>169692.28836687643</v>
      </c>
      <c r="V771" s="51">
        <f t="shared" si="211"/>
        <v>174930</v>
      </c>
      <c r="W771" s="51">
        <f t="shared" si="212"/>
        <v>20859.518805984568</v>
      </c>
      <c r="X771" s="52">
        <f t="shared" si="213"/>
        <v>0.12180947696640002</v>
      </c>
      <c r="Y771" s="53" t="str">
        <f t="shared" si="214"/>
        <v>MENOR_VALOR</v>
      </c>
      <c r="Z771" s="49">
        <f t="shared" si="215"/>
        <v>141747.27840000001</v>
      </c>
      <c r="AA771" s="80"/>
    </row>
    <row r="772" spans="1:27" ht="27" x14ac:dyDescent="0.2">
      <c r="A772" s="26">
        <f>A771+1</f>
        <v>676</v>
      </c>
      <c r="B772" s="4">
        <v>4912928</v>
      </c>
      <c r="C772" s="2" t="s">
        <v>40</v>
      </c>
      <c r="D772" s="3" t="s">
        <v>36</v>
      </c>
      <c r="E772" s="3">
        <v>0</v>
      </c>
      <c r="F772" s="3">
        <v>1</v>
      </c>
      <c r="G772" s="3">
        <v>1</v>
      </c>
      <c r="H772" s="4">
        <v>40142008</v>
      </c>
      <c r="I772" s="4" t="s">
        <v>37</v>
      </c>
      <c r="J772" s="79">
        <v>4720</v>
      </c>
      <c r="K772" s="48">
        <v>54145</v>
      </c>
      <c r="L772" s="49">
        <f t="shared" si="207"/>
        <v>61248.824000000001</v>
      </c>
      <c r="M772" s="5">
        <v>85600</v>
      </c>
      <c r="N772" s="6">
        <f t="shared" si="225"/>
        <v>16264</v>
      </c>
      <c r="O772" s="47">
        <f t="shared" ref="O772:O813" si="227">M772+N772</f>
        <v>101864</v>
      </c>
      <c r="P772" s="5">
        <v>64000</v>
      </c>
      <c r="Q772" s="6">
        <f t="shared" si="226"/>
        <v>12160</v>
      </c>
      <c r="R772" s="47">
        <f t="shared" ref="R772:R813" si="228">P772+Q772</f>
        <v>76160</v>
      </c>
      <c r="S772" s="51">
        <f t="shared" si="208"/>
        <v>61248.824000000001</v>
      </c>
      <c r="T772" s="51">
        <f t="shared" si="209"/>
        <v>79757.607999999993</v>
      </c>
      <c r="U772" s="49">
        <f t="shared" si="210"/>
        <v>78033.629145476021</v>
      </c>
      <c r="V772" s="51">
        <f t="shared" si="211"/>
        <v>76160</v>
      </c>
      <c r="W772" s="51">
        <f t="shared" si="212"/>
        <v>13087.68667791702</v>
      </c>
      <c r="X772" s="52">
        <f t="shared" si="213"/>
        <v>0.16409326967174118</v>
      </c>
      <c r="Y772" s="53" t="str">
        <f t="shared" si="214"/>
        <v>MENOR_VALOR</v>
      </c>
      <c r="Z772" s="49">
        <f t="shared" si="215"/>
        <v>61248.824000000001</v>
      </c>
      <c r="AA772" s="80"/>
    </row>
    <row r="773" spans="1:27" ht="27" x14ac:dyDescent="0.2">
      <c r="A773" s="26">
        <f t="shared" ref="A773:A779" si="229">A772+1</f>
        <v>677</v>
      </c>
      <c r="B773" s="4">
        <v>4912928</v>
      </c>
      <c r="C773" s="2" t="s">
        <v>41</v>
      </c>
      <c r="D773" s="3" t="s">
        <v>36</v>
      </c>
      <c r="E773" s="3">
        <v>0</v>
      </c>
      <c r="F773" s="3">
        <v>1</v>
      </c>
      <c r="G773" s="3">
        <v>1</v>
      </c>
      <c r="H773" s="4">
        <v>40142008</v>
      </c>
      <c r="I773" s="4" t="s">
        <v>37</v>
      </c>
      <c r="J773" s="79">
        <v>4720</v>
      </c>
      <c r="K773" s="48">
        <v>58072</v>
      </c>
      <c r="L773" s="49">
        <f t="shared" si="207"/>
        <v>65691.046399999992</v>
      </c>
      <c r="M773" s="5">
        <v>90100</v>
      </c>
      <c r="N773" s="6">
        <f t="shared" si="225"/>
        <v>17119</v>
      </c>
      <c r="O773" s="47">
        <f t="shared" si="227"/>
        <v>107219</v>
      </c>
      <c r="P773" s="5">
        <v>68000</v>
      </c>
      <c r="Q773" s="6">
        <f t="shared" si="226"/>
        <v>12920</v>
      </c>
      <c r="R773" s="47">
        <f t="shared" si="228"/>
        <v>80920</v>
      </c>
      <c r="S773" s="51">
        <f t="shared" si="208"/>
        <v>65691.046399999992</v>
      </c>
      <c r="T773" s="51">
        <f t="shared" si="209"/>
        <v>84610.015466666664</v>
      </c>
      <c r="U773" s="49">
        <f t="shared" si="210"/>
        <v>82910.831143630436</v>
      </c>
      <c r="V773" s="51">
        <f t="shared" si="211"/>
        <v>80920</v>
      </c>
      <c r="W773" s="51">
        <f t="shared" si="212"/>
        <v>13377.731320098528</v>
      </c>
      <c r="X773" s="52">
        <f t="shared" si="213"/>
        <v>0.15811049373190197</v>
      </c>
      <c r="Y773" s="53" t="str">
        <f t="shared" si="214"/>
        <v>MENOR_VALOR</v>
      </c>
      <c r="Z773" s="49">
        <f t="shared" si="215"/>
        <v>65691.046399999992</v>
      </c>
      <c r="AA773" s="80"/>
    </row>
    <row r="774" spans="1:27" ht="18" x14ac:dyDescent="0.2">
      <c r="A774" s="26">
        <f t="shared" si="229"/>
        <v>678</v>
      </c>
      <c r="B774" s="4">
        <v>4912996</v>
      </c>
      <c r="C774" s="2" t="s">
        <v>42</v>
      </c>
      <c r="D774" s="3" t="s">
        <v>36</v>
      </c>
      <c r="E774" s="3">
        <v>0</v>
      </c>
      <c r="F774" s="3">
        <v>1</v>
      </c>
      <c r="G774" s="3">
        <v>1</v>
      </c>
      <c r="H774" s="4">
        <v>40151715</v>
      </c>
      <c r="I774" s="4" t="s">
        <v>37</v>
      </c>
      <c r="J774" s="1" t="s">
        <v>37</v>
      </c>
      <c r="K774" s="48">
        <v>42126</v>
      </c>
      <c r="L774" s="49">
        <f t="shared" si="207"/>
        <v>47652.931199999999</v>
      </c>
      <c r="M774" s="5">
        <v>68670</v>
      </c>
      <c r="N774" s="6">
        <f t="shared" si="225"/>
        <v>13047.3</v>
      </c>
      <c r="O774" s="47">
        <f t="shared" si="227"/>
        <v>81717.3</v>
      </c>
      <c r="P774" s="5">
        <v>50000</v>
      </c>
      <c r="Q774" s="6">
        <f t="shared" si="226"/>
        <v>9500</v>
      </c>
      <c r="R774" s="47">
        <f t="shared" si="228"/>
        <v>59500</v>
      </c>
      <c r="S774" s="51">
        <f t="shared" si="208"/>
        <v>47652.931199999999</v>
      </c>
      <c r="T774" s="51">
        <f t="shared" si="209"/>
        <v>62956.743733333336</v>
      </c>
      <c r="U774" s="49">
        <f t="shared" si="210"/>
        <v>61419.583178534005</v>
      </c>
      <c r="V774" s="51">
        <f t="shared" si="211"/>
        <v>59500</v>
      </c>
      <c r="W774" s="51">
        <f t="shared" si="212"/>
        <v>10821.429620327675</v>
      </c>
      <c r="X774" s="52">
        <f t="shared" si="213"/>
        <v>0.17188674284305649</v>
      </c>
      <c r="Y774" s="53" t="str">
        <f t="shared" si="214"/>
        <v>MENOR_VALOR</v>
      </c>
      <c r="Z774" s="49">
        <f t="shared" si="215"/>
        <v>47652.931199999999</v>
      </c>
      <c r="AA774" s="80"/>
    </row>
    <row r="775" spans="1:27" x14ac:dyDescent="0.2">
      <c r="A775" s="26">
        <f t="shared" si="229"/>
        <v>679</v>
      </c>
      <c r="B775" s="4">
        <v>4912928</v>
      </c>
      <c r="C775" s="2" t="s">
        <v>44</v>
      </c>
      <c r="D775" s="3" t="s">
        <v>36</v>
      </c>
      <c r="E775" s="3">
        <v>0</v>
      </c>
      <c r="F775" s="3">
        <v>1</v>
      </c>
      <c r="G775" s="3">
        <v>1</v>
      </c>
      <c r="H775" s="4">
        <v>40101801</v>
      </c>
      <c r="I775" s="4" t="s">
        <v>37</v>
      </c>
      <c r="J775" s="1" t="s">
        <v>37</v>
      </c>
      <c r="K775" s="48">
        <v>41055</v>
      </c>
      <c r="L775" s="49">
        <f t="shared" si="207"/>
        <v>46441.415999999997</v>
      </c>
      <c r="M775" s="5">
        <v>64200</v>
      </c>
      <c r="N775" s="6">
        <f t="shared" si="225"/>
        <v>12198</v>
      </c>
      <c r="O775" s="47">
        <f t="shared" si="227"/>
        <v>76398</v>
      </c>
      <c r="P775" s="5">
        <v>48000</v>
      </c>
      <c r="Q775" s="6">
        <f t="shared" si="226"/>
        <v>9120</v>
      </c>
      <c r="R775" s="47">
        <f t="shared" si="228"/>
        <v>57120</v>
      </c>
      <c r="S775" s="51">
        <f t="shared" si="208"/>
        <v>46441.415999999997</v>
      </c>
      <c r="T775" s="51">
        <f t="shared" si="209"/>
        <v>59986.472000000002</v>
      </c>
      <c r="U775" s="49">
        <f t="shared" si="210"/>
        <v>58738.819452605778</v>
      </c>
      <c r="V775" s="51">
        <f t="shared" si="211"/>
        <v>57120</v>
      </c>
      <c r="W775" s="51">
        <f t="shared" si="212"/>
        <v>9577.8009491514986</v>
      </c>
      <c r="X775" s="52">
        <f t="shared" si="213"/>
        <v>0.159666015183415</v>
      </c>
      <c r="Y775" s="53" t="str">
        <f t="shared" si="214"/>
        <v>MENOR_VALOR</v>
      </c>
      <c r="Z775" s="49">
        <f t="shared" si="215"/>
        <v>46441.415999999997</v>
      </c>
      <c r="AA775" s="80"/>
    </row>
    <row r="776" spans="1:27" x14ac:dyDescent="0.2">
      <c r="A776" s="26">
        <f t="shared" si="229"/>
        <v>680</v>
      </c>
      <c r="B776" s="4">
        <v>4912996</v>
      </c>
      <c r="C776" s="2" t="s">
        <v>45</v>
      </c>
      <c r="D776" s="3" t="s">
        <v>36</v>
      </c>
      <c r="E776" s="3">
        <v>0</v>
      </c>
      <c r="F776" s="3">
        <v>1</v>
      </c>
      <c r="G776" s="3">
        <v>1</v>
      </c>
      <c r="H776" s="4">
        <v>41112209</v>
      </c>
      <c r="I776" s="4" t="s">
        <v>37</v>
      </c>
      <c r="J776" s="1">
        <v>6685</v>
      </c>
      <c r="K776" s="48">
        <v>45339</v>
      </c>
      <c r="L776" s="49">
        <f t="shared" si="207"/>
        <v>51287.476799999997</v>
      </c>
      <c r="M776" s="5">
        <v>66660</v>
      </c>
      <c r="N776" s="6">
        <f t="shared" si="225"/>
        <v>12665.4</v>
      </c>
      <c r="O776" s="47">
        <f t="shared" si="227"/>
        <v>79325.399999999994</v>
      </c>
      <c r="P776" s="5">
        <v>53000</v>
      </c>
      <c r="Q776" s="6">
        <f t="shared" si="226"/>
        <v>10070</v>
      </c>
      <c r="R776" s="47">
        <f t="shared" si="228"/>
        <v>63070</v>
      </c>
      <c r="S776" s="51">
        <f t="shared" si="208"/>
        <v>51287.476799999997</v>
      </c>
      <c r="T776" s="51">
        <f t="shared" si="209"/>
        <v>64560.958933333335</v>
      </c>
      <c r="U776" s="49">
        <f t="shared" si="210"/>
        <v>63545.111354083936</v>
      </c>
      <c r="V776" s="51">
        <f t="shared" si="211"/>
        <v>63070</v>
      </c>
      <c r="W776" s="51">
        <f t="shared" si="212"/>
        <v>9385.7692264385059</v>
      </c>
      <c r="X776" s="52">
        <f t="shared" si="213"/>
        <v>0.14537840486741219</v>
      </c>
      <c r="Y776" s="53" t="str">
        <f t="shared" si="214"/>
        <v>MENOR_VALOR</v>
      </c>
      <c r="Z776" s="49">
        <f t="shared" si="215"/>
        <v>51287.476799999997</v>
      </c>
      <c r="AA776" s="80"/>
    </row>
    <row r="777" spans="1:27" ht="27" x14ac:dyDescent="0.2">
      <c r="A777" s="26">
        <f t="shared" si="229"/>
        <v>681</v>
      </c>
      <c r="B777" s="4">
        <v>4912996</v>
      </c>
      <c r="C777" s="2" t="s">
        <v>218</v>
      </c>
      <c r="D777" s="3" t="s">
        <v>36</v>
      </c>
      <c r="E777" s="3">
        <v>0</v>
      </c>
      <c r="F777" s="3">
        <v>1</v>
      </c>
      <c r="G777" s="3">
        <v>1</v>
      </c>
      <c r="H777" s="4">
        <v>26111802</v>
      </c>
      <c r="I777" s="4" t="s">
        <v>37</v>
      </c>
      <c r="J777" s="79">
        <v>3030</v>
      </c>
      <c r="K777" s="48">
        <v>135541</v>
      </c>
      <c r="L777" s="49">
        <f t="shared" ref="L777:L840" si="230">(K777*13.12%)+K777</f>
        <v>153323.9792</v>
      </c>
      <c r="M777" s="5">
        <v>189720</v>
      </c>
      <c r="N777" s="6">
        <f t="shared" si="225"/>
        <v>36046.800000000003</v>
      </c>
      <c r="O777" s="47">
        <f t="shared" si="227"/>
        <v>225766.8</v>
      </c>
      <c r="P777" s="5">
        <v>149000</v>
      </c>
      <c r="Q777" s="6">
        <f t="shared" si="226"/>
        <v>28310</v>
      </c>
      <c r="R777" s="47">
        <f t="shared" si="228"/>
        <v>177310</v>
      </c>
      <c r="S777" s="51">
        <f t="shared" ref="S777:S840" si="231">MIN(L777,O777,R777)</f>
        <v>153323.9792</v>
      </c>
      <c r="T777" s="51">
        <f t="shared" ref="T777:T840" si="232">AVERAGE(L777,O777,R777)</f>
        <v>185466.9264</v>
      </c>
      <c r="U777" s="49">
        <f t="shared" ref="U777:U840" si="233">GEOMEAN(L777,O777,R777)</f>
        <v>183091.33712732076</v>
      </c>
      <c r="V777" s="51">
        <f t="shared" ref="V777:V840" si="234">MEDIAN(L777,O777,R777)</f>
        <v>177310</v>
      </c>
      <c r="W777" s="51">
        <f t="shared" ref="W777:W840" si="235">STDEVA(S777,T777)</f>
        <v>22728.495932441147</v>
      </c>
      <c r="X777" s="52">
        <f t="shared" ref="X777:X840" si="236">(W777/T777)</f>
        <v>0.12254743405528905</v>
      </c>
      <c r="Y777" s="53" t="str">
        <f t="shared" ref="Y777:Y840" si="237">IF(X777&lt;43%,"MENOR_VALOR","MEDIA_GEOMETRICA")</f>
        <v>MENOR_VALOR</v>
      </c>
      <c r="Z777" s="49">
        <f t="shared" ref="Z777:Z840" si="238">IF(Y777="MENOR_VALOR",S777,U777)</f>
        <v>153323.9792</v>
      </c>
      <c r="AA777" s="80"/>
    </row>
    <row r="778" spans="1:27" ht="18" x14ac:dyDescent="0.2">
      <c r="A778" s="26">
        <f t="shared" si="229"/>
        <v>682</v>
      </c>
      <c r="B778" s="4">
        <v>4912996</v>
      </c>
      <c r="C778" s="7" t="s">
        <v>219</v>
      </c>
      <c r="D778" s="3" t="s">
        <v>36</v>
      </c>
      <c r="E778" s="3">
        <v>0</v>
      </c>
      <c r="F778" s="3">
        <v>1</v>
      </c>
      <c r="G778" s="3">
        <v>1</v>
      </c>
      <c r="H778" s="13">
        <v>41111927</v>
      </c>
      <c r="I778" s="4" t="s">
        <v>37</v>
      </c>
      <c r="J778" s="1" t="s">
        <v>37</v>
      </c>
      <c r="K778" s="102">
        <v>294644</v>
      </c>
      <c r="L778" s="49">
        <f t="shared" si="230"/>
        <v>333301.2928</v>
      </c>
      <c r="M778" s="5">
        <v>442680</v>
      </c>
      <c r="N778" s="6">
        <f t="shared" si="225"/>
        <v>84109.2</v>
      </c>
      <c r="O778" s="47">
        <f t="shared" si="227"/>
        <v>526789.19999999995</v>
      </c>
      <c r="P778" s="5">
        <v>347000</v>
      </c>
      <c r="Q778" s="6">
        <f t="shared" si="226"/>
        <v>65930</v>
      </c>
      <c r="R778" s="47">
        <f t="shared" si="228"/>
        <v>412930</v>
      </c>
      <c r="S778" s="51">
        <f t="shared" si="231"/>
        <v>333301.2928</v>
      </c>
      <c r="T778" s="51">
        <f t="shared" si="232"/>
        <v>424340.16426666663</v>
      </c>
      <c r="U778" s="49">
        <f t="shared" si="233"/>
        <v>416981.47925733187</v>
      </c>
      <c r="V778" s="51">
        <f t="shared" si="234"/>
        <v>412930</v>
      </c>
      <c r="W778" s="51">
        <f t="shared" si="235"/>
        <v>64374.203365650734</v>
      </c>
      <c r="X778" s="52">
        <f t="shared" si="236"/>
        <v>0.15170424293184812</v>
      </c>
      <c r="Y778" s="53" t="str">
        <f t="shared" si="237"/>
        <v>MENOR_VALOR</v>
      </c>
      <c r="Z778" s="49">
        <f t="shared" si="238"/>
        <v>333301.2928</v>
      </c>
      <c r="AA778" s="80"/>
    </row>
    <row r="779" spans="1:27" ht="18" x14ac:dyDescent="0.2">
      <c r="A779" s="26">
        <f t="shared" si="229"/>
        <v>683</v>
      </c>
      <c r="B779" s="4">
        <v>4912996</v>
      </c>
      <c r="C779" s="7" t="s">
        <v>220</v>
      </c>
      <c r="D779" s="3" t="s">
        <v>36</v>
      </c>
      <c r="E779" s="3">
        <v>0</v>
      </c>
      <c r="F779" s="3">
        <v>1</v>
      </c>
      <c r="G779" s="3">
        <v>1</v>
      </c>
      <c r="H779" s="4">
        <v>40151715</v>
      </c>
      <c r="I779" s="4" t="s">
        <v>37</v>
      </c>
      <c r="J779" s="1" t="s">
        <v>37</v>
      </c>
      <c r="K779" s="48">
        <v>154462</v>
      </c>
      <c r="L779" s="49">
        <f t="shared" si="230"/>
        <v>174727.41440000001</v>
      </c>
      <c r="M779" s="5">
        <v>243960</v>
      </c>
      <c r="N779" s="6">
        <f t="shared" si="225"/>
        <v>46352.4</v>
      </c>
      <c r="O779" s="47">
        <f t="shared" si="227"/>
        <v>290312.40000000002</v>
      </c>
      <c r="P779" s="5">
        <v>182000</v>
      </c>
      <c r="Q779" s="6">
        <f t="shared" si="226"/>
        <v>34580</v>
      </c>
      <c r="R779" s="47">
        <f t="shared" si="228"/>
        <v>216580</v>
      </c>
      <c r="S779" s="51">
        <f t="shared" si="231"/>
        <v>174727.41440000001</v>
      </c>
      <c r="T779" s="51">
        <f t="shared" si="232"/>
        <v>227206.6048</v>
      </c>
      <c r="U779" s="49">
        <f t="shared" si="233"/>
        <v>222304.53818189705</v>
      </c>
      <c r="V779" s="51">
        <f t="shared" si="234"/>
        <v>216580</v>
      </c>
      <c r="W779" s="51">
        <f t="shared" si="235"/>
        <v>37108.39140302001</v>
      </c>
      <c r="X779" s="52">
        <f t="shared" si="236"/>
        <v>0.16332443960282272</v>
      </c>
      <c r="Y779" s="53" t="str">
        <f t="shared" si="237"/>
        <v>MENOR_VALOR</v>
      </c>
      <c r="Z779" s="49">
        <f t="shared" si="238"/>
        <v>174727.41440000001</v>
      </c>
      <c r="AA779" s="80"/>
    </row>
    <row r="780" spans="1:27" ht="18" x14ac:dyDescent="0.2">
      <c r="A780" s="81" t="s">
        <v>51</v>
      </c>
      <c r="B780" s="4"/>
      <c r="C780" s="82" t="s">
        <v>52</v>
      </c>
      <c r="D780" s="3"/>
      <c r="E780" s="4"/>
      <c r="F780" s="4"/>
      <c r="G780" s="4"/>
      <c r="H780" s="83"/>
      <c r="I780" s="83"/>
      <c r="J780" s="85"/>
      <c r="K780" s="48"/>
      <c r="L780" s="49"/>
      <c r="M780" s="31">
        <v>0</v>
      </c>
      <c r="N780" s="6"/>
      <c r="O780" s="47"/>
      <c r="P780" s="31"/>
      <c r="Q780" s="6"/>
      <c r="R780" s="47"/>
      <c r="S780" s="51"/>
      <c r="T780" s="51"/>
      <c r="U780" s="49"/>
      <c r="V780" s="51"/>
      <c r="W780" s="51"/>
      <c r="X780" s="52"/>
      <c r="Y780" s="53"/>
      <c r="Z780" s="49"/>
      <c r="AA780" s="80"/>
    </row>
    <row r="781" spans="1:27" ht="27" x14ac:dyDescent="0.2">
      <c r="A781" s="4">
        <f>A779+1</f>
        <v>684</v>
      </c>
      <c r="B781" s="4">
        <v>4912996</v>
      </c>
      <c r="C781" s="2" t="s">
        <v>221</v>
      </c>
      <c r="D781" s="3" t="s">
        <v>36</v>
      </c>
      <c r="E781" s="3">
        <v>0</v>
      </c>
      <c r="F781" s="3">
        <v>1</v>
      </c>
      <c r="G781" s="3">
        <v>1</v>
      </c>
      <c r="H781" s="4">
        <v>25173902</v>
      </c>
      <c r="I781" s="4" t="s">
        <v>37</v>
      </c>
      <c r="J781" s="79">
        <v>905</v>
      </c>
      <c r="K781" s="48">
        <v>159460</v>
      </c>
      <c r="L781" s="49">
        <f t="shared" si="230"/>
        <v>180381.152</v>
      </c>
      <c r="M781" s="5">
        <v>253800</v>
      </c>
      <c r="N781" s="6">
        <f t="shared" si="225"/>
        <v>48222</v>
      </c>
      <c r="O781" s="47">
        <f t="shared" si="227"/>
        <v>302022</v>
      </c>
      <c r="P781" s="5">
        <v>188000</v>
      </c>
      <c r="Q781" s="6">
        <f t="shared" si="226"/>
        <v>35720</v>
      </c>
      <c r="R781" s="47">
        <f t="shared" si="228"/>
        <v>223720</v>
      </c>
      <c r="S781" s="51">
        <f t="shared" si="231"/>
        <v>180381.152</v>
      </c>
      <c r="T781" s="51">
        <f t="shared" si="232"/>
        <v>235374.38399999999</v>
      </c>
      <c r="U781" s="49">
        <f t="shared" si="233"/>
        <v>230132.62009664386</v>
      </c>
      <c r="V781" s="51">
        <f t="shared" si="234"/>
        <v>223720</v>
      </c>
      <c r="W781" s="51">
        <f t="shared" si="235"/>
        <v>38886.087266564995</v>
      </c>
      <c r="X781" s="52">
        <f t="shared" si="236"/>
        <v>0.16520951263143824</v>
      </c>
      <c r="Y781" s="53" t="str">
        <f t="shared" si="237"/>
        <v>MENOR_VALOR</v>
      </c>
      <c r="Z781" s="49">
        <f t="shared" si="238"/>
        <v>180381.152</v>
      </c>
      <c r="AA781" s="80"/>
    </row>
    <row r="782" spans="1:27" ht="18" x14ac:dyDescent="0.2">
      <c r="A782" s="26">
        <f>A781+1</f>
        <v>685</v>
      </c>
      <c r="B782" s="4">
        <v>4912996</v>
      </c>
      <c r="C782" s="2" t="s">
        <v>53</v>
      </c>
      <c r="D782" s="3" t="s">
        <v>36</v>
      </c>
      <c r="E782" s="3">
        <v>0</v>
      </c>
      <c r="F782" s="3">
        <v>1</v>
      </c>
      <c r="G782" s="3">
        <v>1</v>
      </c>
      <c r="H782" s="4">
        <v>39101601</v>
      </c>
      <c r="I782" s="4" t="s">
        <v>37</v>
      </c>
      <c r="J782" s="1">
        <v>727</v>
      </c>
      <c r="K782" s="48">
        <v>46886</v>
      </c>
      <c r="L782" s="49">
        <f t="shared" si="230"/>
        <v>53037.443200000002</v>
      </c>
      <c r="M782" s="5">
        <v>65550</v>
      </c>
      <c r="N782" s="6">
        <f t="shared" si="225"/>
        <v>12454.5</v>
      </c>
      <c r="O782" s="47">
        <f t="shared" si="227"/>
        <v>78004.5</v>
      </c>
      <c r="P782" s="5">
        <v>55000</v>
      </c>
      <c r="Q782" s="6">
        <f t="shared" si="226"/>
        <v>10450</v>
      </c>
      <c r="R782" s="47">
        <f t="shared" si="228"/>
        <v>65450</v>
      </c>
      <c r="S782" s="51">
        <f t="shared" si="231"/>
        <v>53037.443200000002</v>
      </c>
      <c r="T782" s="51">
        <f t="shared" si="232"/>
        <v>65497.314400000003</v>
      </c>
      <c r="U782" s="49">
        <f t="shared" si="233"/>
        <v>64694.986909459847</v>
      </c>
      <c r="V782" s="51">
        <f t="shared" si="234"/>
        <v>65450</v>
      </c>
      <c r="W782" s="51">
        <f t="shared" si="235"/>
        <v>8810.4594182309011</v>
      </c>
      <c r="X782" s="52">
        <f t="shared" si="236"/>
        <v>0.1345163461882477</v>
      </c>
      <c r="Y782" s="53" t="str">
        <f t="shared" si="237"/>
        <v>MENOR_VALOR</v>
      </c>
      <c r="Z782" s="49">
        <f t="shared" si="238"/>
        <v>53037.443200000002</v>
      </c>
      <c r="AA782" s="80"/>
    </row>
    <row r="783" spans="1:27" ht="18" x14ac:dyDescent="0.2">
      <c r="A783" s="26">
        <f t="shared" ref="A783:A799" si="239">A782+1</f>
        <v>686</v>
      </c>
      <c r="B783" s="4">
        <v>4912996</v>
      </c>
      <c r="C783" s="2" t="s">
        <v>54</v>
      </c>
      <c r="D783" s="3" t="s">
        <v>36</v>
      </c>
      <c r="E783" s="3">
        <v>0</v>
      </c>
      <c r="F783" s="3">
        <v>1</v>
      </c>
      <c r="G783" s="3">
        <v>1</v>
      </c>
      <c r="H783" s="4">
        <v>25173902</v>
      </c>
      <c r="I783" s="4" t="s">
        <v>37</v>
      </c>
      <c r="J783" s="1">
        <v>39325</v>
      </c>
      <c r="K783" s="48">
        <v>32606</v>
      </c>
      <c r="L783" s="49">
        <f t="shared" si="230"/>
        <v>36883.907200000001</v>
      </c>
      <c r="M783" s="5">
        <v>50400</v>
      </c>
      <c r="N783" s="6">
        <f t="shared" si="225"/>
        <v>9576</v>
      </c>
      <c r="O783" s="47">
        <f t="shared" si="227"/>
        <v>59976</v>
      </c>
      <c r="P783" s="5">
        <v>38000</v>
      </c>
      <c r="Q783" s="6">
        <f t="shared" si="226"/>
        <v>7220</v>
      </c>
      <c r="R783" s="47">
        <f t="shared" si="228"/>
        <v>45220</v>
      </c>
      <c r="S783" s="51">
        <f t="shared" si="231"/>
        <v>36883.907200000001</v>
      </c>
      <c r="T783" s="51">
        <f t="shared" si="232"/>
        <v>47359.969066666672</v>
      </c>
      <c r="U783" s="49">
        <f t="shared" si="233"/>
        <v>46421.053485837205</v>
      </c>
      <c r="V783" s="51">
        <f t="shared" si="234"/>
        <v>45220</v>
      </c>
      <c r="W783" s="51">
        <f t="shared" si="235"/>
        <v>7407.6943860498232</v>
      </c>
      <c r="X783" s="52">
        <f t="shared" si="236"/>
        <v>0.15641256808302215</v>
      </c>
      <c r="Y783" s="53" t="str">
        <f t="shared" si="237"/>
        <v>MENOR_VALOR</v>
      </c>
      <c r="Z783" s="49">
        <f t="shared" si="238"/>
        <v>36883.907200000001</v>
      </c>
      <c r="AA783" s="80"/>
    </row>
    <row r="784" spans="1:27" ht="18" x14ac:dyDescent="0.2">
      <c r="A784" s="26">
        <f t="shared" si="239"/>
        <v>687</v>
      </c>
      <c r="B784" s="4">
        <v>4912996</v>
      </c>
      <c r="C784" s="2" t="s">
        <v>55</v>
      </c>
      <c r="D784" s="3" t="s">
        <v>36</v>
      </c>
      <c r="E784" s="3">
        <v>0</v>
      </c>
      <c r="F784" s="3">
        <v>1</v>
      </c>
      <c r="G784" s="3">
        <v>1</v>
      </c>
      <c r="H784" s="4">
        <v>39111707</v>
      </c>
      <c r="I784" s="4" t="s">
        <v>37</v>
      </c>
      <c r="J784" s="1" t="s">
        <v>37</v>
      </c>
      <c r="K784" s="48">
        <v>33082</v>
      </c>
      <c r="L784" s="49">
        <f t="shared" si="230"/>
        <v>37422.358399999997</v>
      </c>
      <c r="M784" s="5">
        <v>53410</v>
      </c>
      <c r="N784" s="6">
        <f t="shared" si="225"/>
        <v>10147.9</v>
      </c>
      <c r="O784" s="47">
        <f t="shared" si="227"/>
        <v>63557.9</v>
      </c>
      <c r="P784" s="5">
        <v>39000</v>
      </c>
      <c r="Q784" s="6">
        <f t="shared" si="226"/>
        <v>7410</v>
      </c>
      <c r="R784" s="47">
        <f t="shared" si="228"/>
        <v>46410</v>
      </c>
      <c r="S784" s="51">
        <f t="shared" si="231"/>
        <v>37422.358399999997</v>
      </c>
      <c r="T784" s="51">
        <f t="shared" si="232"/>
        <v>49130.086133333331</v>
      </c>
      <c r="U784" s="49">
        <f t="shared" si="233"/>
        <v>47970.114363278408</v>
      </c>
      <c r="V784" s="51">
        <f t="shared" si="234"/>
        <v>46410</v>
      </c>
      <c r="W784" s="51">
        <f t="shared" si="235"/>
        <v>8278.6136725257984</v>
      </c>
      <c r="X784" s="52">
        <f t="shared" si="236"/>
        <v>0.16850395193809767</v>
      </c>
      <c r="Y784" s="53" t="str">
        <f t="shared" si="237"/>
        <v>MENOR_VALOR</v>
      </c>
      <c r="Z784" s="49">
        <f t="shared" si="238"/>
        <v>37422.358399999997</v>
      </c>
      <c r="AA784" s="80"/>
    </row>
    <row r="785" spans="1:27" ht="18" x14ac:dyDescent="0.2">
      <c r="A785" s="26">
        <f t="shared" si="239"/>
        <v>688</v>
      </c>
      <c r="B785" s="4">
        <v>4912996</v>
      </c>
      <c r="C785" s="2" t="s">
        <v>57</v>
      </c>
      <c r="D785" s="3" t="s">
        <v>36</v>
      </c>
      <c r="E785" s="3">
        <v>0</v>
      </c>
      <c r="F785" s="3">
        <v>1</v>
      </c>
      <c r="G785" s="3">
        <v>1</v>
      </c>
      <c r="H785" s="4">
        <v>39101601</v>
      </c>
      <c r="I785" s="4" t="s">
        <v>37</v>
      </c>
      <c r="J785" s="1">
        <v>136</v>
      </c>
      <c r="K785" s="48">
        <v>49385</v>
      </c>
      <c r="L785" s="49">
        <f t="shared" si="230"/>
        <v>55864.311999999998</v>
      </c>
      <c r="M785" s="5">
        <v>76650</v>
      </c>
      <c r="N785" s="6">
        <f t="shared" si="225"/>
        <v>14563.5</v>
      </c>
      <c r="O785" s="47">
        <f t="shared" si="227"/>
        <v>91213.5</v>
      </c>
      <c r="P785" s="5">
        <v>58000</v>
      </c>
      <c r="Q785" s="6">
        <f t="shared" si="226"/>
        <v>11020</v>
      </c>
      <c r="R785" s="47">
        <f t="shared" si="228"/>
        <v>69020</v>
      </c>
      <c r="S785" s="51">
        <f t="shared" si="231"/>
        <v>55864.311999999998</v>
      </c>
      <c r="T785" s="51">
        <f t="shared" si="232"/>
        <v>72032.604000000007</v>
      </c>
      <c r="U785" s="49">
        <f t="shared" si="233"/>
        <v>70586.694263215773</v>
      </c>
      <c r="V785" s="51">
        <f t="shared" si="234"/>
        <v>69020</v>
      </c>
      <c r="W785" s="51">
        <f t="shared" si="235"/>
        <v>11432.7089134042</v>
      </c>
      <c r="X785" s="52">
        <f t="shared" si="236"/>
        <v>0.15871575201424343</v>
      </c>
      <c r="Y785" s="53" t="str">
        <f t="shared" si="237"/>
        <v>MENOR_VALOR</v>
      </c>
      <c r="Z785" s="49">
        <f t="shared" si="238"/>
        <v>55864.311999999998</v>
      </c>
      <c r="AA785" s="80"/>
    </row>
    <row r="786" spans="1:27" ht="27" x14ac:dyDescent="0.2">
      <c r="A786" s="26">
        <f t="shared" si="239"/>
        <v>689</v>
      </c>
      <c r="B786" s="4">
        <v>4912996</v>
      </c>
      <c r="C786" s="2" t="s">
        <v>59</v>
      </c>
      <c r="D786" s="3" t="s">
        <v>225</v>
      </c>
      <c r="E786" s="3">
        <v>0</v>
      </c>
      <c r="F786" s="3">
        <v>1</v>
      </c>
      <c r="G786" s="3">
        <v>1</v>
      </c>
      <c r="H786" s="4">
        <v>26101302</v>
      </c>
      <c r="I786" s="4" t="s">
        <v>37</v>
      </c>
      <c r="J786" s="1">
        <v>5977</v>
      </c>
      <c r="K786" s="48">
        <v>31892</v>
      </c>
      <c r="L786" s="49">
        <f t="shared" si="230"/>
        <v>36076.2304</v>
      </c>
      <c r="M786" s="5">
        <v>52320</v>
      </c>
      <c r="N786" s="6">
        <f t="shared" si="225"/>
        <v>9940.7999999999993</v>
      </c>
      <c r="O786" s="47">
        <f t="shared" si="227"/>
        <v>62260.800000000003</v>
      </c>
      <c r="P786" s="5">
        <v>38000</v>
      </c>
      <c r="Q786" s="6">
        <f t="shared" si="226"/>
        <v>7220</v>
      </c>
      <c r="R786" s="47">
        <f t="shared" si="228"/>
        <v>45220</v>
      </c>
      <c r="S786" s="51">
        <f t="shared" si="231"/>
        <v>36076.2304</v>
      </c>
      <c r="T786" s="51">
        <f t="shared" si="232"/>
        <v>47852.343466666665</v>
      </c>
      <c r="U786" s="49">
        <f t="shared" si="233"/>
        <v>46657.572065631095</v>
      </c>
      <c r="V786" s="51">
        <f t="shared" si="234"/>
        <v>45220</v>
      </c>
      <c r="W786" s="51">
        <f t="shared" si="235"/>
        <v>8326.9694054594584</v>
      </c>
      <c r="X786" s="52">
        <f t="shared" si="236"/>
        <v>0.17401382674727142</v>
      </c>
      <c r="Y786" s="53" t="str">
        <f t="shared" si="237"/>
        <v>MENOR_VALOR</v>
      </c>
      <c r="Z786" s="49">
        <f t="shared" si="238"/>
        <v>36076.2304</v>
      </c>
      <c r="AA786" s="80"/>
    </row>
    <row r="787" spans="1:27" ht="18" x14ac:dyDescent="0.2">
      <c r="A787" s="26">
        <f t="shared" si="239"/>
        <v>690</v>
      </c>
      <c r="B787" s="4">
        <v>4912996</v>
      </c>
      <c r="C787" s="2" t="s">
        <v>61</v>
      </c>
      <c r="D787" s="3" t="s">
        <v>225</v>
      </c>
      <c r="E787" s="3">
        <v>0</v>
      </c>
      <c r="F787" s="3">
        <v>1</v>
      </c>
      <c r="G787" s="3">
        <v>1</v>
      </c>
      <c r="H787" s="4">
        <v>26101404</v>
      </c>
      <c r="I787" s="4" t="s">
        <v>37</v>
      </c>
      <c r="J787" s="1">
        <v>5977</v>
      </c>
      <c r="K787" s="48">
        <v>32606</v>
      </c>
      <c r="L787" s="49">
        <f t="shared" si="230"/>
        <v>36883.907200000001</v>
      </c>
      <c r="M787" s="5">
        <v>47520</v>
      </c>
      <c r="N787" s="6">
        <f t="shared" si="225"/>
        <v>9028.7999999999993</v>
      </c>
      <c r="O787" s="47">
        <f t="shared" si="227"/>
        <v>56548.800000000003</v>
      </c>
      <c r="P787" s="5">
        <v>38000</v>
      </c>
      <c r="Q787" s="6">
        <f t="shared" si="226"/>
        <v>7220</v>
      </c>
      <c r="R787" s="47">
        <f t="shared" si="228"/>
        <v>45220</v>
      </c>
      <c r="S787" s="51">
        <f t="shared" si="231"/>
        <v>36883.907200000001</v>
      </c>
      <c r="T787" s="51">
        <f t="shared" si="232"/>
        <v>46217.569066666671</v>
      </c>
      <c r="U787" s="49">
        <f t="shared" si="233"/>
        <v>45519.444905967306</v>
      </c>
      <c r="V787" s="51">
        <f t="shared" si="234"/>
        <v>45220</v>
      </c>
      <c r="W787" s="51">
        <f t="shared" si="235"/>
        <v>6599.8955992223655</v>
      </c>
      <c r="X787" s="52">
        <f t="shared" si="236"/>
        <v>0.14280057849218175</v>
      </c>
      <c r="Y787" s="53" t="str">
        <f t="shared" si="237"/>
        <v>MENOR_VALOR</v>
      </c>
      <c r="Z787" s="49">
        <f t="shared" si="238"/>
        <v>36883.907200000001</v>
      </c>
      <c r="AA787" s="80"/>
    </row>
    <row r="788" spans="1:27" ht="18" x14ac:dyDescent="0.2">
      <c r="A788" s="26">
        <f t="shared" si="239"/>
        <v>691</v>
      </c>
      <c r="B788" s="4">
        <v>4912996</v>
      </c>
      <c r="C788" s="2" t="s">
        <v>62</v>
      </c>
      <c r="D788" s="3" t="s">
        <v>36</v>
      </c>
      <c r="E788" s="3">
        <v>0</v>
      </c>
      <c r="F788" s="3">
        <v>1</v>
      </c>
      <c r="G788" s="3">
        <v>1</v>
      </c>
      <c r="H788" s="4">
        <v>39121607</v>
      </c>
      <c r="I788" s="4" t="s">
        <v>37</v>
      </c>
      <c r="J788" s="1" t="s">
        <v>37</v>
      </c>
      <c r="K788" s="48">
        <v>1785</v>
      </c>
      <c r="L788" s="49">
        <f t="shared" si="230"/>
        <v>2019.192</v>
      </c>
      <c r="M788" s="5">
        <v>2880</v>
      </c>
      <c r="N788" s="6">
        <f t="shared" si="225"/>
        <v>547.20000000000005</v>
      </c>
      <c r="O788" s="47">
        <f t="shared" si="227"/>
        <v>3427.2</v>
      </c>
      <c r="P788" s="5">
        <v>2000</v>
      </c>
      <c r="Q788" s="6">
        <f t="shared" si="226"/>
        <v>380</v>
      </c>
      <c r="R788" s="47">
        <f t="shared" si="228"/>
        <v>2380</v>
      </c>
      <c r="S788" s="51">
        <f t="shared" si="231"/>
        <v>2019.192</v>
      </c>
      <c r="T788" s="51">
        <f t="shared" si="232"/>
        <v>2608.7973333333334</v>
      </c>
      <c r="U788" s="49">
        <f t="shared" si="233"/>
        <v>2544.2786544180212</v>
      </c>
      <c r="V788" s="51">
        <f t="shared" si="234"/>
        <v>2380</v>
      </c>
      <c r="W788" s="51">
        <f t="shared" si="235"/>
        <v>416.91392942375711</v>
      </c>
      <c r="X788" s="52">
        <f t="shared" si="236"/>
        <v>0.1598107772101463</v>
      </c>
      <c r="Y788" s="53" t="str">
        <f t="shared" si="237"/>
        <v>MENOR_VALOR</v>
      </c>
      <c r="Z788" s="49">
        <f t="shared" si="238"/>
        <v>2019.192</v>
      </c>
      <c r="AA788" s="80"/>
    </row>
    <row r="789" spans="1:27" ht="27" x14ac:dyDescent="0.2">
      <c r="A789" s="26">
        <f t="shared" si="239"/>
        <v>692</v>
      </c>
      <c r="B789" s="4">
        <v>4912996</v>
      </c>
      <c r="C789" s="2" t="s">
        <v>63</v>
      </c>
      <c r="D789" s="3" t="s">
        <v>36</v>
      </c>
      <c r="E789" s="3">
        <v>0</v>
      </c>
      <c r="F789" s="3">
        <v>1</v>
      </c>
      <c r="G789" s="3">
        <v>1</v>
      </c>
      <c r="H789" s="4">
        <v>26101401</v>
      </c>
      <c r="I789" s="4" t="s">
        <v>37</v>
      </c>
      <c r="J789" s="1">
        <v>6105</v>
      </c>
      <c r="K789" s="48">
        <v>244426</v>
      </c>
      <c r="L789" s="49">
        <f t="shared" si="230"/>
        <v>276494.6912</v>
      </c>
      <c r="M789" s="5">
        <v>342000</v>
      </c>
      <c r="N789" s="6">
        <f t="shared" si="225"/>
        <v>64980</v>
      </c>
      <c r="O789" s="47">
        <f t="shared" si="227"/>
        <v>406980</v>
      </c>
      <c r="P789" s="5">
        <v>288000</v>
      </c>
      <c r="Q789" s="6">
        <f t="shared" si="226"/>
        <v>54720</v>
      </c>
      <c r="R789" s="47">
        <f t="shared" si="228"/>
        <v>342720</v>
      </c>
      <c r="S789" s="51">
        <f t="shared" si="231"/>
        <v>276494.6912</v>
      </c>
      <c r="T789" s="51">
        <f t="shared" si="232"/>
        <v>342064.89706666669</v>
      </c>
      <c r="U789" s="49">
        <f t="shared" si="233"/>
        <v>337857.1424755145</v>
      </c>
      <c r="V789" s="51">
        <f t="shared" si="234"/>
        <v>342720</v>
      </c>
      <c r="W789" s="51">
        <f t="shared" si="235"/>
        <v>46365.137212117537</v>
      </c>
      <c r="X789" s="52">
        <f t="shared" si="236"/>
        <v>0.13554485598994745</v>
      </c>
      <c r="Y789" s="53" t="str">
        <f t="shared" si="237"/>
        <v>MENOR_VALOR</v>
      </c>
      <c r="Z789" s="49">
        <f t="shared" si="238"/>
        <v>276494.6912</v>
      </c>
      <c r="AA789" s="80"/>
    </row>
    <row r="790" spans="1:27" ht="36" x14ac:dyDescent="0.2">
      <c r="A790" s="26">
        <f t="shared" si="239"/>
        <v>693</v>
      </c>
      <c r="B790" s="4">
        <v>4912996</v>
      </c>
      <c r="C790" s="2" t="s">
        <v>66</v>
      </c>
      <c r="D790" s="3" t="s">
        <v>36</v>
      </c>
      <c r="E790" s="3">
        <v>0</v>
      </c>
      <c r="F790" s="3">
        <v>1</v>
      </c>
      <c r="G790" s="3">
        <v>1</v>
      </c>
      <c r="H790" s="4">
        <v>26101404</v>
      </c>
      <c r="I790" s="4" t="s">
        <v>37</v>
      </c>
      <c r="J790" s="1" t="s">
        <v>37</v>
      </c>
      <c r="K790" s="48">
        <v>142919</v>
      </c>
      <c r="L790" s="49">
        <f t="shared" si="230"/>
        <v>161669.97279999999</v>
      </c>
      <c r="M790" s="5">
        <v>220500</v>
      </c>
      <c r="N790" s="6">
        <f t="shared" si="225"/>
        <v>41895</v>
      </c>
      <c r="O790" s="47">
        <f t="shared" si="227"/>
        <v>262395</v>
      </c>
      <c r="P790" s="5">
        <v>168000</v>
      </c>
      <c r="Q790" s="6">
        <f t="shared" si="226"/>
        <v>31920</v>
      </c>
      <c r="R790" s="47">
        <f t="shared" si="228"/>
        <v>199920</v>
      </c>
      <c r="S790" s="51">
        <f t="shared" si="231"/>
        <v>161669.97279999999</v>
      </c>
      <c r="T790" s="51">
        <f t="shared" si="232"/>
        <v>207994.99093333332</v>
      </c>
      <c r="U790" s="49">
        <f t="shared" si="233"/>
        <v>203929.65656815344</v>
      </c>
      <c r="V790" s="51">
        <f t="shared" si="234"/>
        <v>199920</v>
      </c>
      <c r="W790" s="51">
        <f t="shared" si="235"/>
        <v>32756.734460669919</v>
      </c>
      <c r="X790" s="52">
        <f t="shared" si="236"/>
        <v>0.15748809292801252</v>
      </c>
      <c r="Y790" s="53" t="str">
        <f t="shared" si="237"/>
        <v>MENOR_VALOR</v>
      </c>
      <c r="Z790" s="49">
        <f t="shared" si="238"/>
        <v>161669.97279999999</v>
      </c>
      <c r="AA790" s="80"/>
    </row>
    <row r="791" spans="1:27" ht="27" x14ac:dyDescent="0.2">
      <c r="A791" s="26">
        <f t="shared" si="239"/>
        <v>694</v>
      </c>
      <c r="B791" s="4">
        <v>4912996</v>
      </c>
      <c r="C791" s="2" t="s">
        <v>67</v>
      </c>
      <c r="D791" s="3" t="s">
        <v>36</v>
      </c>
      <c r="E791" s="3">
        <v>0</v>
      </c>
      <c r="F791" s="3">
        <v>1</v>
      </c>
      <c r="G791" s="3">
        <v>1</v>
      </c>
      <c r="H791" s="4">
        <v>26101766</v>
      </c>
      <c r="I791" s="4" t="s">
        <v>37</v>
      </c>
      <c r="J791" s="1" t="s">
        <v>37</v>
      </c>
      <c r="K791" s="48">
        <v>132447</v>
      </c>
      <c r="L791" s="49">
        <f t="shared" si="230"/>
        <v>149824.04639999999</v>
      </c>
      <c r="M791" s="5">
        <v>193050</v>
      </c>
      <c r="N791" s="6">
        <f t="shared" si="225"/>
        <v>36679.5</v>
      </c>
      <c r="O791" s="47">
        <f t="shared" si="227"/>
        <v>229729.5</v>
      </c>
      <c r="P791" s="5">
        <v>156000</v>
      </c>
      <c r="Q791" s="6">
        <f t="shared" si="226"/>
        <v>29640</v>
      </c>
      <c r="R791" s="47">
        <f t="shared" si="228"/>
        <v>185640</v>
      </c>
      <c r="S791" s="51">
        <f t="shared" si="231"/>
        <v>149824.04639999999</v>
      </c>
      <c r="T791" s="51">
        <f t="shared" si="232"/>
        <v>188397.84880000001</v>
      </c>
      <c r="U791" s="49">
        <f t="shared" si="233"/>
        <v>185562.38669556164</v>
      </c>
      <c r="V791" s="51">
        <f t="shared" si="234"/>
        <v>185640</v>
      </c>
      <c r="W791" s="51">
        <f t="shared" si="235"/>
        <v>27275.797253189714</v>
      </c>
      <c r="X791" s="52">
        <f t="shared" si="236"/>
        <v>0.14477764702157106</v>
      </c>
      <c r="Y791" s="53" t="str">
        <f t="shared" si="237"/>
        <v>MENOR_VALOR</v>
      </c>
      <c r="Z791" s="49">
        <f t="shared" si="238"/>
        <v>149824.04639999999</v>
      </c>
      <c r="AA791" s="80"/>
    </row>
    <row r="792" spans="1:27" ht="27" x14ac:dyDescent="0.2">
      <c r="A792" s="26">
        <f t="shared" si="239"/>
        <v>695</v>
      </c>
      <c r="B792" s="4">
        <v>4912996</v>
      </c>
      <c r="C792" s="2" t="s">
        <v>68</v>
      </c>
      <c r="D792" s="3" t="s">
        <v>36</v>
      </c>
      <c r="E792" s="3">
        <v>0</v>
      </c>
      <c r="F792" s="3">
        <v>1</v>
      </c>
      <c r="G792" s="3">
        <v>1</v>
      </c>
      <c r="H792" s="4">
        <v>31171501</v>
      </c>
      <c r="I792" s="4" t="s">
        <v>37</v>
      </c>
      <c r="J792" s="1" t="s">
        <v>37</v>
      </c>
      <c r="K792" s="48">
        <v>215985</v>
      </c>
      <c r="L792" s="49">
        <f t="shared" si="230"/>
        <v>244322.23199999999</v>
      </c>
      <c r="M792" s="5">
        <v>327540</v>
      </c>
      <c r="N792" s="6">
        <f t="shared" si="225"/>
        <v>62232.6</v>
      </c>
      <c r="O792" s="47">
        <f t="shared" si="227"/>
        <v>389772.6</v>
      </c>
      <c r="P792" s="5">
        <v>254000</v>
      </c>
      <c r="Q792" s="6">
        <f t="shared" si="226"/>
        <v>48260</v>
      </c>
      <c r="R792" s="47">
        <f t="shared" si="228"/>
        <v>302260</v>
      </c>
      <c r="S792" s="51">
        <f t="shared" si="231"/>
        <v>244322.23199999999</v>
      </c>
      <c r="T792" s="51">
        <f t="shared" si="232"/>
        <v>312118.27733333333</v>
      </c>
      <c r="U792" s="49">
        <f t="shared" si="233"/>
        <v>306467.89857969916</v>
      </c>
      <c r="V792" s="51">
        <f t="shared" si="234"/>
        <v>302260</v>
      </c>
      <c r="W792" s="51">
        <f t="shared" si="235"/>
        <v>47939.043392830099</v>
      </c>
      <c r="X792" s="52">
        <f t="shared" si="236"/>
        <v>0.15359255408690015</v>
      </c>
      <c r="Y792" s="53" t="str">
        <f t="shared" si="237"/>
        <v>MENOR_VALOR</v>
      </c>
      <c r="Z792" s="49">
        <f t="shared" si="238"/>
        <v>244322.23199999999</v>
      </c>
      <c r="AA792" s="80"/>
    </row>
    <row r="793" spans="1:27" ht="27" x14ac:dyDescent="0.2">
      <c r="A793" s="26">
        <f t="shared" si="239"/>
        <v>696</v>
      </c>
      <c r="B793" s="4">
        <v>4912996</v>
      </c>
      <c r="C793" s="2" t="s">
        <v>229</v>
      </c>
      <c r="D793" s="3" t="s">
        <v>36</v>
      </c>
      <c r="E793" s="3">
        <v>0</v>
      </c>
      <c r="F793" s="3">
        <v>1</v>
      </c>
      <c r="G793" s="3">
        <v>1</v>
      </c>
      <c r="H793" s="4">
        <v>26101409</v>
      </c>
      <c r="I793" s="4" t="s">
        <v>37</v>
      </c>
      <c r="J793" s="1">
        <v>6105</v>
      </c>
      <c r="K793" s="48">
        <v>39508</v>
      </c>
      <c r="L793" s="49">
        <f t="shared" si="230"/>
        <v>44691.4496</v>
      </c>
      <c r="M793" s="5">
        <v>44640</v>
      </c>
      <c r="N793" s="6">
        <f t="shared" si="225"/>
        <v>8481.6</v>
      </c>
      <c r="O793" s="47">
        <f t="shared" si="227"/>
        <v>53121.599999999999</v>
      </c>
      <c r="P793" s="5">
        <v>38000</v>
      </c>
      <c r="Q793" s="6">
        <f t="shared" si="226"/>
        <v>7220</v>
      </c>
      <c r="R793" s="47">
        <f t="shared" si="228"/>
        <v>45220</v>
      </c>
      <c r="S793" s="51">
        <f t="shared" si="231"/>
        <v>44691.4496</v>
      </c>
      <c r="T793" s="51">
        <f t="shared" si="232"/>
        <v>47677.683199999999</v>
      </c>
      <c r="U793" s="49">
        <f t="shared" si="233"/>
        <v>47527.18027726865</v>
      </c>
      <c r="V793" s="51">
        <f t="shared" si="234"/>
        <v>45220</v>
      </c>
      <c r="W793" s="51">
        <f t="shared" si="235"/>
        <v>2111.5860287671157</v>
      </c>
      <c r="X793" s="52">
        <f t="shared" si="236"/>
        <v>4.4288771749024833E-2</v>
      </c>
      <c r="Y793" s="53" t="str">
        <f t="shared" si="237"/>
        <v>MENOR_VALOR</v>
      </c>
      <c r="Z793" s="49">
        <f t="shared" si="238"/>
        <v>44691.4496</v>
      </c>
      <c r="AA793" s="80"/>
    </row>
    <row r="794" spans="1:27" ht="18" x14ac:dyDescent="0.2">
      <c r="A794" s="26">
        <f t="shared" si="239"/>
        <v>697</v>
      </c>
      <c r="B794" s="4">
        <v>4912996</v>
      </c>
      <c r="C794" s="2" t="s">
        <v>70</v>
      </c>
      <c r="D794" s="3" t="s">
        <v>36</v>
      </c>
      <c r="E794" s="3">
        <v>0</v>
      </c>
      <c r="F794" s="3">
        <v>1</v>
      </c>
      <c r="G794" s="3">
        <v>1</v>
      </c>
      <c r="H794" s="4">
        <v>26101732</v>
      </c>
      <c r="I794" s="4" t="s">
        <v>37</v>
      </c>
      <c r="J794" s="1">
        <v>294</v>
      </c>
      <c r="K794" s="48">
        <v>141372</v>
      </c>
      <c r="L794" s="49">
        <f t="shared" si="230"/>
        <v>159920.00640000001</v>
      </c>
      <c r="M794" s="5">
        <v>220480</v>
      </c>
      <c r="N794" s="6">
        <f t="shared" si="225"/>
        <v>41891.199999999997</v>
      </c>
      <c r="O794" s="47">
        <f t="shared" si="227"/>
        <v>262371.20000000001</v>
      </c>
      <c r="P794" s="5">
        <v>166000</v>
      </c>
      <c r="Q794" s="6">
        <f t="shared" si="226"/>
        <v>31540</v>
      </c>
      <c r="R794" s="47">
        <f t="shared" si="228"/>
        <v>197540</v>
      </c>
      <c r="S794" s="51">
        <f t="shared" si="231"/>
        <v>159920.00640000001</v>
      </c>
      <c r="T794" s="51">
        <f t="shared" si="232"/>
        <v>206610.40213333335</v>
      </c>
      <c r="U794" s="49">
        <f t="shared" si="233"/>
        <v>202375.53188587615</v>
      </c>
      <c r="V794" s="51">
        <f t="shared" si="234"/>
        <v>197540</v>
      </c>
      <c r="W794" s="51">
        <f t="shared" si="235"/>
        <v>33015.095439323588</v>
      </c>
      <c r="X794" s="52">
        <f t="shared" si="236"/>
        <v>0.15979396534941995</v>
      </c>
      <c r="Y794" s="53" t="str">
        <f t="shared" si="237"/>
        <v>MENOR_VALOR</v>
      </c>
      <c r="Z794" s="49">
        <f t="shared" si="238"/>
        <v>159920.00640000001</v>
      </c>
      <c r="AA794" s="80"/>
    </row>
    <row r="795" spans="1:27" x14ac:dyDescent="0.2">
      <c r="A795" s="26">
        <f t="shared" si="239"/>
        <v>698</v>
      </c>
      <c r="B795" s="4">
        <v>4912996</v>
      </c>
      <c r="C795" s="2" t="s">
        <v>384</v>
      </c>
      <c r="D795" s="3" t="s">
        <v>36</v>
      </c>
      <c r="E795" s="3">
        <v>0</v>
      </c>
      <c r="F795" s="3">
        <v>1</v>
      </c>
      <c r="G795" s="3">
        <v>1</v>
      </c>
      <c r="H795" s="4">
        <v>25173902</v>
      </c>
      <c r="I795" s="4" t="s">
        <v>37</v>
      </c>
      <c r="J795" s="1" t="s">
        <v>37</v>
      </c>
      <c r="K795" s="48">
        <v>40936</v>
      </c>
      <c r="L795" s="49">
        <f t="shared" si="230"/>
        <v>46306.803200000002</v>
      </c>
      <c r="M795" s="5">
        <v>60000</v>
      </c>
      <c r="N795" s="6">
        <f t="shared" si="225"/>
        <v>11400</v>
      </c>
      <c r="O795" s="47">
        <f t="shared" si="227"/>
        <v>71400</v>
      </c>
      <c r="P795" s="5">
        <v>48000</v>
      </c>
      <c r="Q795" s="6">
        <f t="shared" si="226"/>
        <v>9120</v>
      </c>
      <c r="R795" s="47">
        <f t="shared" si="228"/>
        <v>57120</v>
      </c>
      <c r="S795" s="51">
        <f t="shared" si="231"/>
        <v>46306.803200000002</v>
      </c>
      <c r="T795" s="51">
        <f t="shared" si="232"/>
        <v>58275.601066666663</v>
      </c>
      <c r="U795" s="49">
        <f t="shared" si="233"/>
        <v>57373.375734785157</v>
      </c>
      <c r="V795" s="51">
        <f t="shared" si="234"/>
        <v>57120</v>
      </c>
      <c r="W795" s="51">
        <f t="shared" si="235"/>
        <v>8463.2181341710984</v>
      </c>
      <c r="X795" s="52">
        <f t="shared" si="236"/>
        <v>0.14522747048956677</v>
      </c>
      <c r="Y795" s="53" t="str">
        <f t="shared" si="237"/>
        <v>MENOR_VALOR</v>
      </c>
      <c r="Z795" s="49">
        <f t="shared" si="238"/>
        <v>46306.803200000002</v>
      </c>
      <c r="AA795" s="80"/>
    </row>
    <row r="796" spans="1:27" ht="18" x14ac:dyDescent="0.2">
      <c r="A796" s="26">
        <f t="shared" si="239"/>
        <v>699</v>
      </c>
      <c r="B796" s="4">
        <v>4912996</v>
      </c>
      <c r="C796" s="9" t="s">
        <v>233</v>
      </c>
      <c r="D796" s="3" t="s">
        <v>36</v>
      </c>
      <c r="E796" s="3">
        <v>0</v>
      </c>
      <c r="F796" s="3">
        <v>1</v>
      </c>
      <c r="G796" s="3">
        <v>1</v>
      </c>
      <c r="H796" s="4">
        <v>26101404</v>
      </c>
      <c r="I796" s="4" t="s">
        <v>37</v>
      </c>
      <c r="J796" s="1" t="s">
        <v>37</v>
      </c>
      <c r="K796" s="48">
        <v>359023</v>
      </c>
      <c r="L796" s="49">
        <f t="shared" si="230"/>
        <v>406126.81760000001</v>
      </c>
      <c r="M796" s="5">
        <v>543840</v>
      </c>
      <c r="N796" s="6">
        <f t="shared" si="225"/>
        <v>103329.60000000001</v>
      </c>
      <c r="O796" s="47">
        <f t="shared" si="227"/>
        <v>647169.6</v>
      </c>
      <c r="P796" s="5">
        <v>422000</v>
      </c>
      <c r="Q796" s="6">
        <f t="shared" si="226"/>
        <v>80180</v>
      </c>
      <c r="R796" s="47">
        <f t="shared" si="228"/>
        <v>502180</v>
      </c>
      <c r="S796" s="51">
        <f t="shared" si="231"/>
        <v>406126.81760000001</v>
      </c>
      <c r="T796" s="51">
        <f t="shared" si="232"/>
        <v>518492.13920000003</v>
      </c>
      <c r="U796" s="49">
        <f t="shared" si="233"/>
        <v>509150.75996231986</v>
      </c>
      <c r="V796" s="51">
        <f t="shared" si="234"/>
        <v>502180</v>
      </c>
      <c r="W796" s="51">
        <f t="shared" si="235"/>
        <v>79454.280873567419</v>
      </c>
      <c r="X796" s="52">
        <f t="shared" si="236"/>
        <v>0.15324105201702817</v>
      </c>
      <c r="Y796" s="53" t="str">
        <f t="shared" si="237"/>
        <v>MENOR_VALOR</v>
      </c>
      <c r="Z796" s="49">
        <f t="shared" si="238"/>
        <v>406126.81760000001</v>
      </c>
      <c r="AA796" s="80"/>
    </row>
    <row r="797" spans="1:27" ht="18" x14ac:dyDescent="0.2">
      <c r="A797" s="26">
        <f t="shared" si="239"/>
        <v>700</v>
      </c>
      <c r="B797" s="4">
        <v>4912996</v>
      </c>
      <c r="C797" s="9" t="s">
        <v>234</v>
      </c>
      <c r="D797" s="3" t="s">
        <v>36</v>
      </c>
      <c r="E797" s="3">
        <v>0</v>
      </c>
      <c r="F797" s="3">
        <v>1</v>
      </c>
      <c r="G797" s="3">
        <v>1</v>
      </c>
      <c r="H797" s="13">
        <v>26111705</v>
      </c>
      <c r="I797" s="4" t="s">
        <v>37</v>
      </c>
      <c r="J797" s="1" t="s">
        <v>37</v>
      </c>
      <c r="K797" s="48">
        <v>52836</v>
      </c>
      <c r="L797" s="49">
        <f t="shared" si="230"/>
        <v>59768.083200000001</v>
      </c>
      <c r="M797" s="5">
        <v>134330</v>
      </c>
      <c r="N797" s="6">
        <f t="shared" si="225"/>
        <v>25522.7</v>
      </c>
      <c r="O797" s="47">
        <f t="shared" si="227"/>
        <v>159852.70000000001</v>
      </c>
      <c r="P797" s="5">
        <v>106000</v>
      </c>
      <c r="Q797" s="6">
        <f t="shared" si="226"/>
        <v>20140</v>
      </c>
      <c r="R797" s="47">
        <f t="shared" si="228"/>
        <v>126140</v>
      </c>
      <c r="S797" s="51">
        <f t="shared" si="231"/>
        <v>59768.083200000001</v>
      </c>
      <c r="T797" s="51">
        <f t="shared" si="232"/>
        <v>115253.5944</v>
      </c>
      <c r="U797" s="49">
        <f t="shared" si="233"/>
        <v>106417.74294977433</v>
      </c>
      <c r="V797" s="51">
        <f t="shared" si="234"/>
        <v>126140</v>
      </c>
      <c r="W797" s="51">
        <f t="shared" si="235"/>
        <v>39234.18122712215</v>
      </c>
      <c r="X797" s="52">
        <f t="shared" si="236"/>
        <v>0.34041611831172658</v>
      </c>
      <c r="Y797" s="53" t="str">
        <f t="shared" si="237"/>
        <v>MENOR_VALOR</v>
      </c>
      <c r="Z797" s="49">
        <f t="shared" si="238"/>
        <v>59768.083200000001</v>
      </c>
      <c r="AA797" s="80"/>
    </row>
    <row r="798" spans="1:27" ht="18" x14ac:dyDescent="0.2">
      <c r="A798" s="26">
        <f t="shared" si="239"/>
        <v>701</v>
      </c>
      <c r="B798" s="4">
        <v>4912996</v>
      </c>
      <c r="C798" s="2" t="s">
        <v>76</v>
      </c>
      <c r="D798" s="3" t="s">
        <v>36</v>
      </c>
      <c r="E798" s="3">
        <v>0</v>
      </c>
      <c r="F798" s="3">
        <v>1</v>
      </c>
      <c r="G798" s="3">
        <v>1</v>
      </c>
      <c r="H798" s="4">
        <v>26101404</v>
      </c>
      <c r="I798" s="4" t="s">
        <v>37</v>
      </c>
      <c r="J798" s="1" t="s">
        <v>37</v>
      </c>
      <c r="K798" s="48">
        <v>505393</v>
      </c>
      <c r="L798" s="49">
        <f t="shared" si="230"/>
        <v>571700.56160000002</v>
      </c>
      <c r="M798" s="5">
        <v>409940</v>
      </c>
      <c r="N798" s="6">
        <f t="shared" si="225"/>
        <v>77888.600000000006</v>
      </c>
      <c r="O798" s="47">
        <f t="shared" si="227"/>
        <v>487828.6</v>
      </c>
      <c r="P798" s="5">
        <v>318000</v>
      </c>
      <c r="Q798" s="6">
        <f t="shared" si="226"/>
        <v>60420</v>
      </c>
      <c r="R798" s="47">
        <f t="shared" si="228"/>
        <v>378420</v>
      </c>
      <c r="S798" s="51">
        <f t="shared" si="231"/>
        <v>378420</v>
      </c>
      <c r="T798" s="51">
        <f t="shared" si="232"/>
        <v>479316.3872</v>
      </c>
      <c r="U798" s="49">
        <f t="shared" si="233"/>
        <v>472574.17640759068</v>
      </c>
      <c r="V798" s="51">
        <f t="shared" si="234"/>
        <v>487828.6</v>
      </c>
      <c r="W798" s="51">
        <f t="shared" si="235"/>
        <v>71344.519586343595</v>
      </c>
      <c r="X798" s="52">
        <f t="shared" si="236"/>
        <v>0.14884640185809944</v>
      </c>
      <c r="Y798" s="53" t="str">
        <f t="shared" si="237"/>
        <v>MENOR_VALOR</v>
      </c>
      <c r="Z798" s="49">
        <f t="shared" si="238"/>
        <v>378420</v>
      </c>
      <c r="AA798" s="80"/>
    </row>
    <row r="799" spans="1:27" ht="18" x14ac:dyDescent="0.2">
      <c r="A799" s="26">
        <f t="shared" si="239"/>
        <v>702</v>
      </c>
      <c r="B799" s="4">
        <v>4912996</v>
      </c>
      <c r="C799" s="2" t="s">
        <v>236</v>
      </c>
      <c r="D799" s="3" t="s">
        <v>36</v>
      </c>
      <c r="E799" s="3">
        <v>0</v>
      </c>
      <c r="F799" s="3">
        <v>1</v>
      </c>
      <c r="G799" s="3">
        <v>1</v>
      </c>
      <c r="H799" s="13">
        <v>26111705</v>
      </c>
      <c r="I799" s="4" t="s">
        <v>37</v>
      </c>
      <c r="J799" s="1" t="s">
        <v>37</v>
      </c>
      <c r="K799" s="48">
        <v>461720</v>
      </c>
      <c r="L799" s="49">
        <f t="shared" si="230"/>
        <v>522297.66399999999</v>
      </c>
      <c r="M799" s="5">
        <v>675150</v>
      </c>
      <c r="N799" s="6">
        <f t="shared" si="225"/>
        <v>128278.5</v>
      </c>
      <c r="O799" s="47">
        <f t="shared" si="227"/>
        <v>803428.5</v>
      </c>
      <c r="P799" s="5">
        <v>514000</v>
      </c>
      <c r="Q799" s="6">
        <f t="shared" si="226"/>
        <v>97660</v>
      </c>
      <c r="R799" s="47">
        <f t="shared" si="228"/>
        <v>611660</v>
      </c>
      <c r="S799" s="51">
        <f t="shared" si="231"/>
        <v>522297.66399999999</v>
      </c>
      <c r="T799" s="51">
        <f t="shared" si="232"/>
        <v>645795.38799999992</v>
      </c>
      <c r="U799" s="49">
        <f t="shared" si="233"/>
        <v>635514.01486303261</v>
      </c>
      <c r="V799" s="51">
        <f t="shared" si="234"/>
        <v>611660</v>
      </c>
      <c r="W799" s="51">
        <f t="shared" si="235"/>
        <v>87326.078101503939</v>
      </c>
      <c r="X799" s="52">
        <f t="shared" si="236"/>
        <v>0.13522251741677652</v>
      </c>
      <c r="Y799" s="53" t="str">
        <f t="shared" si="237"/>
        <v>MENOR_VALOR</v>
      </c>
      <c r="Z799" s="49">
        <f t="shared" si="238"/>
        <v>522297.66399999999</v>
      </c>
      <c r="AA799" s="80"/>
    </row>
    <row r="800" spans="1:27" ht="18" x14ac:dyDescent="0.2">
      <c r="A800" s="81" t="s">
        <v>81</v>
      </c>
      <c r="B800" s="4"/>
      <c r="C800" s="82" t="s">
        <v>82</v>
      </c>
      <c r="D800" s="3"/>
      <c r="E800" s="4"/>
      <c r="F800" s="4"/>
      <c r="G800" s="4"/>
      <c r="H800" s="83"/>
      <c r="I800" s="83"/>
      <c r="J800" s="85"/>
      <c r="K800" s="48"/>
      <c r="L800" s="49"/>
      <c r="M800" s="31">
        <v>0</v>
      </c>
      <c r="N800" s="6"/>
      <c r="O800" s="47"/>
      <c r="P800" s="31"/>
      <c r="Q800" s="6"/>
      <c r="R800" s="47"/>
      <c r="S800" s="51"/>
      <c r="T800" s="51"/>
      <c r="U800" s="49"/>
      <c r="V800" s="51"/>
      <c r="W800" s="51"/>
      <c r="X800" s="52"/>
      <c r="Y800" s="53"/>
      <c r="Z800" s="49"/>
      <c r="AA800" s="80"/>
    </row>
    <row r="801" spans="1:27" ht="36" x14ac:dyDescent="0.2">
      <c r="A801" s="26">
        <f>A799+1</f>
        <v>703</v>
      </c>
      <c r="B801" s="4">
        <v>4912906</v>
      </c>
      <c r="C801" s="2" t="s">
        <v>83</v>
      </c>
      <c r="D801" s="3" t="s">
        <v>36</v>
      </c>
      <c r="E801" s="3">
        <v>0</v>
      </c>
      <c r="F801" s="3">
        <v>1</v>
      </c>
      <c r="G801" s="3">
        <v>1</v>
      </c>
      <c r="H801" s="4">
        <v>31171539</v>
      </c>
      <c r="I801" s="4" t="s">
        <v>37</v>
      </c>
      <c r="J801" s="1" t="s">
        <v>37</v>
      </c>
      <c r="K801" s="102">
        <v>951643</v>
      </c>
      <c r="L801" s="49">
        <f t="shared" si="230"/>
        <v>1076498.5615999999</v>
      </c>
      <c r="M801" s="5">
        <v>1184640</v>
      </c>
      <c r="N801" s="6">
        <f t="shared" si="225"/>
        <v>225081.60000000001</v>
      </c>
      <c r="O801" s="47">
        <f t="shared" si="227"/>
        <v>1409721.6</v>
      </c>
      <c r="P801" s="5">
        <v>987000</v>
      </c>
      <c r="Q801" s="6">
        <f t="shared" si="226"/>
        <v>187530</v>
      </c>
      <c r="R801" s="47">
        <f t="shared" si="228"/>
        <v>1174530</v>
      </c>
      <c r="S801" s="51">
        <f t="shared" si="231"/>
        <v>1076498.5615999999</v>
      </c>
      <c r="T801" s="51">
        <f t="shared" si="232"/>
        <v>1220250.0538666667</v>
      </c>
      <c r="U801" s="49">
        <f t="shared" si="233"/>
        <v>1212468.0614779941</v>
      </c>
      <c r="V801" s="51">
        <f t="shared" si="234"/>
        <v>1174530</v>
      </c>
      <c r="W801" s="51">
        <f t="shared" si="235"/>
        <v>101647.65498744567</v>
      </c>
      <c r="X801" s="52">
        <f t="shared" si="236"/>
        <v>8.3300676500975931E-2</v>
      </c>
      <c r="Y801" s="53" t="str">
        <f t="shared" si="237"/>
        <v>MENOR_VALOR</v>
      </c>
      <c r="Z801" s="49">
        <f t="shared" si="238"/>
        <v>1076498.5615999999</v>
      </c>
      <c r="AA801" s="80"/>
    </row>
    <row r="802" spans="1:27" ht="18" x14ac:dyDescent="0.2">
      <c r="A802" s="26">
        <f>A801+1</f>
        <v>704</v>
      </c>
      <c r="B802" s="4">
        <v>4912931</v>
      </c>
      <c r="C802" s="2" t="s">
        <v>84</v>
      </c>
      <c r="D802" s="3" t="s">
        <v>36</v>
      </c>
      <c r="E802" s="3">
        <v>0</v>
      </c>
      <c r="F802" s="3">
        <v>1</v>
      </c>
      <c r="G802" s="3">
        <v>1</v>
      </c>
      <c r="H802" s="4">
        <v>31171503</v>
      </c>
      <c r="I802" s="4" t="s">
        <v>37</v>
      </c>
      <c r="J802" s="1" t="s">
        <v>37</v>
      </c>
      <c r="K802" s="48">
        <v>269178</v>
      </c>
      <c r="L802" s="49">
        <f t="shared" si="230"/>
        <v>304494.15360000002</v>
      </c>
      <c r="M802" s="5">
        <v>407880</v>
      </c>
      <c r="N802" s="6">
        <f t="shared" si="225"/>
        <v>77497.2</v>
      </c>
      <c r="O802" s="47">
        <f t="shared" si="227"/>
        <v>485377.2</v>
      </c>
      <c r="P802" s="5">
        <v>317000</v>
      </c>
      <c r="Q802" s="6">
        <f t="shared" si="226"/>
        <v>60230</v>
      </c>
      <c r="R802" s="47">
        <f t="shared" si="228"/>
        <v>377230</v>
      </c>
      <c r="S802" s="51">
        <f t="shared" si="231"/>
        <v>304494.15360000002</v>
      </c>
      <c r="T802" s="51">
        <f t="shared" si="232"/>
        <v>389033.78453333332</v>
      </c>
      <c r="U802" s="49">
        <f t="shared" si="233"/>
        <v>382021.8335494824</v>
      </c>
      <c r="V802" s="51">
        <f t="shared" si="234"/>
        <v>377230</v>
      </c>
      <c r="W802" s="51">
        <f t="shared" si="235"/>
        <v>59778.546311968137</v>
      </c>
      <c r="X802" s="52">
        <f t="shared" si="236"/>
        <v>0.15365901031879706</v>
      </c>
      <c r="Y802" s="53" t="str">
        <f t="shared" si="237"/>
        <v>MENOR_VALOR</v>
      </c>
      <c r="Z802" s="49">
        <f t="shared" si="238"/>
        <v>304494.15360000002</v>
      </c>
      <c r="AA802" s="80"/>
    </row>
    <row r="803" spans="1:27" ht="18" x14ac:dyDescent="0.2">
      <c r="A803" s="26">
        <f t="shared" ref="A803:A813" si="240">A802+1</f>
        <v>705</v>
      </c>
      <c r="B803" s="33">
        <v>4912906</v>
      </c>
      <c r="C803" s="2" t="s">
        <v>85</v>
      </c>
      <c r="D803" s="3" t="s">
        <v>36</v>
      </c>
      <c r="E803" s="3">
        <v>0</v>
      </c>
      <c r="F803" s="3">
        <v>1</v>
      </c>
      <c r="G803" s="3">
        <v>1</v>
      </c>
      <c r="H803" s="8">
        <v>26111512</v>
      </c>
      <c r="I803" s="4" t="s">
        <v>37</v>
      </c>
      <c r="J803" s="1" t="s">
        <v>37</v>
      </c>
      <c r="K803" s="48">
        <v>513961</v>
      </c>
      <c r="L803" s="49">
        <f t="shared" si="230"/>
        <v>581392.68319999997</v>
      </c>
      <c r="M803" s="5">
        <v>687960</v>
      </c>
      <c r="N803" s="6">
        <f t="shared" si="225"/>
        <v>130712.40000000001</v>
      </c>
      <c r="O803" s="47">
        <f t="shared" si="227"/>
        <v>818672.4</v>
      </c>
      <c r="P803" s="5">
        <v>605000</v>
      </c>
      <c r="Q803" s="6">
        <f t="shared" si="226"/>
        <v>114950</v>
      </c>
      <c r="R803" s="47">
        <f t="shared" si="228"/>
        <v>719950</v>
      </c>
      <c r="S803" s="51">
        <f t="shared" si="231"/>
        <v>581392.68319999997</v>
      </c>
      <c r="T803" s="51">
        <f t="shared" si="232"/>
        <v>706671.69440000004</v>
      </c>
      <c r="U803" s="49">
        <f t="shared" si="233"/>
        <v>699778.64066542883</v>
      </c>
      <c r="V803" s="51">
        <f t="shared" si="234"/>
        <v>719950</v>
      </c>
      <c r="W803" s="51">
        <f t="shared" si="235"/>
        <v>88585.638359865479</v>
      </c>
      <c r="X803" s="52">
        <f t="shared" si="236"/>
        <v>0.12535614354142083</v>
      </c>
      <c r="Y803" s="53" t="str">
        <f t="shared" si="237"/>
        <v>MENOR_VALOR</v>
      </c>
      <c r="Z803" s="49">
        <f t="shared" si="238"/>
        <v>581392.68319999997</v>
      </c>
      <c r="AA803" s="80"/>
    </row>
    <row r="804" spans="1:27" ht="27" x14ac:dyDescent="0.2">
      <c r="A804" s="26">
        <f t="shared" si="240"/>
        <v>706</v>
      </c>
      <c r="B804" s="4">
        <v>4912996</v>
      </c>
      <c r="C804" s="2" t="s">
        <v>86</v>
      </c>
      <c r="D804" s="3" t="s">
        <v>36</v>
      </c>
      <c r="E804" s="3">
        <v>0</v>
      </c>
      <c r="F804" s="3">
        <v>1</v>
      </c>
      <c r="G804" s="3">
        <v>1</v>
      </c>
      <c r="H804" s="4">
        <v>31171537</v>
      </c>
      <c r="I804" s="4" t="s">
        <v>37</v>
      </c>
      <c r="J804" s="1" t="s">
        <v>37</v>
      </c>
      <c r="K804" s="48">
        <v>249186</v>
      </c>
      <c r="L804" s="49">
        <f t="shared" si="230"/>
        <v>281879.20319999999</v>
      </c>
      <c r="M804" s="5">
        <v>351360</v>
      </c>
      <c r="N804" s="6">
        <f t="shared" si="225"/>
        <v>66758.399999999994</v>
      </c>
      <c r="O804" s="47">
        <f t="shared" si="227"/>
        <v>418118.40000000002</v>
      </c>
      <c r="P804" s="5">
        <v>293000</v>
      </c>
      <c r="Q804" s="6">
        <f t="shared" si="226"/>
        <v>55670</v>
      </c>
      <c r="R804" s="47">
        <f t="shared" si="228"/>
        <v>348670</v>
      </c>
      <c r="S804" s="51">
        <f t="shared" si="231"/>
        <v>281879.20319999999</v>
      </c>
      <c r="T804" s="51">
        <f t="shared" si="232"/>
        <v>349555.86773333332</v>
      </c>
      <c r="U804" s="49">
        <f t="shared" si="233"/>
        <v>345084.6426501263</v>
      </c>
      <c r="V804" s="51">
        <f t="shared" si="234"/>
        <v>348670</v>
      </c>
      <c r="W804" s="51">
        <f t="shared" si="235"/>
        <v>47854.628419606917</v>
      </c>
      <c r="X804" s="52">
        <f t="shared" si="236"/>
        <v>0.13690123049547523</v>
      </c>
      <c r="Y804" s="53" t="str">
        <f t="shared" si="237"/>
        <v>MENOR_VALOR</v>
      </c>
      <c r="Z804" s="49">
        <f t="shared" si="238"/>
        <v>281879.20319999999</v>
      </c>
      <c r="AA804" s="80"/>
    </row>
    <row r="805" spans="1:27" ht="18" x14ac:dyDescent="0.2">
      <c r="A805" s="26">
        <f t="shared" si="240"/>
        <v>707</v>
      </c>
      <c r="B805" s="4">
        <v>4912996</v>
      </c>
      <c r="C805" s="2" t="s">
        <v>385</v>
      </c>
      <c r="D805" s="3" t="s">
        <v>36</v>
      </c>
      <c r="E805" s="3">
        <v>0</v>
      </c>
      <c r="F805" s="3">
        <v>1</v>
      </c>
      <c r="G805" s="3">
        <v>1</v>
      </c>
      <c r="H805" s="4">
        <v>31171539</v>
      </c>
      <c r="I805" s="4" t="s">
        <v>37</v>
      </c>
      <c r="J805" s="1" t="s">
        <v>37</v>
      </c>
      <c r="K805" s="48">
        <v>293216</v>
      </c>
      <c r="L805" s="49">
        <f t="shared" si="230"/>
        <v>331685.93920000002</v>
      </c>
      <c r="M805" s="5">
        <v>439620</v>
      </c>
      <c r="N805" s="6">
        <f t="shared" si="225"/>
        <v>83527.8</v>
      </c>
      <c r="O805" s="47">
        <f t="shared" si="227"/>
        <v>523147.8</v>
      </c>
      <c r="P805" s="5">
        <v>345000</v>
      </c>
      <c r="Q805" s="6">
        <f t="shared" si="226"/>
        <v>65550</v>
      </c>
      <c r="R805" s="47">
        <f t="shared" si="228"/>
        <v>410550</v>
      </c>
      <c r="S805" s="51">
        <f t="shared" si="231"/>
        <v>331685.93920000002</v>
      </c>
      <c r="T805" s="51">
        <f t="shared" si="232"/>
        <v>421794.57973333332</v>
      </c>
      <c r="U805" s="49">
        <f t="shared" si="233"/>
        <v>414545.78818433871</v>
      </c>
      <c r="V805" s="51">
        <f t="shared" si="234"/>
        <v>410550</v>
      </c>
      <c r="W805" s="51">
        <f t="shared" si="235"/>
        <v>63716.43076462108</v>
      </c>
      <c r="X805" s="52">
        <f t="shared" si="236"/>
        <v>0.15106033559014401</v>
      </c>
      <c r="Y805" s="53" t="str">
        <f t="shared" si="237"/>
        <v>MENOR_VALOR</v>
      </c>
      <c r="Z805" s="49">
        <f t="shared" si="238"/>
        <v>331685.93920000002</v>
      </c>
      <c r="AA805" s="80"/>
    </row>
    <row r="806" spans="1:27" x14ac:dyDescent="0.2">
      <c r="A806" s="26">
        <f t="shared" si="240"/>
        <v>708</v>
      </c>
      <c r="B806" s="4">
        <v>4912996</v>
      </c>
      <c r="C806" s="2" t="s">
        <v>386</v>
      </c>
      <c r="D806" s="3" t="s">
        <v>36</v>
      </c>
      <c r="E806" s="3">
        <v>0</v>
      </c>
      <c r="F806" s="3">
        <v>1</v>
      </c>
      <c r="G806" s="3">
        <v>1</v>
      </c>
      <c r="H806" s="4">
        <v>31171539</v>
      </c>
      <c r="I806" s="4" t="s">
        <v>37</v>
      </c>
      <c r="J806" s="1" t="s">
        <v>37</v>
      </c>
      <c r="K806" s="48">
        <v>361641</v>
      </c>
      <c r="L806" s="49">
        <f t="shared" si="230"/>
        <v>409088.29920000001</v>
      </c>
      <c r="M806" s="5">
        <v>509760</v>
      </c>
      <c r="N806" s="6">
        <f t="shared" si="225"/>
        <v>96854.399999999994</v>
      </c>
      <c r="O806" s="47">
        <f t="shared" si="227"/>
        <v>606614.4</v>
      </c>
      <c r="P806" s="5">
        <v>425000</v>
      </c>
      <c r="Q806" s="6">
        <f t="shared" si="226"/>
        <v>80750</v>
      </c>
      <c r="R806" s="47">
        <f t="shared" si="228"/>
        <v>505750</v>
      </c>
      <c r="S806" s="51">
        <f t="shared" si="231"/>
        <v>409088.29920000001</v>
      </c>
      <c r="T806" s="51">
        <f t="shared" si="232"/>
        <v>507150.89973333338</v>
      </c>
      <c r="U806" s="49">
        <f t="shared" si="233"/>
        <v>500674.21045698755</v>
      </c>
      <c r="V806" s="51">
        <f t="shared" si="234"/>
        <v>505750</v>
      </c>
      <c r="W806" s="51">
        <f t="shared" si="235"/>
        <v>69340.729817907559</v>
      </c>
      <c r="X806" s="52">
        <f t="shared" si="236"/>
        <v>0.13672603135352382</v>
      </c>
      <c r="Y806" s="53" t="str">
        <f t="shared" si="237"/>
        <v>MENOR_VALOR</v>
      </c>
      <c r="Z806" s="49">
        <f t="shared" si="238"/>
        <v>409088.29920000001</v>
      </c>
      <c r="AA806" s="80"/>
    </row>
    <row r="807" spans="1:27" ht="18" x14ac:dyDescent="0.2">
      <c r="A807" s="26">
        <f t="shared" si="240"/>
        <v>709</v>
      </c>
      <c r="B807" s="4">
        <v>4912926</v>
      </c>
      <c r="C807" s="2" t="s">
        <v>93</v>
      </c>
      <c r="D807" s="3" t="s">
        <v>36</v>
      </c>
      <c r="E807" s="3">
        <v>0</v>
      </c>
      <c r="F807" s="3">
        <v>1</v>
      </c>
      <c r="G807" s="3">
        <v>1</v>
      </c>
      <c r="H807" s="13">
        <v>23242114</v>
      </c>
      <c r="I807" s="4" t="s">
        <v>37</v>
      </c>
      <c r="J807" s="1" t="s">
        <v>37</v>
      </c>
      <c r="K807" s="48">
        <v>197421</v>
      </c>
      <c r="L807" s="49">
        <f t="shared" si="230"/>
        <v>223322.63519999999</v>
      </c>
      <c r="M807" s="5">
        <v>266800</v>
      </c>
      <c r="N807" s="6">
        <f t="shared" si="225"/>
        <v>50692</v>
      </c>
      <c r="O807" s="47">
        <f t="shared" si="227"/>
        <v>317492</v>
      </c>
      <c r="P807" s="5">
        <v>232000</v>
      </c>
      <c r="Q807" s="6">
        <f t="shared" si="226"/>
        <v>44080</v>
      </c>
      <c r="R807" s="47">
        <f t="shared" si="228"/>
        <v>276080</v>
      </c>
      <c r="S807" s="51">
        <f t="shared" si="231"/>
        <v>223322.63519999999</v>
      </c>
      <c r="T807" s="51">
        <f t="shared" si="232"/>
        <v>272298.21173333336</v>
      </c>
      <c r="U807" s="49">
        <f t="shared" si="233"/>
        <v>269504.99921634479</v>
      </c>
      <c r="V807" s="51">
        <f t="shared" si="234"/>
        <v>276080</v>
      </c>
      <c r="W807" s="51">
        <f t="shared" si="235"/>
        <v>34630.962279240768</v>
      </c>
      <c r="X807" s="52">
        <f t="shared" si="236"/>
        <v>0.12718027804440929</v>
      </c>
      <c r="Y807" s="53" t="str">
        <f t="shared" si="237"/>
        <v>MENOR_VALOR</v>
      </c>
      <c r="Z807" s="49">
        <f t="shared" si="238"/>
        <v>223322.63519999999</v>
      </c>
      <c r="AA807" s="80"/>
    </row>
    <row r="808" spans="1:27" x14ac:dyDescent="0.2">
      <c r="A808" s="26">
        <f t="shared" si="240"/>
        <v>710</v>
      </c>
      <c r="B808" s="4">
        <v>4912926</v>
      </c>
      <c r="C808" s="17" t="s">
        <v>399</v>
      </c>
      <c r="D808" s="3" t="s">
        <v>36</v>
      </c>
      <c r="E808" s="3">
        <v>0</v>
      </c>
      <c r="F808" s="3">
        <v>1</v>
      </c>
      <c r="G808" s="3">
        <v>1</v>
      </c>
      <c r="H808" s="13">
        <v>23242114</v>
      </c>
      <c r="I808" s="4" t="s">
        <v>37</v>
      </c>
      <c r="J808" s="1" t="s">
        <v>37</v>
      </c>
      <c r="K808" s="48">
        <v>753865</v>
      </c>
      <c r="L808" s="49">
        <f t="shared" si="230"/>
        <v>852772.08799999999</v>
      </c>
      <c r="M808" s="5">
        <v>1053550</v>
      </c>
      <c r="N808" s="6">
        <f t="shared" si="225"/>
        <v>200174.5</v>
      </c>
      <c r="O808" s="47">
        <f t="shared" si="227"/>
        <v>1253724.5</v>
      </c>
      <c r="P808" s="5">
        <v>887000</v>
      </c>
      <c r="Q808" s="6">
        <f t="shared" si="226"/>
        <v>168530</v>
      </c>
      <c r="R808" s="47">
        <f t="shared" si="228"/>
        <v>1055530</v>
      </c>
      <c r="S808" s="51">
        <f t="shared" si="231"/>
        <v>852772.08799999999</v>
      </c>
      <c r="T808" s="51">
        <f t="shared" si="232"/>
        <v>1054008.8626666667</v>
      </c>
      <c r="U808" s="49">
        <f t="shared" si="233"/>
        <v>1041122.639355005</v>
      </c>
      <c r="V808" s="51">
        <f t="shared" si="234"/>
        <v>1055530</v>
      </c>
      <c r="W808" s="51">
        <f t="shared" si="235"/>
        <v>142295.88799090992</v>
      </c>
      <c r="X808" s="52">
        <f t="shared" si="236"/>
        <v>0.13500445113041842</v>
      </c>
      <c r="Y808" s="53" t="str">
        <f t="shared" si="237"/>
        <v>MENOR_VALOR</v>
      </c>
      <c r="Z808" s="49">
        <f t="shared" si="238"/>
        <v>852772.08799999999</v>
      </c>
      <c r="AA808" s="80"/>
    </row>
    <row r="809" spans="1:27" ht="18" x14ac:dyDescent="0.2">
      <c r="A809" s="26">
        <f t="shared" si="240"/>
        <v>711</v>
      </c>
      <c r="B809" s="4">
        <v>4912996</v>
      </c>
      <c r="C809" s="17" t="s">
        <v>243</v>
      </c>
      <c r="D809" s="3" t="s">
        <v>36</v>
      </c>
      <c r="E809" s="3">
        <v>0</v>
      </c>
      <c r="F809" s="3">
        <v>1</v>
      </c>
      <c r="G809" s="3">
        <v>1</v>
      </c>
      <c r="H809" s="4">
        <v>31171539</v>
      </c>
      <c r="I809" s="4" t="s">
        <v>37</v>
      </c>
      <c r="J809" s="1" t="s">
        <v>37</v>
      </c>
      <c r="K809" s="48">
        <v>294168</v>
      </c>
      <c r="L809" s="49">
        <f t="shared" si="230"/>
        <v>332762.84159999999</v>
      </c>
      <c r="M809" s="5">
        <v>436800</v>
      </c>
      <c r="N809" s="6">
        <f t="shared" si="225"/>
        <v>82992</v>
      </c>
      <c r="O809" s="47">
        <f t="shared" si="227"/>
        <v>519792</v>
      </c>
      <c r="P809" s="5">
        <v>336000</v>
      </c>
      <c r="Q809" s="6">
        <f t="shared" si="226"/>
        <v>63840</v>
      </c>
      <c r="R809" s="47">
        <f t="shared" si="228"/>
        <v>399840</v>
      </c>
      <c r="S809" s="51">
        <f t="shared" si="231"/>
        <v>332762.84159999999</v>
      </c>
      <c r="T809" s="51">
        <f t="shared" si="232"/>
        <v>417464.9472</v>
      </c>
      <c r="U809" s="49">
        <f t="shared" si="233"/>
        <v>410472.01317771396</v>
      </c>
      <c r="V809" s="51">
        <f t="shared" si="234"/>
        <v>399840</v>
      </c>
      <c r="W809" s="51">
        <f t="shared" si="235"/>
        <v>59893.433250538772</v>
      </c>
      <c r="X809" s="52">
        <f t="shared" si="236"/>
        <v>0.14346937066753271</v>
      </c>
      <c r="Y809" s="53" t="str">
        <f t="shared" si="237"/>
        <v>MENOR_VALOR</v>
      </c>
      <c r="Z809" s="49">
        <f t="shared" si="238"/>
        <v>332762.84159999999</v>
      </c>
      <c r="AA809" s="80"/>
    </row>
    <row r="810" spans="1:27" ht="18" x14ac:dyDescent="0.2">
      <c r="A810" s="26">
        <f t="shared" si="240"/>
        <v>712</v>
      </c>
      <c r="B810" s="4">
        <v>4912996</v>
      </c>
      <c r="C810" s="17" t="s">
        <v>244</v>
      </c>
      <c r="D810" s="3" t="s">
        <v>36</v>
      </c>
      <c r="E810" s="3">
        <v>0</v>
      </c>
      <c r="F810" s="3">
        <v>1</v>
      </c>
      <c r="G810" s="3">
        <v>1</v>
      </c>
      <c r="H810" s="4">
        <v>31171539</v>
      </c>
      <c r="I810" s="4" t="s">
        <v>37</v>
      </c>
      <c r="J810" s="1" t="s">
        <v>37</v>
      </c>
      <c r="K810" s="48">
        <v>1048747</v>
      </c>
      <c r="L810" s="49">
        <f t="shared" si="230"/>
        <v>1186342.6063999999</v>
      </c>
      <c r="M810" s="5">
        <v>1434990</v>
      </c>
      <c r="N810" s="6">
        <f t="shared" si="225"/>
        <v>272648.09999999998</v>
      </c>
      <c r="O810" s="47">
        <f t="shared" si="227"/>
        <v>1707638.1</v>
      </c>
      <c r="P810" s="5">
        <v>1234000</v>
      </c>
      <c r="Q810" s="6">
        <f t="shared" si="226"/>
        <v>234460</v>
      </c>
      <c r="R810" s="47">
        <f t="shared" si="228"/>
        <v>1468460</v>
      </c>
      <c r="S810" s="51">
        <f t="shared" si="231"/>
        <v>1186342.6063999999</v>
      </c>
      <c r="T810" s="51">
        <f t="shared" si="232"/>
        <v>1454146.9021333333</v>
      </c>
      <c r="U810" s="49">
        <f t="shared" si="233"/>
        <v>1438211.2945283717</v>
      </c>
      <c r="V810" s="51">
        <f t="shared" si="234"/>
        <v>1468460</v>
      </c>
      <c r="W810" s="51">
        <f t="shared" si="235"/>
        <v>189366.23354392618</v>
      </c>
      <c r="X810" s="52">
        <f t="shared" si="236"/>
        <v>0.13022496782554288</v>
      </c>
      <c r="Y810" s="53" t="str">
        <f t="shared" si="237"/>
        <v>MENOR_VALOR</v>
      </c>
      <c r="Z810" s="49">
        <f t="shared" si="238"/>
        <v>1186342.6063999999</v>
      </c>
      <c r="AA810" s="80"/>
    </row>
    <row r="811" spans="1:27" ht="18" x14ac:dyDescent="0.2">
      <c r="A811" s="26">
        <f t="shared" si="240"/>
        <v>713</v>
      </c>
      <c r="B811" s="4">
        <v>4912926</v>
      </c>
      <c r="C811" s="17" t="s">
        <v>400</v>
      </c>
      <c r="D811" s="3" t="s">
        <v>36</v>
      </c>
      <c r="E811" s="3">
        <v>0</v>
      </c>
      <c r="F811" s="3">
        <v>1</v>
      </c>
      <c r="G811" s="3">
        <v>1</v>
      </c>
      <c r="H811" s="13">
        <v>23242114</v>
      </c>
      <c r="I811" s="4" t="s">
        <v>37</v>
      </c>
      <c r="J811" s="1" t="s">
        <v>37</v>
      </c>
      <c r="K811" s="48">
        <v>267869</v>
      </c>
      <c r="L811" s="49">
        <f t="shared" si="230"/>
        <v>303013.41279999999</v>
      </c>
      <c r="M811" s="5">
        <v>382180</v>
      </c>
      <c r="N811" s="6">
        <f t="shared" si="225"/>
        <v>72614.2</v>
      </c>
      <c r="O811" s="47">
        <f t="shared" si="227"/>
        <v>454794.2</v>
      </c>
      <c r="P811" s="5">
        <v>315000</v>
      </c>
      <c r="Q811" s="6">
        <f t="shared" si="226"/>
        <v>59850</v>
      </c>
      <c r="R811" s="47">
        <f t="shared" si="228"/>
        <v>374850</v>
      </c>
      <c r="S811" s="51">
        <f t="shared" si="231"/>
        <v>303013.41279999999</v>
      </c>
      <c r="T811" s="51">
        <f t="shared" si="232"/>
        <v>377552.53759999998</v>
      </c>
      <c r="U811" s="49">
        <f t="shared" si="233"/>
        <v>372430.08987850213</v>
      </c>
      <c r="V811" s="51">
        <f t="shared" si="234"/>
        <v>374850</v>
      </c>
      <c r="W811" s="51">
        <f t="shared" si="235"/>
        <v>52707.120609790247</v>
      </c>
      <c r="X811" s="52">
        <f t="shared" si="236"/>
        <v>0.13960208278518071</v>
      </c>
      <c r="Y811" s="53" t="str">
        <f t="shared" si="237"/>
        <v>MENOR_VALOR</v>
      </c>
      <c r="Z811" s="49">
        <f t="shared" si="238"/>
        <v>303013.41279999999</v>
      </c>
      <c r="AA811" s="80"/>
    </row>
    <row r="812" spans="1:27" ht="27" x14ac:dyDescent="0.2">
      <c r="A812" s="26">
        <f t="shared" si="240"/>
        <v>714</v>
      </c>
      <c r="B812" s="4">
        <v>4912926</v>
      </c>
      <c r="C812" s="17" t="s">
        <v>387</v>
      </c>
      <c r="D812" s="3" t="s">
        <v>36</v>
      </c>
      <c r="E812" s="3">
        <v>0</v>
      </c>
      <c r="F812" s="3">
        <v>1</v>
      </c>
      <c r="G812" s="3">
        <v>1</v>
      </c>
      <c r="H812" s="13">
        <v>23242114</v>
      </c>
      <c r="I812" s="4" t="s">
        <v>37</v>
      </c>
      <c r="J812" s="1" t="s">
        <v>37</v>
      </c>
      <c r="K812" s="48">
        <v>349265</v>
      </c>
      <c r="L812" s="49">
        <f t="shared" si="230"/>
        <v>395088.56799999997</v>
      </c>
      <c r="M812" s="5">
        <v>478020</v>
      </c>
      <c r="N812" s="6">
        <f t="shared" si="225"/>
        <v>90823.8</v>
      </c>
      <c r="O812" s="47">
        <f t="shared" si="227"/>
        <v>568843.80000000005</v>
      </c>
      <c r="P812" s="5">
        <v>411000</v>
      </c>
      <c r="Q812" s="6">
        <f t="shared" si="226"/>
        <v>78090</v>
      </c>
      <c r="R812" s="47">
        <f t="shared" si="228"/>
        <v>489090</v>
      </c>
      <c r="S812" s="51">
        <f t="shared" si="231"/>
        <v>395088.56799999997</v>
      </c>
      <c r="T812" s="51">
        <f t="shared" si="232"/>
        <v>484340.78933333332</v>
      </c>
      <c r="U812" s="49">
        <f t="shared" si="233"/>
        <v>479025.6386314322</v>
      </c>
      <c r="V812" s="51">
        <f t="shared" si="234"/>
        <v>489090</v>
      </c>
      <c r="W812" s="51">
        <f t="shared" si="235"/>
        <v>63110.850940763143</v>
      </c>
      <c r="X812" s="52">
        <f t="shared" si="236"/>
        <v>0.13030257275591331</v>
      </c>
      <c r="Y812" s="53" t="str">
        <f t="shared" si="237"/>
        <v>MENOR_VALOR</v>
      </c>
      <c r="Z812" s="49">
        <f t="shared" si="238"/>
        <v>395088.56799999997</v>
      </c>
      <c r="AA812" s="80"/>
    </row>
    <row r="813" spans="1:27" ht="27" x14ac:dyDescent="0.2">
      <c r="A813" s="26">
        <f t="shared" si="240"/>
        <v>715</v>
      </c>
      <c r="B813" s="4">
        <v>4912926</v>
      </c>
      <c r="C813" s="17" t="s">
        <v>388</v>
      </c>
      <c r="D813" s="3" t="s">
        <v>36</v>
      </c>
      <c r="E813" s="3">
        <v>0</v>
      </c>
      <c r="F813" s="3">
        <v>1</v>
      </c>
      <c r="G813" s="3">
        <v>1</v>
      </c>
      <c r="H813" s="13">
        <v>23242114</v>
      </c>
      <c r="I813" s="4" t="s">
        <v>37</v>
      </c>
      <c r="J813" s="1" t="s">
        <v>37</v>
      </c>
      <c r="K813" s="48">
        <v>311899</v>
      </c>
      <c r="L813" s="49">
        <f t="shared" si="230"/>
        <v>352820.14879999997</v>
      </c>
      <c r="M813" s="5">
        <v>417690</v>
      </c>
      <c r="N813" s="6">
        <f t="shared" si="225"/>
        <v>79361.100000000006</v>
      </c>
      <c r="O813" s="47">
        <f t="shared" si="227"/>
        <v>497051.1</v>
      </c>
      <c r="P813" s="5">
        <v>367000</v>
      </c>
      <c r="Q813" s="6">
        <f t="shared" si="226"/>
        <v>69730</v>
      </c>
      <c r="R813" s="47">
        <f t="shared" si="228"/>
        <v>436730</v>
      </c>
      <c r="S813" s="51">
        <f t="shared" si="231"/>
        <v>352820.14879999997</v>
      </c>
      <c r="T813" s="51">
        <f t="shared" si="232"/>
        <v>428867.08293333329</v>
      </c>
      <c r="U813" s="49">
        <f t="shared" si="233"/>
        <v>424674.13861665927</v>
      </c>
      <c r="V813" s="51">
        <f t="shared" si="234"/>
        <v>436730</v>
      </c>
      <c r="W813" s="51">
        <f t="shared" si="235"/>
        <v>53773.302814126728</v>
      </c>
      <c r="X813" s="52">
        <f t="shared" si="236"/>
        <v>0.12538454209712732</v>
      </c>
      <c r="Y813" s="53" t="str">
        <f t="shared" si="237"/>
        <v>MENOR_VALOR</v>
      </c>
      <c r="Z813" s="49">
        <f t="shared" si="238"/>
        <v>352820.14879999997</v>
      </c>
      <c r="AA813" s="80"/>
    </row>
    <row r="814" spans="1:27" ht="18" x14ac:dyDescent="0.2">
      <c r="A814" s="81" t="s">
        <v>106</v>
      </c>
      <c r="B814" s="4"/>
      <c r="C814" s="82" t="s">
        <v>107</v>
      </c>
      <c r="D814" s="3"/>
      <c r="E814" s="4"/>
      <c r="F814" s="4"/>
      <c r="G814" s="4"/>
      <c r="H814" s="83"/>
      <c r="I814" s="83"/>
      <c r="J814" s="85"/>
      <c r="K814" s="48"/>
      <c r="L814" s="49"/>
      <c r="M814" s="31">
        <v>0</v>
      </c>
      <c r="N814" s="6"/>
      <c r="O814" s="47"/>
      <c r="P814" s="31"/>
      <c r="Q814" s="6"/>
      <c r="R814" s="47"/>
      <c r="S814" s="51"/>
      <c r="T814" s="51"/>
      <c r="U814" s="49"/>
      <c r="V814" s="51"/>
      <c r="W814" s="51"/>
      <c r="X814" s="52"/>
      <c r="Y814" s="53"/>
      <c r="Z814" s="49"/>
      <c r="AA814" s="80"/>
    </row>
    <row r="815" spans="1:27" ht="18" x14ac:dyDescent="0.2">
      <c r="A815" s="4">
        <f>A813+1</f>
        <v>716</v>
      </c>
      <c r="B815" s="4">
        <v>4912996</v>
      </c>
      <c r="C815" s="2" t="s">
        <v>108</v>
      </c>
      <c r="D815" s="3" t="s">
        <v>36</v>
      </c>
      <c r="E815" s="3">
        <v>0</v>
      </c>
      <c r="F815" s="3">
        <v>1</v>
      </c>
      <c r="G815" s="3">
        <v>1</v>
      </c>
      <c r="H815" s="4">
        <v>40161504</v>
      </c>
      <c r="I815" s="4" t="s">
        <v>37</v>
      </c>
      <c r="J815" s="1">
        <v>2940</v>
      </c>
      <c r="K815" s="48">
        <v>23324</v>
      </c>
      <c r="L815" s="49">
        <f t="shared" si="230"/>
        <v>26384.108799999998</v>
      </c>
      <c r="M815" s="5">
        <v>33330</v>
      </c>
      <c r="N815" s="6">
        <f t="shared" si="225"/>
        <v>6332.7</v>
      </c>
      <c r="O815" s="47">
        <f t="shared" ref="O815:O860" si="241">M815+N815</f>
        <v>39662.699999999997</v>
      </c>
      <c r="P815" s="5">
        <v>26000</v>
      </c>
      <c r="Q815" s="6">
        <f t="shared" si="226"/>
        <v>4940</v>
      </c>
      <c r="R815" s="47">
        <f t="shared" ref="R815:R860" si="242">P815+Q815</f>
        <v>30940</v>
      </c>
      <c r="S815" s="51">
        <f t="shared" si="231"/>
        <v>26384.108799999998</v>
      </c>
      <c r="T815" s="51">
        <f t="shared" si="232"/>
        <v>32328.936266666668</v>
      </c>
      <c r="U815" s="49">
        <f t="shared" si="233"/>
        <v>31872.417418647172</v>
      </c>
      <c r="V815" s="51">
        <f t="shared" si="234"/>
        <v>30940</v>
      </c>
      <c r="W815" s="51">
        <f t="shared" si="235"/>
        <v>4203.6278146640316</v>
      </c>
      <c r="X815" s="52">
        <f t="shared" si="236"/>
        <v>0.13002679024110847</v>
      </c>
      <c r="Y815" s="53" t="str">
        <f t="shared" si="237"/>
        <v>MENOR_VALOR</v>
      </c>
      <c r="Z815" s="49">
        <f t="shared" si="238"/>
        <v>26384.108799999998</v>
      </c>
      <c r="AA815" s="80"/>
    </row>
    <row r="816" spans="1:27" x14ac:dyDescent="0.2">
      <c r="A816" s="4">
        <f>A815+1</f>
        <v>717</v>
      </c>
      <c r="B816" s="4">
        <v>4912996</v>
      </c>
      <c r="C816" s="2" t="s">
        <v>109</v>
      </c>
      <c r="D816" s="3" t="s">
        <v>36</v>
      </c>
      <c r="E816" s="3">
        <v>0</v>
      </c>
      <c r="F816" s="3">
        <v>1</v>
      </c>
      <c r="G816" s="3">
        <v>1</v>
      </c>
      <c r="H816" s="4">
        <v>40161505</v>
      </c>
      <c r="I816" s="4" t="s">
        <v>37</v>
      </c>
      <c r="J816" s="1">
        <v>2940</v>
      </c>
      <c r="K816" s="48">
        <v>32487</v>
      </c>
      <c r="L816" s="49">
        <f t="shared" si="230"/>
        <v>36749.294399999999</v>
      </c>
      <c r="M816" s="5">
        <v>48480</v>
      </c>
      <c r="N816" s="6">
        <f t="shared" si="225"/>
        <v>9211.2000000000007</v>
      </c>
      <c r="O816" s="47">
        <f t="shared" si="241"/>
        <v>57691.199999999997</v>
      </c>
      <c r="P816" s="5">
        <v>38000</v>
      </c>
      <c r="Q816" s="6">
        <f t="shared" si="226"/>
        <v>7220</v>
      </c>
      <c r="R816" s="47">
        <f t="shared" si="242"/>
        <v>45220</v>
      </c>
      <c r="S816" s="51">
        <f t="shared" si="231"/>
        <v>36749.294399999999</v>
      </c>
      <c r="T816" s="51">
        <f t="shared" si="232"/>
        <v>46553.498133333334</v>
      </c>
      <c r="U816" s="49">
        <f t="shared" si="233"/>
        <v>45768.117018401412</v>
      </c>
      <c r="V816" s="51">
        <f t="shared" si="234"/>
        <v>45220</v>
      </c>
      <c r="W816" s="51">
        <f t="shared" si="235"/>
        <v>6932.6189439745076</v>
      </c>
      <c r="X816" s="52">
        <f t="shared" si="236"/>
        <v>0.14891725051721943</v>
      </c>
      <c r="Y816" s="53" t="str">
        <f t="shared" si="237"/>
        <v>MENOR_VALOR</v>
      </c>
      <c r="Z816" s="49">
        <f t="shared" si="238"/>
        <v>36749.294399999999</v>
      </c>
      <c r="AA816" s="80"/>
    </row>
    <row r="817" spans="1:27" ht="18" x14ac:dyDescent="0.2">
      <c r="A817" s="4">
        <f t="shared" ref="A817:A820" si="243">A816+1</f>
        <v>718</v>
      </c>
      <c r="B817" s="4">
        <v>4912996</v>
      </c>
      <c r="C817" s="2" t="s">
        <v>110</v>
      </c>
      <c r="D817" s="3" t="s">
        <v>36</v>
      </c>
      <c r="E817" s="3">
        <v>0</v>
      </c>
      <c r="F817" s="3">
        <v>1</v>
      </c>
      <c r="G817" s="3">
        <v>1</v>
      </c>
      <c r="H817" s="4">
        <v>40161513</v>
      </c>
      <c r="I817" s="4" t="s">
        <v>37</v>
      </c>
      <c r="J817" s="1">
        <v>2940</v>
      </c>
      <c r="K817" s="48">
        <v>39508</v>
      </c>
      <c r="L817" s="49">
        <f t="shared" si="230"/>
        <v>44691.4496</v>
      </c>
      <c r="M817" s="5">
        <v>56840</v>
      </c>
      <c r="N817" s="6">
        <f t="shared" si="225"/>
        <v>10799.6</v>
      </c>
      <c r="O817" s="47">
        <f t="shared" si="241"/>
        <v>67639.600000000006</v>
      </c>
      <c r="P817" s="5">
        <v>46000</v>
      </c>
      <c r="Q817" s="6">
        <f t="shared" si="226"/>
        <v>8740</v>
      </c>
      <c r="R817" s="47">
        <f t="shared" si="242"/>
        <v>54740</v>
      </c>
      <c r="S817" s="51">
        <f t="shared" si="231"/>
        <v>44691.4496</v>
      </c>
      <c r="T817" s="51">
        <f t="shared" si="232"/>
        <v>55690.349866666664</v>
      </c>
      <c r="U817" s="49">
        <f t="shared" si="233"/>
        <v>54900.557560359019</v>
      </c>
      <c r="V817" s="51">
        <f t="shared" si="234"/>
        <v>54740</v>
      </c>
      <c r="W817" s="51">
        <f t="shared" si="235"/>
        <v>7777.3969641544727</v>
      </c>
      <c r="X817" s="52">
        <f t="shared" si="236"/>
        <v>0.13965430245590207</v>
      </c>
      <c r="Y817" s="53" t="str">
        <f t="shared" si="237"/>
        <v>MENOR_VALOR</v>
      </c>
      <c r="Z817" s="49">
        <f t="shared" si="238"/>
        <v>44691.4496</v>
      </c>
      <c r="AA817" s="80"/>
    </row>
    <row r="818" spans="1:27" ht="18" x14ac:dyDescent="0.2">
      <c r="A818" s="4">
        <f t="shared" si="243"/>
        <v>719</v>
      </c>
      <c r="B818" s="4">
        <v>4912996</v>
      </c>
      <c r="C818" s="2" t="s">
        <v>112</v>
      </c>
      <c r="D818" s="3" t="s">
        <v>36</v>
      </c>
      <c r="E818" s="3">
        <v>0</v>
      </c>
      <c r="F818" s="3">
        <v>1</v>
      </c>
      <c r="G818" s="3">
        <v>1</v>
      </c>
      <c r="H818" s="4">
        <v>25172411</v>
      </c>
      <c r="I818" s="4" t="s">
        <v>37</v>
      </c>
      <c r="J818" s="1" t="s">
        <v>37</v>
      </c>
      <c r="K818" s="48">
        <v>124593</v>
      </c>
      <c r="L818" s="49">
        <f t="shared" si="230"/>
        <v>140939.60159999999</v>
      </c>
      <c r="M818" s="5">
        <v>184000</v>
      </c>
      <c r="N818" s="6">
        <f t="shared" si="225"/>
        <v>34960</v>
      </c>
      <c r="O818" s="47">
        <f t="shared" si="241"/>
        <v>218960</v>
      </c>
      <c r="P818" s="5">
        <v>147000</v>
      </c>
      <c r="Q818" s="6">
        <f t="shared" si="226"/>
        <v>27930</v>
      </c>
      <c r="R818" s="47">
        <f t="shared" si="242"/>
        <v>174930</v>
      </c>
      <c r="S818" s="51">
        <f t="shared" si="231"/>
        <v>140939.60159999999</v>
      </c>
      <c r="T818" s="51">
        <f t="shared" si="232"/>
        <v>178276.53386666664</v>
      </c>
      <c r="U818" s="49">
        <f t="shared" si="233"/>
        <v>175423.33910616208</v>
      </c>
      <c r="V818" s="51">
        <f t="shared" si="234"/>
        <v>174930</v>
      </c>
      <c r="W818" s="51">
        <f t="shared" si="235"/>
        <v>26401.197994462604</v>
      </c>
      <c r="X818" s="52">
        <f t="shared" si="236"/>
        <v>0.14809126822158272</v>
      </c>
      <c r="Y818" s="53" t="str">
        <f t="shared" si="237"/>
        <v>MENOR_VALOR</v>
      </c>
      <c r="Z818" s="49">
        <f t="shared" si="238"/>
        <v>140939.60159999999</v>
      </c>
      <c r="AA818" s="80"/>
    </row>
    <row r="819" spans="1:27" ht="18" x14ac:dyDescent="0.2">
      <c r="A819" s="4">
        <f t="shared" si="243"/>
        <v>720</v>
      </c>
      <c r="B819" s="4">
        <v>4912996</v>
      </c>
      <c r="C819" s="17" t="s">
        <v>248</v>
      </c>
      <c r="D819" s="3" t="s">
        <v>36</v>
      </c>
      <c r="E819" s="3">
        <v>0</v>
      </c>
      <c r="F819" s="3">
        <v>1</v>
      </c>
      <c r="G819" s="3">
        <v>1</v>
      </c>
      <c r="H819" s="4">
        <v>26101740</v>
      </c>
      <c r="I819" s="4" t="s">
        <v>37</v>
      </c>
      <c r="J819" s="1" t="s">
        <v>37</v>
      </c>
      <c r="K819" s="48">
        <v>1269373</v>
      </c>
      <c r="L819" s="49">
        <f t="shared" si="230"/>
        <v>1435914.7376000001</v>
      </c>
      <c r="M819" s="5">
        <v>1453260</v>
      </c>
      <c r="N819" s="6">
        <f t="shared" si="225"/>
        <v>276119.40000000002</v>
      </c>
      <c r="O819" s="47">
        <f t="shared" si="241"/>
        <v>1729379.4</v>
      </c>
      <c r="P819" s="5">
        <v>1097000</v>
      </c>
      <c r="Q819" s="6">
        <f t="shared" si="226"/>
        <v>208430</v>
      </c>
      <c r="R819" s="47">
        <f t="shared" si="242"/>
        <v>1305430</v>
      </c>
      <c r="S819" s="51">
        <f t="shared" si="231"/>
        <v>1305430</v>
      </c>
      <c r="T819" s="51">
        <f t="shared" si="232"/>
        <v>1490241.3792000001</v>
      </c>
      <c r="U819" s="49">
        <f t="shared" si="233"/>
        <v>1479985.6612616137</v>
      </c>
      <c r="V819" s="51">
        <f t="shared" si="234"/>
        <v>1435914.7376000001</v>
      </c>
      <c r="W819" s="51">
        <f t="shared" si="235"/>
        <v>130681.37947275852</v>
      </c>
      <c r="X819" s="52">
        <f t="shared" si="236"/>
        <v>8.769141784461229E-2</v>
      </c>
      <c r="Y819" s="53" t="str">
        <f t="shared" si="237"/>
        <v>MENOR_VALOR</v>
      </c>
      <c r="Z819" s="49">
        <f t="shared" si="238"/>
        <v>1305430</v>
      </c>
      <c r="AA819" s="80"/>
    </row>
    <row r="820" spans="1:27" ht="18" x14ac:dyDescent="0.2">
      <c r="A820" s="4">
        <f t="shared" si="243"/>
        <v>721</v>
      </c>
      <c r="B820" s="4">
        <v>4912996</v>
      </c>
      <c r="C820" s="17" t="s">
        <v>401</v>
      </c>
      <c r="D820" s="3" t="s">
        <v>36</v>
      </c>
      <c r="E820" s="3">
        <v>0</v>
      </c>
      <c r="F820" s="3">
        <v>1</v>
      </c>
      <c r="G820" s="3">
        <v>1</v>
      </c>
      <c r="H820" s="13">
        <v>26111705</v>
      </c>
      <c r="I820" s="4" t="s">
        <v>37</v>
      </c>
      <c r="J820" s="1" t="s">
        <v>37</v>
      </c>
      <c r="K820" s="48">
        <v>384846</v>
      </c>
      <c r="L820" s="49">
        <f t="shared" si="230"/>
        <v>435337.79519999999</v>
      </c>
      <c r="M820" s="5">
        <v>900680</v>
      </c>
      <c r="N820" s="6">
        <f t="shared" si="225"/>
        <v>171129.2</v>
      </c>
      <c r="O820" s="47">
        <f t="shared" si="241"/>
        <v>1071809.2</v>
      </c>
      <c r="P820" s="5">
        <v>783000</v>
      </c>
      <c r="Q820" s="6">
        <f t="shared" si="226"/>
        <v>148770</v>
      </c>
      <c r="R820" s="47">
        <f t="shared" si="242"/>
        <v>931770</v>
      </c>
      <c r="S820" s="51">
        <f t="shared" si="231"/>
        <v>435337.79519999999</v>
      </c>
      <c r="T820" s="51">
        <f t="shared" si="232"/>
        <v>812972.3317333333</v>
      </c>
      <c r="U820" s="49">
        <f t="shared" si="233"/>
        <v>757560.85547590849</v>
      </c>
      <c r="V820" s="51">
        <f t="shared" si="234"/>
        <v>931770</v>
      </c>
      <c r="W820" s="51">
        <f t="shared" si="235"/>
        <v>267027.94159295916</v>
      </c>
      <c r="X820" s="52">
        <f t="shared" si="236"/>
        <v>0.32845883084806898</v>
      </c>
      <c r="Y820" s="53" t="str">
        <f t="shared" si="237"/>
        <v>MENOR_VALOR</v>
      </c>
      <c r="Z820" s="49">
        <f t="shared" si="238"/>
        <v>435337.79519999999</v>
      </c>
      <c r="AA820" s="80"/>
    </row>
    <row r="821" spans="1:27" ht="18" x14ac:dyDescent="0.2">
      <c r="A821" s="81" t="s">
        <v>125</v>
      </c>
      <c r="B821" s="4"/>
      <c r="C821" s="86" t="s">
        <v>126</v>
      </c>
      <c r="D821" s="3"/>
      <c r="E821" s="4"/>
      <c r="F821" s="4"/>
      <c r="G821" s="4"/>
      <c r="H821" s="83"/>
      <c r="I821" s="83"/>
      <c r="J821" s="85"/>
      <c r="K821" s="48"/>
      <c r="L821" s="49"/>
      <c r="M821" s="31">
        <v>0</v>
      </c>
      <c r="N821" s="6"/>
      <c r="O821" s="47"/>
      <c r="P821" s="31"/>
      <c r="Q821" s="6"/>
      <c r="R821" s="47"/>
      <c r="S821" s="51"/>
      <c r="T821" s="51"/>
      <c r="U821" s="49"/>
      <c r="V821" s="51"/>
      <c r="W821" s="51"/>
      <c r="X821" s="52"/>
      <c r="Y821" s="53"/>
      <c r="Z821" s="49"/>
      <c r="AA821" s="80"/>
    </row>
    <row r="822" spans="1:27" x14ac:dyDescent="0.2">
      <c r="A822" s="26">
        <f>A820+1</f>
        <v>722</v>
      </c>
      <c r="B822" s="4">
        <v>4912914</v>
      </c>
      <c r="C822" s="2" t="s">
        <v>127</v>
      </c>
      <c r="D822" s="3" t="s">
        <v>36</v>
      </c>
      <c r="E822" s="3">
        <v>0</v>
      </c>
      <c r="F822" s="3">
        <v>1</v>
      </c>
      <c r="G822" s="3">
        <v>1</v>
      </c>
      <c r="H822" s="4">
        <v>25171719</v>
      </c>
      <c r="I822" s="4" t="s">
        <v>37</v>
      </c>
      <c r="J822" s="1" t="s">
        <v>37</v>
      </c>
      <c r="K822" s="48">
        <v>124593</v>
      </c>
      <c r="L822" s="49">
        <f t="shared" si="230"/>
        <v>140939.60159999999</v>
      </c>
      <c r="M822" s="5">
        <v>178480</v>
      </c>
      <c r="N822" s="6">
        <f t="shared" si="225"/>
        <v>33911.199999999997</v>
      </c>
      <c r="O822" s="47">
        <f t="shared" si="241"/>
        <v>212391.2</v>
      </c>
      <c r="P822" s="5">
        <v>147000</v>
      </c>
      <c r="Q822" s="6">
        <f t="shared" si="226"/>
        <v>27930</v>
      </c>
      <c r="R822" s="47">
        <f t="shared" si="242"/>
        <v>174930</v>
      </c>
      <c r="S822" s="51">
        <f t="shared" si="231"/>
        <v>140939.60159999999</v>
      </c>
      <c r="T822" s="51">
        <f t="shared" si="232"/>
        <v>176086.93386666666</v>
      </c>
      <c r="U822" s="49">
        <f t="shared" si="233"/>
        <v>173651.26502979314</v>
      </c>
      <c r="V822" s="51">
        <f t="shared" si="234"/>
        <v>174930</v>
      </c>
      <c r="W822" s="51">
        <f t="shared" si="235"/>
        <v>24852.916986376622</v>
      </c>
      <c r="X822" s="52">
        <f t="shared" si="236"/>
        <v>0.14114004055062537</v>
      </c>
      <c r="Y822" s="53" t="str">
        <f t="shared" si="237"/>
        <v>MENOR_VALOR</v>
      </c>
      <c r="Z822" s="49">
        <f t="shared" si="238"/>
        <v>140939.60159999999</v>
      </c>
      <c r="AA822" s="80"/>
    </row>
    <row r="823" spans="1:27" ht="18" x14ac:dyDescent="0.2">
      <c r="A823" s="26">
        <f>A822+1</f>
        <v>723</v>
      </c>
      <c r="B823" s="4">
        <v>4912932</v>
      </c>
      <c r="C823" s="2" t="s">
        <v>249</v>
      </c>
      <c r="D823" s="3" t="s">
        <v>36</v>
      </c>
      <c r="E823" s="3">
        <v>0</v>
      </c>
      <c r="F823" s="3">
        <v>1</v>
      </c>
      <c r="G823" s="3">
        <v>1</v>
      </c>
      <c r="H823" s="4">
        <v>25171718</v>
      </c>
      <c r="I823" s="4" t="s">
        <v>37</v>
      </c>
      <c r="J823" s="1" t="s">
        <v>37</v>
      </c>
      <c r="K823" s="48">
        <v>114954</v>
      </c>
      <c r="L823" s="49">
        <f t="shared" si="230"/>
        <v>130035.9648</v>
      </c>
      <c r="M823" s="5">
        <v>137410</v>
      </c>
      <c r="N823" s="6">
        <f t="shared" si="225"/>
        <v>26107.9</v>
      </c>
      <c r="O823" s="47">
        <f t="shared" si="241"/>
        <v>163517.9</v>
      </c>
      <c r="P823" s="5">
        <v>121000</v>
      </c>
      <c r="Q823" s="6">
        <f t="shared" si="226"/>
        <v>22990</v>
      </c>
      <c r="R823" s="47">
        <f t="shared" si="242"/>
        <v>143990</v>
      </c>
      <c r="S823" s="51">
        <f t="shared" si="231"/>
        <v>130035.9648</v>
      </c>
      <c r="T823" s="51">
        <f t="shared" si="232"/>
        <v>145847.95493333333</v>
      </c>
      <c r="U823" s="49">
        <f t="shared" si="233"/>
        <v>145206.82816718254</v>
      </c>
      <c r="V823" s="51">
        <f t="shared" si="234"/>
        <v>143990</v>
      </c>
      <c r="W823" s="51">
        <f t="shared" si="235"/>
        <v>11180.765447334776</v>
      </c>
      <c r="X823" s="52">
        <f t="shared" si="236"/>
        <v>7.6660419766910487E-2</v>
      </c>
      <c r="Y823" s="53" t="str">
        <f t="shared" si="237"/>
        <v>MENOR_VALOR</v>
      </c>
      <c r="Z823" s="49">
        <f t="shared" si="238"/>
        <v>130035.9648</v>
      </c>
      <c r="AA823" s="80"/>
    </row>
    <row r="824" spans="1:27" ht="27" x14ac:dyDescent="0.2">
      <c r="A824" s="26">
        <f>A823+1</f>
        <v>724</v>
      </c>
      <c r="B824" s="4">
        <v>4912920</v>
      </c>
      <c r="C824" s="2" t="s">
        <v>129</v>
      </c>
      <c r="D824" s="3" t="s">
        <v>36</v>
      </c>
      <c r="E824" s="3">
        <v>0</v>
      </c>
      <c r="F824" s="3">
        <v>1</v>
      </c>
      <c r="G824" s="3">
        <v>1</v>
      </c>
      <c r="H824" s="4">
        <v>25171711</v>
      </c>
      <c r="I824" s="4" t="s">
        <v>37</v>
      </c>
      <c r="J824" s="1" t="s">
        <v>37</v>
      </c>
      <c r="K824" s="48">
        <v>136731</v>
      </c>
      <c r="L824" s="49">
        <f t="shared" si="230"/>
        <v>154670.1072</v>
      </c>
      <c r="M824" s="5">
        <v>213060</v>
      </c>
      <c r="N824" s="6">
        <f t="shared" si="225"/>
        <v>40481.4</v>
      </c>
      <c r="O824" s="47">
        <f t="shared" si="241"/>
        <v>253541.4</v>
      </c>
      <c r="P824" s="5">
        <v>161000</v>
      </c>
      <c r="Q824" s="6">
        <f t="shared" si="226"/>
        <v>30590</v>
      </c>
      <c r="R824" s="47">
        <f t="shared" si="242"/>
        <v>191590</v>
      </c>
      <c r="S824" s="51">
        <f t="shared" si="231"/>
        <v>154670.1072</v>
      </c>
      <c r="T824" s="51">
        <f t="shared" si="232"/>
        <v>199933.83573333334</v>
      </c>
      <c r="U824" s="49">
        <f t="shared" si="233"/>
        <v>195858.62563396851</v>
      </c>
      <c r="V824" s="51">
        <f t="shared" si="234"/>
        <v>191590</v>
      </c>
      <c r="W824" s="51">
        <f t="shared" si="235"/>
        <v>32006.289387706976</v>
      </c>
      <c r="X824" s="52">
        <f t="shared" si="236"/>
        <v>0.16008440627526474</v>
      </c>
      <c r="Y824" s="53" t="str">
        <f t="shared" si="237"/>
        <v>MENOR_VALOR</v>
      </c>
      <c r="Z824" s="49">
        <f t="shared" si="238"/>
        <v>154670.1072</v>
      </c>
      <c r="AA824" s="80"/>
    </row>
    <row r="825" spans="1:27" ht="18" x14ac:dyDescent="0.2">
      <c r="A825" s="26">
        <f t="shared" ref="A825:A831" si="244">A824+1</f>
        <v>725</v>
      </c>
      <c r="B825" s="4">
        <v>4912938</v>
      </c>
      <c r="C825" s="2" t="s">
        <v>250</v>
      </c>
      <c r="D825" s="3" t="s">
        <v>36</v>
      </c>
      <c r="E825" s="3">
        <v>0</v>
      </c>
      <c r="F825" s="3">
        <v>1</v>
      </c>
      <c r="G825" s="3">
        <v>1</v>
      </c>
      <c r="H825" s="4">
        <v>25171719</v>
      </c>
      <c r="I825" s="4" t="s">
        <v>37</v>
      </c>
      <c r="J825" s="1">
        <v>5330</v>
      </c>
      <c r="K825" s="48">
        <v>26418</v>
      </c>
      <c r="L825" s="49">
        <f t="shared" si="230"/>
        <v>29884.0416</v>
      </c>
      <c r="M825" s="5">
        <v>46640</v>
      </c>
      <c r="N825" s="6">
        <f t="shared" si="225"/>
        <v>8861.6</v>
      </c>
      <c r="O825" s="47">
        <f t="shared" si="241"/>
        <v>55501.599999999999</v>
      </c>
      <c r="P825" s="5">
        <v>35000</v>
      </c>
      <c r="Q825" s="6">
        <f t="shared" si="226"/>
        <v>6650</v>
      </c>
      <c r="R825" s="47">
        <f t="shared" si="242"/>
        <v>41650</v>
      </c>
      <c r="S825" s="51">
        <f t="shared" si="231"/>
        <v>29884.0416</v>
      </c>
      <c r="T825" s="51">
        <f t="shared" si="232"/>
        <v>42345.213866666665</v>
      </c>
      <c r="U825" s="49">
        <f t="shared" si="233"/>
        <v>41031.741221285338</v>
      </c>
      <c r="V825" s="51">
        <f t="shared" si="234"/>
        <v>41650</v>
      </c>
      <c r="W825" s="51">
        <f t="shared" si="235"/>
        <v>8811.3794112937139</v>
      </c>
      <c r="X825" s="52">
        <f t="shared" si="236"/>
        <v>0.20808442340233077</v>
      </c>
      <c r="Y825" s="53" t="str">
        <f t="shared" si="237"/>
        <v>MENOR_VALOR</v>
      </c>
      <c r="Z825" s="49">
        <f t="shared" si="238"/>
        <v>29884.0416</v>
      </c>
      <c r="AA825" s="80"/>
    </row>
    <row r="826" spans="1:27" ht="27" x14ac:dyDescent="0.2">
      <c r="A826" s="26">
        <f t="shared" si="244"/>
        <v>726</v>
      </c>
      <c r="B826" s="4">
        <v>4912932</v>
      </c>
      <c r="C826" s="2" t="s">
        <v>251</v>
      </c>
      <c r="D826" s="3" t="s">
        <v>36</v>
      </c>
      <c r="E826" s="3">
        <v>0</v>
      </c>
      <c r="F826" s="3">
        <v>1</v>
      </c>
      <c r="G826" s="3">
        <v>1</v>
      </c>
      <c r="H826" s="4">
        <v>25171718</v>
      </c>
      <c r="I826" s="4" t="s">
        <v>37</v>
      </c>
      <c r="J826" s="1">
        <v>5330</v>
      </c>
      <c r="K826" s="48">
        <v>87346</v>
      </c>
      <c r="L826" s="49">
        <f t="shared" si="230"/>
        <v>98805.795199999993</v>
      </c>
      <c r="M826" s="5">
        <v>113280</v>
      </c>
      <c r="N826" s="6">
        <f t="shared" si="225"/>
        <v>21523.200000000001</v>
      </c>
      <c r="O826" s="47">
        <f t="shared" si="241"/>
        <v>134803.20000000001</v>
      </c>
      <c r="P826" s="5">
        <v>94000</v>
      </c>
      <c r="Q826" s="6">
        <f t="shared" si="226"/>
        <v>17860</v>
      </c>
      <c r="R826" s="47">
        <f t="shared" si="242"/>
        <v>111860</v>
      </c>
      <c r="S826" s="51">
        <f t="shared" si="231"/>
        <v>98805.795199999993</v>
      </c>
      <c r="T826" s="51">
        <f t="shared" si="232"/>
        <v>115156.33173333334</v>
      </c>
      <c r="U826" s="49">
        <f t="shared" si="233"/>
        <v>114213.94823861145</v>
      </c>
      <c r="V826" s="51">
        <f t="shared" si="234"/>
        <v>111860</v>
      </c>
      <c r="W826" s="51">
        <f t="shared" si="235"/>
        <v>11561.575258758394</v>
      </c>
      <c r="X826" s="52">
        <f t="shared" si="236"/>
        <v>0.10039895405431502</v>
      </c>
      <c r="Y826" s="53" t="str">
        <f t="shared" si="237"/>
        <v>MENOR_VALOR</v>
      </c>
      <c r="Z826" s="49">
        <f t="shared" si="238"/>
        <v>98805.795199999993</v>
      </c>
      <c r="AA826" s="80"/>
    </row>
    <row r="827" spans="1:27" ht="36" x14ac:dyDescent="0.2">
      <c r="A827" s="26">
        <f t="shared" si="244"/>
        <v>727</v>
      </c>
      <c r="B827" s="4">
        <v>4912907</v>
      </c>
      <c r="C827" s="2" t="s">
        <v>132</v>
      </c>
      <c r="D827" s="3" t="s">
        <v>36</v>
      </c>
      <c r="E827" s="3">
        <v>0</v>
      </c>
      <c r="F827" s="3">
        <v>1</v>
      </c>
      <c r="G827" s="3">
        <v>1</v>
      </c>
      <c r="H827" s="4">
        <v>25171716</v>
      </c>
      <c r="I827" s="4" t="s">
        <v>37</v>
      </c>
      <c r="J827" s="1" t="s">
        <v>37</v>
      </c>
      <c r="K827" s="48">
        <v>83895</v>
      </c>
      <c r="L827" s="49">
        <f t="shared" si="230"/>
        <v>94902.024000000005</v>
      </c>
      <c r="M827" s="5">
        <v>111600</v>
      </c>
      <c r="N827" s="6">
        <f t="shared" si="225"/>
        <v>21204</v>
      </c>
      <c r="O827" s="47">
        <f t="shared" si="241"/>
        <v>132804</v>
      </c>
      <c r="P827" s="5">
        <v>99000</v>
      </c>
      <c r="Q827" s="6">
        <f t="shared" si="226"/>
        <v>18810</v>
      </c>
      <c r="R827" s="47">
        <f t="shared" si="242"/>
        <v>117810</v>
      </c>
      <c r="S827" s="51">
        <f t="shared" si="231"/>
        <v>94902.024000000005</v>
      </c>
      <c r="T827" s="51">
        <f t="shared" si="232"/>
        <v>115172.00799999999</v>
      </c>
      <c r="U827" s="49">
        <f t="shared" si="233"/>
        <v>114083.52426827156</v>
      </c>
      <c r="V827" s="51">
        <f t="shared" si="234"/>
        <v>117810</v>
      </c>
      <c r="W827" s="51">
        <f t="shared" si="235"/>
        <v>14333.043140942807</v>
      </c>
      <c r="X827" s="52">
        <f t="shared" si="236"/>
        <v>0.12444901664771538</v>
      </c>
      <c r="Y827" s="53" t="str">
        <f t="shared" si="237"/>
        <v>MENOR_VALOR</v>
      </c>
      <c r="Z827" s="49">
        <f t="shared" si="238"/>
        <v>94902.024000000005</v>
      </c>
      <c r="AA827" s="80"/>
    </row>
    <row r="828" spans="1:27" ht="18" x14ac:dyDescent="0.2">
      <c r="A828" s="26">
        <f t="shared" si="244"/>
        <v>728</v>
      </c>
      <c r="B828" s="4">
        <v>4912932</v>
      </c>
      <c r="C828" s="2" t="s">
        <v>133</v>
      </c>
      <c r="D828" s="3" t="s">
        <v>134</v>
      </c>
      <c r="E828" s="3">
        <v>0</v>
      </c>
      <c r="F828" s="3">
        <v>1</v>
      </c>
      <c r="G828" s="3">
        <v>1</v>
      </c>
      <c r="H828" s="4">
        <v>25171725</v>
      </c>
      <c r="I828" s="4" t="s">
        <v>37</v>
      </c>
      <c r="J828" s="1" t="s">
        <v>37</v>
      </c>
      <c r="K828" s="48">
        <v>191947</v>
      </c>
      <c r="L828" s="49">
        <f t="shared" si="230"/>
        <v>217130.44639999999</v>
      </c>
      <c r="M828" s="5">
        <v>271680</v>
      </c>
      <c r="N828" s="6">
        <f t="shared" si="225"/>
        <v>51619.199999999997</v>
      </c>
      <c r="O828" s="47">
        <f t="shared" si="241"/>
        <v>323299.20000000001</v>
      </c>
      <c r="P828" s="5">
        <v>226000</v>
      </c>
      <c r="Q828" s="6">
        <f t="shared" si="226"/>
        <v>42940</v>
      </c>
      <c r="R828" s="47">
        <f t="shared" si="242"/>
        <v>268940</v>
      </c>
      <c r="S828" s="51">
        <f t="shared" si="231"/>
        <v>217130.44639999999</v>
      </c>
      <c r="T828" s="51">
        <f t="shared" si="232"/>
        <v>269789.8821333333</v>
      </c>
      <c r="U828" s="49">
        <f t="shared" si="233"/>
        <v>266272.86954839248</v>
      </c>
      <c r="V828" s="51">
        <f t="shared" si="234"/>
        <v>268940</v>
      </c>
      <c r="W828" s="51">
        <f t="shared" si="235"/>
        <v>37235.844100497525</v>
      </c>
      <c r="X828" s="52">
        <f t="shared" si="236"/>
        <v>0.13801794124397571</v>
      </c>
      <c r="Y828" s="53" t="str">
        <f t="shared" si="237"/>
        <v>MENOR_VALOR</v>
      </c>
      <c r="Z828" s="49">
        <f t="shared" si="238"/>
        <v>217130.44639999999</v>
      </c>
      <c r="AA828" s="80"/>
    </row>
    <row r="829" spans="1:27" ht="27" x14ac:dyDescent="0.2">
      <c r="A829" s="26">
        <f t="shared" si="244"/>
        <v>729</v>
      </c>
      <c r="B829" s="4">
        <v>4912932</v>
      </c>
      <c r="C829" s="2" t="s">
        <v>252</v>
      </c>
      <c r="D829" s="3" t="s">
        <v>134</v>
      </c>
      <c r="E829" s="3">
        <v>0</v>
      </c>
      <c r="F829" s="3">
        <v>1</v>
      </c>
      <c r="G829" s="3">
        <v>1</v>
      </c>
      <c r="H829" s="4">
        <v>25171718</v>
      </c>
      <c r="I829" s="4" t="s">
        <v>37</v>
      </c>
      <c r="J829" s="1" t="s">
        <v>37</v>
      </c>
      <c r="K829" s="48">
        <v>310947</v>
      </c>
      <c r="L829" s="49">
        <f t="shared" si="230"/>
        <v>351743.2464</v>
      </c>
      <c r="M829" s="5">
        <v>406890</v>
      </c>
      <c r="N829" s="6">
        <f t="shared" si="225"/>
        <v>77309.100000000006</v>
      </c>
      <c r="O829" s="47">
        <f t="shared" si="241"/>
        <v>484199.1</v>
      </c>
      <c r="P829" s="5">
        <v>329000</v>
      </c>
      <c r="Q829" s="6">
        <f t="shared" si="226"/>
        <v>62510</v>
      </c>
      <c r="R829" s="47">
        <f t="shared" si="242"/>
        <v>391510</v>
      </c>
      <c r="S829" s="51">
        <f t="shared" si="231"/>
        <v>351743.2464</v>
      </c>
      <c r="T829" s="51">
        <f t="shared" si="232"/>
        <v>409150.78213333333</v>
      </c>
      <c r="U829" s="49">
        <f t="shared" si="233"/>
        <v>405506.23377221386</v>
      </c>
      <c r="V829" s="51">
        <f t="shared" si="234"/>
        <v>391510</v>
      </c>
      <c r="W829" s="51">
        <f t="shared" si="235"/>
        <v>40593.257808249036</v>
      </c>
      <c r="X829" s="52">
        <f t="shared" si="236"/>
        <v>9.9213443016273106E-2</v>
      </c>
      <c r="Y829" s="53" t="str">
        <f t="shared" si="237"/>
        <v>MENOR_VALOR</v>
      </c>
      <c r="Z829" s="49">
        <f t="shared" si="238"/>
        <v>351743.2464</v>
      </c>
      <c r="AA829" s="80"/>
    </row>
    <row r="830" spans="1:27" ht="18" x14ac:dyDescent="0.2">
      <c r="A830" s="26">
        <f t="shared" si="244"/>
        <v>730</v>
      </c>
      <c r="B830" s="4">
        <v>4912932</v>
      </c>
      <c r="C830" s="2" t="s">
        <v>254</v>
      </c>
      <c r="D830" s="3" t="s">
        <v>36</v>
      </c>
      <c r="E830" s="3">
        <v>0</v>
      </c>
      <c r="F830" s="3">
        <v>1</v>
      </c>
      <c r="G830" s="3">
        <v>1</v>
      </c>
      <c r="H830" s="4">
        <v>25171718</v>
      </c>
      <c r="I830" s="4" t="s">
        <v>37</v>
      </c>
      <c r="J830" s="1" t="s">
        <v>37</v>
      </c>
      <c r="K830" s="48">
        <v>109480</v>
      </c>
      <c r="L830" s="49">
        <f t="shared" si="230"/>
        <v>123843.776</v>
      </c>
      <c r="M830" s="5">
        <v>122760</v>
      </c>
      <c r="N830" s="6">
        <f t="shared" si="225"/>
        <v>23324.400000000001</v>
      </c>
      <c r="O830" s="47">
        <f t="shared" si="241"/>
        <v>146084.4</v>
      </c>
      <c r="P830" s="5">
        <v>99000</v>
      </c>
      <c r="Q830" s="6">
        <f t="shared" si="226"/>
        <v>18810</v>
      </c>
      <c r="R830" s="47">
        <f t="shared" si="242"/>
        <v>117810</v>
      </c>
      <c r="S830" s="51">
        <f t="shared" si="231"/>
        <v>117810</v>
      </c>
      <c r="T830" s="51">
        <f t="shared" si="232"/>
        <v>129246.05866666666</v>
      </c>
      <c r="U830" s="49">
        <f t="shared" si="233"/>
        <v>128692.54636913461</v>
      </c>
      <c r="V830" s="51">
        <f t="shared" si="234"/>
        <v>123843.776</v>
      </c>
      <c r="W830" s="51">
        <f t="shared" si="235"/>
        <v>8086.514633247185</v>
      </c>
      <c r="X830" s="52">
        <f t="shared" si="236"/>
        <v>6.2566818026558099E-2</v>
      </c>
      <c r="Y830" s="53" t="str">
        <f t="shared" si="237"/>
        <v>MENOR_VALOR</v>
      </c>
      <c r="Z830" s="49">
        <f t="shared" si="238"/>
        <v>117810</v>
      </c>
      <c r="AA830" s="80"/>
    </row>
    <row r="831" spans="1:27" ht="27" x14ac:dyDescent="0.2">
      <c r="A831" s="26">
        <f t="shared" si="244"/>
        <v>731</v>
      </c>
      <c r="B831" s="4">
        <v>4912932</v>
      </c>
      <c r="C831" s="2" t="s">
        <v>255</v>
      </c>
      <c r="D831" s="3" t="s">
        <v>134</v>
      </c>
      <c r="E831" s="3">
        <v>0</v>
      </c>
      <c r="F831" s="3">
        <v>1</v>
      </c>
      <c r="G831" s="3">
        <v>1</v>
      </c>
      <c r="H831" s="4">
        <v>25171719</v>
      </c>
      <c r="I831" s="4" t="s">
        <v>37</v>
      </c>
      <c r="J831" s="1" t="s">
        <v>37</v>
      </c>
      <c r="K831" s="48">
        <v>119952</v>
      </c>
      <c r="L831" s="49">
        <f t="shared" si="230"/>
        <v>135689.70240000001</v>
      </c>
      <c r="M831" s="5">
        <v>179520</v>
      </c>
      <c r="N831" s="6">
        <f t="shared" si="225"/>
        <v>34108.800000000003</v>
      </c>
      <c r="O831" s="47">
        <f t="shared" si="241"/>
        <v>213628.79999999999</v>
      </c>
      <c r="P831" s="5">
        <v>141000</v>
      </c>
      <c r="Q831" s="6">
        <f t="shared" si="226"/>
        <v>26790</v>
      </c>
      <c r="R831" s="47">
        <f t="shared" si="242"/>
        <v>167790</v>
      </c>
      <c r="S831" s="51">
        <f t="shared" si="231"/>
        <v>135689.70240000001</v>
      </c>
      <c r="T831" s="51">
        <f t="shared" si="232"/>
        <v>172369.50080000001</v>
      </c>
      <c r="U831" s="49">
        <f t="shared" si="233"/>
        <v>169430.23829613239</v>
      </c>
      <c r="V831" s="51">
        <f t="shared" si="234"/>
        <v>167790</v>
      </c>
      <c r="W831" s="51">
        <f t="shared" si="235"/>
        <v>25936.53418119562</v>
      </c>
      <c r="X831" s="52">
        <f t="shared" si="236"/>
        <v>0.15047055343792942</v>
      </c>
      <c r="Y831" s="53" t="str">
        <f t="shared" si="237"/>
        <v>MENOR_VALOR</v>
      </c>
      <c r="Z831" s="49">
        <f t="shared" si="238"/>
        <v>135689.70240000001</v>
      </c>
      <c r="AA831" s="80"/>
    </row>
    <row r="832" spans="1:27" ht="18" x14ac:dyDescent="0.2">
      <c r="A832" s="81" t="s">
        <v>139</v>
      </c>
      <c r="B832" s="4"/>
      <c r="C832" s="86" t="s">
        <v>140</v>
      </c>
      <c r="D832" s="3"/>
      <c r="E832" s="4"/>
      <c r="F832" s="4"/>
      <c r="G832" s="4"/>
      <c r="H832" s="83"/>
      <c r="I832" s="83"/>
      <c r="J832" s="85"/>
      <c r="K832" s="48"/>
      <c r="L832" s="49"/>
      <c r="M832" s="31">
        <v>0</v>
      </c>
      <c r="N832" s="6"/>
      <c r="O832" s="47"/>
      <c r="P832" s="31"/>
      <c r="Q832" s="6"/>
      <c r="R832" s="47"/>
      <c r="S832" s="51"/>
      <c r="T832" s="51"/>
      <c r="U832" s="49"/>
      <c r="V832" s="51"/>
      <c r="W832" s="51"/>
      <c r="X832" s="52"/>
      <c r="Y832" s="53"/>
      <c r="Z832" s="49"/>
      <c r="AA832" s="80"/>
    </row>
    <row r="833" spans="1:27" ht="18" x14ac:dyDescent="0.2">
      <c r="A833" s="26">
        <f>A831+1</f>
        <v>732</v>
      </c>
      <c r="B833" s="1">
        <v>4912996</v>
      </c>
      <c r="C833" s="2" t="s">
        <v>142</v>
      </c>
      <c r="D833" s="3" t="s">
        <v>36</v>
      </c>
      <c r="E833" s="3">
        <v>0</v>
      </c>
      <c r="F833" s="3">
        <v>1</v>
      </c>
      <c r="G833" s="3">
        <v>1</v>
      </c>
      <c r="H833" s="4">
        <v>26112004</v>
      </c>
      <c r="I833" s="4" t="s">
        <v>37</v>
      </c>
      <c r="J833" s="1" t="s">
        <v>37</v>
      </c>
      <c r="K833" s="48">
        <v>88893</v>
      </c>
      <c r="L833" s="49">
        <f t="shared" si="230"/>
        <v>100555.7616</v>
      </c>
      <c r="M833" s="5">
        <v>141480</v>
      </c>
      <c r="N833" s="6">
        <f t="shared" si="225"/>
        <v>26881.200000000001</v>
      </c>
      <c r="O833" s="47">
        <f t="shared" si="241"/>
        <v>168361.2</v>
      </c>
      <c r="P833" s="5">
        <v>105000</v>
      </c>
      <c r="Q833" s="6">
        <f t="shared" si="226"/>
        <v>19950</v>
      </c>
      <c r="R833" s="47">
        <f t="shared" si="242"/>
        <v>124950</v>
      </c>
      <c r="S833" s="51">
        <f t="shared" si="231"/>
        <v>100555.7616</v>
      </c>
      <c r="T833" s="51">
        <f t="shared" si="232"/>
        <v>131288.9872</v>
      </c>
      <c r="U833" s="49">
        <f t="shared" si="233"/>
        <v>128369.46884341828</v>
      </c>
      <c r="V833" s="51">
        <f t="shared" si="234"/>
        <v>124950</v>
      </c>
      <c r="W833" s="51">
        <f t="shared" si="235"/>
        <v>21731.672229496082</v>
      </c>
      <c r="X833" s="52">
        <f t="shared" si="236"/>
        <v>0.16552547698757844</v>
      </c>
      <c r="Y833" s="53" t="str">
        <f t="shared" si="237"/>
        <v>MENOR_VALOR</v>
      </c>
      <c r="Z833" s="49">
        <f t="shared" si="238"/>
        <v>100555.7616</v>
      </c>
      <c r="AA833" s="80"/>
    </row>
    <row r="834" spans="1:27" ht="18" x14ac:dyDescent="0.2">
      <c r="A834" s="26">
        <f>A833+1</f>
        <v>733</v>
      </c>
      <c r="B834" s="1">
        <v>4912996</v>
      </c>
      <c r="C834" s="2" t="s">
        <v>143</v>
      </c>
      <c r="D834" s="3" t="s">
        <v>36</v>
      </c>
      <c r="E834" s="3">
        <v>0</v>
      </c>
      <c r="F834" s="3">
        <v>1</v>
      </c>
      <c r="G834" s="3">
        <v>1</v>
      </c>
      <c r="H834" s="4">
        <v>23153026</v>
      </c>
      <c r="I834" s="4" t="s">
        <v>37</v>
      </c>
      <c r="J834" s="1" t="s">
        <v>37</v>
      </c>
      <c r="K834" s="48">
        <v>174216</v>
      </c>
      <c r="L834" s="49">
        <f t="shared" si="230"/>
        <v>197073.13920000001</v>
      </c>
      <c r="M834" s="5">
        <v>238080</v>
      </c>
      <c r="N834" s="6">
        <f t="shared" si="225"/>
        <v>45235.199999999997</v>
      </c>
      <c r="O834" s="47">
        <f t="shared" si="241"/>
        <v>283315.20000000001</v>
      </c>
      <c r="P834" s="5">
        <v>205000</v>
      </c>
      <c r="Q834" s="6">
        <f t="shared" si="226"/>
        <v>38950</v>
      </c>
      <c r="R834" s="47">
        <f t="shared" si="242"/>
        <v>243950</v>
      </c>
      <c r="S834" s="51">
        <f t="shared" si="231"/>
        <v>197073.13920000001</v>
      </c>
      <c r="T834" s="51">
        <f t="shared" si="232"/>
        <v>241446.11306666667</v>
      </c>
      <c r="U834" s="49">
        <f t="shared" si="233"/>
        <v>238817.44300975138</v>
      </c>
      <c r="V834" s="51">
        <f t="shared" si="234"/>
        <v>243950</v>
      </c>
      <c r="W834" s="51">
        <f t="shared" si="235"/>
        <v>31376.430722533445</v>
      </c>
      <c r="X834" s="52">
        <f t="shared" si="236"/>
        <v>0.12995210535391791</v>
      </c>
      <c r="Y834" s="53" t="str">
        <f t="shared" si="237"/>
        <v>MENOR_VALOR</v>
      </c>
      <c r="Z834" s="49">
        <f t="shared" si="238"/>
        <v>197073.13920000001</v>
      </c>
      <c r="AA834" s="80"/>
    </row>
    <row r="835" spans="1:27" ht="18" x14ac:dyDescent="0.2">
      <c r="A835" s="81" t="s">
        <v>144</v>
      </c>
      <c r="B835" s="4"/>
      <c r="C835" s="82" t="s">
        <v>145</v>
      </c>
      <c r="D835" s="3"/>
      <c r="E835" s="4"/>
      <c r="F835" s="4"/>
      <c r="G835" s="4"/>
      <c r="H835" s="83"/>
      <c r="I835" s="83"/>
      <c r="J835" s="85"/>
      <c r="K835" s="48"/>
      <c r="L835" s="49"/>
      <c r="M835" s="31">
        <v>0</v>
      </c>
      <c r="N835" s="6"/>
      <c r="O835" s="47"/>
      <c r="P835" s="31"/>
      <c r="Q835" s="6"/>
      <c r="R835" s="47"/>
      <c r="S835" s="51"/>
      <c r="T835" s="51"/>
      <c r="U835" s="49"/>
      <c r="V835" s="51"/>
      <c r="W835" s="51"/>
      <c r="X835" s="52"/>
      <c r="Y835" s="53"/>
      <c r="Z835" s="49"/>
      <c r="AA835" s="80"/>
    </row>
    <row r="836" spans="1:27" ht="18" x14ac:dyDescent="0.2">
      <c r="A836" s="4">
        <f>A834+1</f>
        <v>734</v>
      </c>
      <c r="B836" s="1">
        <v>49112931</v>
      </c>
      <c r="C836" s="2" t="s">
        <v>146</v>
      </c>
      <c r="D836" s="3" t="s">
        <v>36</v>
      </c>
      <c r="E836" s="4">
        <v>0</v>
      </c>
      <c r="F836" s="4">
        <v>1</v>
      </c>
      <c r="G836" s="4">
        <v>1</v>
      </c>
      <c r="H836" s="4">
        <v>25174205</v>
      </c>
      <c r="I836" s="4" t="s">
        <v>37</v>
      </c>
      <c r="J836" s="1">
        <v>17123</v>
      </c>
      <c r="K836" s="48">
        <v>294049</v>
      </c>
      <c r="L836" s="49">
        <f t="shared" si="230"/>
        <v>332628.22879999998</v>
      </c>
      <c r="M836" s="31">
        <v>407020</v>
      </c>
      <c r="N836" s="6">
        <f t="shared" ref="N836:N860" si="245">M836*0.19</f>
        <v>77333.8</v>
      </c>
      <c r="O836" s="47">
        <f t="shared" si="241"/>
        <v>484353.8</v>
      </c>
      <c r="P836" s="31">
        <v>346000</v>
      </c>
      <c r="Q836" s="6">
        <f t="shared" ref="Q836:Q860" si="246">P836*0.19</f>
        <v>65740</v>
      </c>
      <c r="R836" s="47">
        <f t="shared" si="242"/>
        <v>411740</v>
      </c>
      <c r="S836" s="51">
        <f t="shared" si="231"/>
        <v>332628.22879999998</v>
      </c>
      <c r="T836" s="51">
        <f t="shared" si="232"/>
        <v>409574.00959999999</v>
      </c>
      <c r="U836" s="49">
        <f t="shared" si="233"/>
        <v>404807.25893158704</v>
      </c>
      <c r="V836" s="51">
        <f t="shared" si="234"/>
        <v>411740</v>
      </c>
      <c r="W836" s="51">
        <f t="shared" si="235"/>
        <v>54408.883387374131</v>
      </c>
      <c r="X836" s="52">
        <f t="shared" si="236"/>
        <v>0.13284261723665322</v>
      </c>
      <c r="Y836" s="53" t="str">
        <f t="shared" si="237"/>
        <v>MENOR_VALOR</v>
      </c>
      <c r="Z836" s="49">
        <f t="shared" si="238"/>
        <v>332628.22879999998</v>
      </c>
      <c r="AA836" s="80"/>
    </row>
    <row r="837" spans="1:27" ht="18" x14ac:dyDescent="0.2">
      <c r="A837" s="4">
        <f>A836+1</f>
        <v>735</v>
      </c>
      <c r="B837" s="1">
        <v>49112931</v>
      </c>
      <c r="C837" s="2" t="s">
        <v>147</v>
      </c>
      <c r="D837" s="3" t="s">
        <v>36</v>
      </c>
      <c r="E837" s="4">
        <v>0</v>
      </c>
      <c r="F837" s="4">
        <v>1</v>
      </c>
      <c r="G837" s="4">
        <v>1</v>
      </c>
      <c r="H837" s="4">
        <v>40151533</v>
      </c>
      <c r="I837" s="4" t="s">
        <v>37</v>
      </c>
      <c r="J837" s="1" t="s">
        <v>37</v>
      </c>
      <c r="K837" s="48">
        <v>523600</v>
      </c>
      <c r="L837" s="49">
        <f t="shared" si="230"/>
        <v>592296.31999999995</v>
      </c>
      <c r="M837" s="31">
        <v>785400</v>
      </c>
      <c r="N837" s="6">
        <f t="shared" si="245"/>
        <v>149226</v>
      </c>
      <c r="O837" s="47">
        <f t="shared" si="241"/>
        <v>934626</v>
      </c>
      <c r="P837" s="31">
        <v>616000</v>
      </c>
      <c r="Q837" s="6">
        <f t="shared" si="246"/>
        <v>117040</v>
      </c>
      <c r="R837" s="47">
        <f t="shared" si="242"/>
        <v>733040</v>
      </c>
      <c r="S837" s="51">
        <f t="shared" si="231"/>
        <v>592296.31999999995</v>
      </c>
      <c r="T837" s="51">
        <f t="shared" si="232"/>
        <v>753320.77333333332</v>
      </c>
      <c r="U837" s="49">
        <f t="shared" si="233"/>
        <v>740346.20647014817</v>
      </c>
      <c r="V837" s="51">
        <f t="shared" si="234"/>
        <v>733040</v>
      </c>
      <c r="W837" s="51">
        <f t="shared" si="235"/>
        <v>113861.48288885673</v>
      </c>
      <c r="X837" s="52">
        <f t="shared" si="236"/>
        <v>0.1511460813499626</v>
      </c>
      <c r="Y837" s="53" t="str">
        <f t="shared" si="237"/>
        <v>MENOR_VALOR</v>
      </c>
      <c r="Z837" s="49">
        <f t="shared" si="238"/>
        <v>592296.31999999995</v>
      </c>
      <c r="AA837" s="80"/>
    </row>
    <row r="838" spans="1:27" ht="27" x14ac:dyDescent="0.2">
      <c r="A838" s="4">
        <f t="shared" ref="A838:A844" si="247">A837+1</f>
        <v>736</v>
      </c>
      <c r="B838" s="1">
        <v>49112931</v>
      </c>
      <c r="C838" s="2" t="s">
        <v>149</v>
      </c>
      <c r="D838" s="3" t="s">
        <v>36</v>
      </c>
      <c r="E838" s="4">
        <v>0</v>
      </c>
      <c r="F838" s="4">
        <v>1</v>
      </c>
      <c r="G838" s="4">
        <v>1</v>
      </c>
      <c r="H838" s="4">
        <v>40151712</v>
      </c>
      <c r="I838" s="4" t="s">
        <v>37</v>
      </c>
      <c r="J838" s="1">
        <v>5330</v>
      </c>
      <c r="K838" s="48">
        <v>267869</v>
      </c>
      <c r="L838" s="49">
        <f t="shared" si="230"/>
        <v>303013.41279999999</v>
      </c>
      <c r="M838" s="31">
        <v>378240</v>
      </c>
      <c r="N838" s="6">
        <f t="shared" si="245"/>
        <v>71865.600000000006</v>
      </c>
      <c r="O838" s="47">
        <f t="shared" si="241"/>
        <v>450105.59999999998</v>
      </c>
      <c r="P838" s="31">
        <v>315000</v>
      </c>
      <c r="Q838" s="6">
        <f t="shared" si="246"/>
        <v>59850</v>
      </c>
      <c r="R838" s="47">
        <f t="shared" si="242"/>
        <v>374850</v>
      </c>
      <c r="S838" s="51">
        <f t="shared" si="231"/>
        <v>303013.41279999999</v>
      </c>
      <c r="T838" s="51">
        <f t="shared" si="232"/>
        <v>375989.67093333328</v>
      </c>
      <c r="U838" s="49">
        <f t="shared" si="233"/>
        <v>371145.8379912565</v>
      </c>
      <c r="V838" s="51">
        <f t="shared" si="234"/>
        <v>374850</v>
      </c>
      <c r="W838" s="51">
        <f t="shared" si="235"/>
        <v>51602.00699170016</v>
      </c>
      <c r="X838" s="52">
        <f t="shared" si="236"/>
        <v>0.13724315049295518</v>
      </c>
      <c r="Y838" s="53" t="str">
        <f t="shared" si="237"/>
        <v>MENOR_VALOR</v>
      </c>
      <c r="Z838" s="49">
        <f t="shared" si="238"/>
        <v>303013.41279999999</v>
      </c>
      <c r="AA838" s="80"/>
    </row>
    <row r="839" spans="1:27" ht="27" x14ac:dyDescent="0.2">
      <c r="A839" s="4">
        <f t="shared" si="247"/>
        <v>737</v>
      </c>
      <c r="B839" s="1">
        <v>49112931</v>
      </c>
      <c r="C839" s="2" t="s">
        <v>150</v>
      </c>
      <c r="D839" s="3" t="s">
        <v>36</v>
      </c>
      <c r="E839" s="4">
        <v>0</v>
      </c>
      <c r="F839" s="4">
        <v>1</v>
      </c>
      <c r="G839" s="4">
        <v>1</v>
      </c>
      <c r="H839" s="4">
        <v>31401701</v>
      </c>
      <c r="I839" s="4" t="s">
        <v>37</v>
      </c>
      <c r="J839" s="1">
        <v>5330</v>
      </c>
      <c r="K839" s="48">
        <v>274414</v>
      </c>
      <c r="L839" s="49">
        <f t="shared" si="230"/>
        <v>310417.11680000002</v>
      </c>
      <c r="M839" s="31">
        <v>432280</v>
      </c>
      <c r="N839" s="6">
        <f t="shared" si="245"/>
        <v>82133.2</v>
      </c>
      <c r="O839" s="47">
        <f t="shared" si="241"/>
        <v>514413.2</v>
      </c>
      <c r="P839" s="31">
        <v>323000</v>
      </c>
      <c r="Q839" s="6">
        <f t="shared" si="246"/>
        <v>61370</v>
      </c>
      <c r="R839" s="47">
        <f t="shared" si="242"/>
        <v>384370</v>
      </c>
      <c r="S839" s="51">
        <f t="shared" si="231"/>
        <v>310417.11680000002</v>
      </c>
      <c r="T839" s="51">
        <f t="shared" si="232"/>
        <v>403066.7722666667</v>
      </c>
      <c r="U839" s="49">
        <f t="shared" si="233"/>
        <v>394459.49668211443</v>
      </c>
      <c r="V839" s="51">
        <f t="shared" si="234"/>
        <v>384370</v>
      </c>
      <c r="W839" s="51">
        <f t="shared" si="235"/>
        <v>65513.199655077304</v>
      </c>
      <c r="X839" s="52">
        <f t="shared" si="236"/>
        <v>0.16253684045117503</v>
      </c>
      <c r="Y839" s="53" t="str">
        <f t="shared" si="237"/>
        <v>MENOR_VALOR</v>
      </c>
      <c r="Z839" s="49">
        <f t="shared" si="238"/>
        <v>310417.11680000002</v>
      </c>
      <c r="AA839" s="80"/>
    </row>
    <row r="840" spans="1:27" ht="18" x14ac:dyDescent="0.2">
      <c r="A840" s="4">
        <f t="shared" si="247"/>
        <v>738</v>
      </c>
      <c r="B840" s="1">
        <v>49112931</v>
      </c>
      <c r="C840" s="2" t="s">
        <v>151</v>
      </c>
      <c r="D840" s="3" t="s">
        <v>36</v>
      </c>
      <c r="E840" s="4">
        <v>0</v>
      </c>
      <c r="F840" s="4">
        <v>1</v>
      </c>
      <c r="G840" s="4">
        <v>1</v>
      </c>
      <c r="H840" s="4">
        <v>39121466</v>
      </c>
      <c r="I840" s="4" t="s">
        <v>37</v>
      </c>
      <c r="J840" s="1" t="s">
        <v>37</v>
      </c>
      <c r="K840" s="48">
        <v>213367</v>
      </c>
      <c r="L840" s="49">
        <f t="shared" si="230"/>
        <v>241360.75039999999</v>
      </c>
      <c r="M840" s="31">
        <v>282600</v>
      </c>
      <c r="N840" s="6">
        <f t="shared" si="245"/>
        <v>53694</v>
      </c>
      <c r="O840" s="47">
        <f t="shared" si="241"/>
        <v>336294</v>
      </c>
      <c r="P840" s="31">
        <v>251000</v>
      </c>
      <c r="Q840" s="6">
        <f t="shared" si="246"/>
        <v>47690</v>
      </c>
      <c r="R840" s="47">
        <f t="shared" si="242"/>
        <v>298690</v>
      </c>
      <c r="S840" s="51">
        <f t="shared" si="231"/>
        <v>241360.75039999999</v>
      </c>
      <c r="T840" s="51">
        <f t="shared" si="232"/>
        <v>292114.91680000001</v>
      </c>
      <c r="U840" s="49">
        <f t="shared" si="233"/>
        <v>289424.62753422972</v>
      </c>
      <c r="V840" s="51">
        <f t="shared" si="234"/>
        <v>298690</v>
      </c>
      <c r="W840" s="51">
        <f t="shared" si="235"/>
        <v>35888.615234910438</v>
      </c>
      <c r="X840" s="52">
        <f t="shared" si="236"/>
        <v>0.12285786576069312</v>
      </c>
      <c r="Y840" s="53" t="str">
        <f t="shared" si="237"/>
        <v>MENOR_VALOR</v>
      </c>
      <c r="Z840" s="49">
        <f t="shared" si="238"/>
        <v>241360.75039999999</v>
      </c>
      <c r="AA840" s="80"/>
    </row>
    <row r="841" spans="1:27" ht="27" x14ac:dyDescent="0.2">
      <c r="A841" s="4">
        <f t="shared" si="247"/>
        <v>739</v>
      </c>
      <c r="B841" s="1">
        <v>49112931</v>
      </c>
      <c r="C841" s="9" t="s">
        <v>258</v>
      </c>
      <c r="D841" s="3" t="s">
        <v>36</v>
      </c>
      <c r="E841" s="4">
        <v>0</v>
      </c>
      <c r="F841" s="4">
        <v>1</v>
      </c>
      <c r="G841" s="4">
        <v>1</v>
      </c>
      <c r="H841" s="4">
        <v>25174216</v>
      </c>
      <c r="I841" s="4" t="s">
        <v>37</v>
      </c>
      <c r="J841" s="1" t="s">
        <v>37</v>
      </c>
      <c r="K841" s="48">
        <v>251209</v>
      </c>
      <c r="L841" s="49">
        <f t="shared" ref="L841:L904" si="248">(K841*13.12%)+K841</f>
        <v>284167.62079999998</v>
      </c>
      <c r="M841" s="31">
        <v>288880</v>
      </c>
      <c r="N841" s="6">
        <f t="shared" si="245"/>
        <v>54887.199999999997</v>
      </c>
      <c r="O841" s="47">
        <f t="shared" si="241"/>
        <v>343767.2</v>
      </c>
      <c r="P841" s="31">
        <v>251000</v>
      </c>
      <c r="Q841" s="6">
        <f t="shared" si="246"/>
        <v>47690</v>
      </c>
      <c r="R841" s="47">
        <f t="shared" si="242"/>
        <v>298690</v>
      </c>
      <c r="S841" s="51">
        <f t="shared" ref="S841:S904" si="249">MIN(L841,O841,R841)</f>
        <v>284167.62079999998</v>
      </c>
      <c r="T841" s="51">
        <f t="shared" ref="T841:T904" si="250">AVERAGE(L841,O841,R841)</f>
        <v>308874.94026666664</v>
      </c>
      <c r="U841" s="49">
        <f t="shared" ref="U841:U904" si="251">GEOMEAN(L841,O841,R841)</f>
        <v>307859.98008555948</v>
      </c>
      <c r="V841" s="51">
        <f t="shared" ref="V841:V904" si="252">MEDIAN(L841,O841,R841)</f>
        <v>298690</v>
      </c>
      <c r="W841" s="51">
        <f t="shared" ref="W841:W904" si="253">STDEVA(S841,T841)</f>
        <v>17470.713139822394</v>
      </c>
      <c r="X841" s="52">
        <f t="shared" ref="X841:X904" si="254">(W841/T841)</f>
        <v>5.6562416895132653E-2</v>
      </c>
      <c r="Y841" s="53" t="str">
        <f t="shared" ref="Y841:Y904" si="255">IF(X841&lt;43%,"MENOR_VALOR","MEDIA_GEOMETRICA")</f>
        <v>MENOR_VALOR</v>
      </c>
      <c r="Z841" s="49">
        <f t="shared" ref="Z841:Z904" si="256">IF(Y841="MENOR_VALOR",S841,U841)</f>
        <v>284167.62079999998</v>
      </c>
      <c r="AA841" s="80"/>
    </row>
    <row r="842" spans="1:27" ht="27" x14ac:dyDescent="0.2">
      <c r="A842" s="4">
        <f t="shared" si="247"/>
        <v>740</v>
      </c>
      <c r="B842" s="1">
        <v>49112931</v>
      </c>
      <c r="C842" s="9" t="s">
        <v>259</v>
      </c>
      <c r="D842" s="3" t="s">
        <v>36</v>
      </c>
      <c r="E842" s="4">
        <v>0</v>
      </c>
      <c r="F842" s="4">
        <v>1</v>
      </c>
      <c r="G842" s="4">
        <v>1</v>
      </c>
      <c r="H842" s="4">
        <v>25174216</v>
      </c>
      <c r="I842" s="4" t="s">
        <v>37</v>
      </c>
      <c r="J842" s="1" t="s">
        <v>37</v>
      </c>
      <c r="K842" s="48">
        <v>222768</v>
      </c>
      <c r="L842" s="49">
        <f t="shared" si="248"/>
        <v>251995.16159999999</v>
      </c>
      <c r="M842" s="31">
        <v>293020</v>
      </c>
      <c r="N842" s="6">
        <f t="shared" si="245"/>
        <v>55673.8</v>
      </c>
      <c r="O842" s="47">
        <f t="shared" si="241"/>
        <v>348693.8</v>
      </c>
      <c r="P842" s="31">
        <v>239000</v>
      </c>
      <c r="Q842" s="6">
        <f t="shared" si="246"/>
        <v>45410</v>
      </c>
      <c r="R842" s="47">
        <f t="shared" si="242"/>
        <v>284410</v>
      </c>
      <c r="S842" s="51">
        <f t="shared" si="249"/>
        <v>251995.16159999999</v>
      </c>
      <c r="T842" s="51">
        <f t="shared" si="250"/>
        <v>295032.98720000003</v>
      </c>
      <c r="U842" s="49">
        <f t="shared" si="251"/>
        <v>292366.15528964688</v>
      </c>
      <c r="V842" s="51">
        <f t="shared" si="252"/>
        <v>284410</v>
      </c>
      <c r="W842" s="51">
        <f t="shared" si="253"/>
        <v>30432.338329284023</v>
      </c>
      <c r="X842" s="52">
        <f t="shared" si="254"/>
        <v>0.10314893469405248</v>
      </c>
      <c r="Y842" s="53" t="str">
        <f t="shared" si="255"/>
        <v>MENOR_VALOR</v>
      </c>
      <c r="Z842" s="49">
        <f t="shared" si="256"/>
        <v>251995.16159999999</v>
      </c>
      <c r="AA842" s="80"/>
    </row>
    <row r="843" spans="1:27" ht="18" x14ac:dyDescent="0.2">
      <c r="A843" s="4">
        <f t="shared" si="247"/>
        <v>741</v>
      </c>
      <c r="B843" s="1">
        <v>49112931</v>
      </c>
      <c r="C843" s="9" t="s">
        <v>153</v>
      </c>
      <c r="D843" s="3" t="s">
        <v>36</v>
      </c>
      <c r="E843" s="4">
        <v>0</v>
      </c>
      <c r="F843" s="4">
        <v>1</v>
      </c>
      <c r="G843" s="4">
        <v>1</v>
      </c>
      <c r="H843" s="4">
        <v>25174201</v>
      </c>
      <c r="I843" s="4" t="s">
        <v>37</v>
      </c>
      <c r="J843" s="1" t="s">
        <v>37</v>
      </c>
      <c r="K843" s="48">
        <v>150535</v>
      </c>
      <c r="L843" s="49">
        <f t="shared" si="248"/>
        <v>170285.19200000001</v>
      </c>
      <c r="M843" s="31">
        <v>218790</v>
      </c>
      <c r="N843" s="6">
        <f t="shared" si="245"/>
        <v>41570.1</v>
      </c>
      <c r="O843" s="47">
        <f t="shared" si="241"/>
        <v>260360.1</v>
      </c>
      <c r="P843" s="31">
        <v>177000</v>
      </c>
      <c r="Q843" s="6">
        <f t="shared" si="246"/>
        <v>33630</v>
      </c>
      <c r="R843" s="47">
        <f t="shared" si="242"/>
        <v>210630</v>
      </c>
      <c r="S843" s="51">
        <f t="shared" si="249"/>
        <v>170285.19200000001</v>
      </c>
      <c r="T843" s="51">
        <f t="shared" si="250"/>
        <v>213758.43066666668</v>
      </c>
      <c r="U843" s="49">
        <f t="shared" si="251"/>
        <v>210583.26111277789</v>
      </c>
      <c r="V843" s="51">
        <f t="shared" si="252"/>
        <v>210630</v>
      </c>
      <c r="W843" s="51">
        <f t="shared" si="253"/>
        <v>30740.221861341091</v>
      </c>
      <c r="X843" s="52">
        <f t="shared" si="254"/>
        <v>0.14380823140153554</v>
      </c>
      <c r="Y843" s="53" t="str">
        <f t="shared" si="255"/>
        <v>MENOR_VALOR</v>
      </c>
      <c r="Z843" s="49">
        <f t="shared" si="256"/>
        <v>170285.19200000001</v>
      </c>
      <c r="AA843" s="80"/>
    </row>
    <row r="844" spans="1:27" ht="18" x14ac:dyDescent="0.2">
      <c r="A844" s="4">
        <f t="shared" si="247"/>
        <v>742</v>
      </c>
      <c r="B844" s="1">
        <v>49112931</v>
      </c>
      <c r="C844" s="2" t="s">
        <v>260</v>
      </c>
      <c r="D844" s="3" t="s">
        <v>36</v>
      </c>
      <c r="E844" s="4">
        <v>0</v>
      </c>
      <c r="F844" s="4">
        <v>1</v>
      </c>
      <c r="G844" s="4">
        <v>1</v>
      </c>
      <c r="H844" s="4">
        <v>25174601</v>
      </c>
      <c r="I844" s="4" t="s">
        <v>37</v>
      </c>
      <c r="J844" s="1" t="s">
        <v>37</v>
      </c>
      <c r="K844" s="48">
        <v>55454</v>
      </c>
      <c r="L844" s="49">
        <f t="shared" si="248"/>
        <v>62729.5648</v>
      </c>
      <c r="M844" s="31">
        <v>57120</v>
      </c>
      <c r="N844" s="6">
        <f t="shared" si="245"/>
        <v>10852.8</v>
      </c>
      <c r="O844" s="47">
        <f t="shared" si="241"/>
        <v>67972.800000000003</v>
      </c>
      <c r="P844" s="31">
        <v>45000</v>
      </c>
      <c r="Q844" s="6">
        <f t="shared" si="246"/>
        <v>8550</v>
      </c>
      <c r="R844" s="47">
        <f t="shared" si="242"/>
        <v>53550</v>
      </c>
      <c r="S844" s="51">
        <f t="shared" si="249"/>
        <v>53550</v>
      </c>
      <c r="T844" s="51">
        <f t="shared" si="250"/>
        <v>61417.454933333334</v>
      </c>
      <c r="U844" s="49">
        <f t="shared" si="251"/>
        <v>61120.791547609486</v>
      </c>
      <c r="V844" s="51">
        <f t="shared" si="252"/>
        <v>62729.5648</v>
      </c>
      <c r="W844" s="51">
        <f t="shared" si="253"/>
        <v>5563.1307340395579</v>
      </c>
      <c r="X844" s="52">
        <f t="shared" si="254"/>
        <v>9.0578985079700178E-2</v>
      </c>
      <c r="Y844" s="53" t="str">
        <f t="shared" si="255"/>
        <v>MENOR_VALOR</v>
      </c>
      <c r="Z844" s="49">
        <f t="shared" si="256"/>
        <v>53550</v>
      </c>
      <c r="AA844" s="80"/>
    </row>
    <row r="845" spans="1:27" ht="18" x14ac:dyDescent="0.2">
      <c r="A845" s="81" t="s">
        <v>154</v>
      </c>
      <c r="B845" s="4"/>
      <c r="C845" s="86" t="s">
        <v>155</v>
      </c>
      <c r="D845" s="3"/>
      <c r="E845" s="4"/>
      <c r="F845" s="4"/>
      <c r="G845" s="4"/>
      <c r="H845" s="83"/>
      <c r="I845" s="83"/>
      <c r="J845" s="85"/>
      <c r="K845" s="48"/>
      <c r="L845" s="49"/>
      <c r="M845" s="31">
        <v>0</v>
      </c>
      <c r="N845" s="6"/>
      <c r="O845" s="47"/>
      <c r="P845" s="31"/>
      <c r="Q845" s="6"/>
      <c r="R845" s="47"/>
      <c r="S845" s="51"/>
      <c r="T845" s="51"/>
      <c r="U845" s="49"/>
      <c r="V845" s="51"/>
      <c r="W845" s="51"/>
      <c r="X845" s="52"/>
      <c r="Y845" s="53"/>
      <c r="Z845" s="49"/>
      <c r="AA845" s="80"/>
    </row>
    <row r="846" spans="1:27" ht="27" x14ac:dyDescent="0.2">
      <c r="A846" s="4">
        <f>A844+1</f>
        <v>743</v>
      </c>
      <c r="B846" s="4">
        <v>4912912</v>
      </c>
      <c r="C846" s="17" t="s">
        <v>261</v>
      </c>
      <c r="D846" s="3" t="s">
        <v>225</v>
      </c>
      <c r="E846" s="4">
        <v>0</v>
      </c>
      <c r="F846" s="4">
        <v>1</v>
      </c>
      <c r="G846" s="4">
        <v>1</v>
      </c>
      <c r="H846" s="4">
        <v>25172004</v>
      </c>
      <c r="I846" s="4" t="s">
        <v>37</v>
      </c>
      <c r="J846" s="1">
        <v>24460</v>
      </c>
      <c r="K846" s="48">
        <v>451724</v>
      </c>
      <c r="L846" s="49">
        <f t="shared" si="248"/>
        <v>510990.1888</v>
      </c>
      <c r="M846" s="31">
        <v>597600</v>
      </c>
      <c r="N846" s="6">
        <f t="shared" si="245"/>
        <v>113544</v>
      </c>
      <c r="O846" s="47">
        <f t="shared" si="241"/>
        <v>711144</v>
      </c>
      <c r="P846" s="31">
        <v>531000</v>
      </c>
      <c r="Q846" s="6">
        <f t="shared" si="246"/>
        <v>100890</v>
      </c>
      <c r="R846" s="47">
        <f t="shared" si="242"/>
        <v>631890</v>
      </c>
      <c r="S846" s="51">
        <f t="shared" si="249"/>
        <v>510990.1888</v>
      </c>
      <c r="T846" s="51">
        <f t="shared" si="250"/>
        <v>618008.06293333333</v>
      </c>
      <c r="U846" s="49">
        <f t="shared" si="251"/>
        <v>612355.84101506497</v>
      </c>
      <c r="V846" s="51">
        <f t="shared" si="252"/>
        <v>631890</v>
      </c>
      <c r="W846" s="51">
        <f t="shared" si="253"/>
        <v>75673.064507848409</v>
      </c>
      <c r="X846" s="52">
        <f t="shared" si="254"/>
        <v>0.12244672690623379</v>
      </c>
      <c r="Y846" s="53" t="str">
        <f t="shared" si="255"/>
        <v>MENOR_VALOR</v>
      </c>
      <c r="Z846" s="49">
        <f t="shared" si="256"/>
        <v>510990.1888</v>
      </c>
      <c r="AA846" s="80"/>
    </row>
    <row r="847" spans="1:27" ht="18" x14ac:dyDescent="0.2">
      <c r="A847" s="4">
        <f>A846+1</f>
        <v>744</v>
      </c>
      <c r="B847" s="4">
        <v>4912912</v>
      </c>
      <c r="C847" s="17" t="s">
        <v>262</v>
      </c>
      <c r="D847" s="3" t="s">
        <v>225</v>
      </c>
      <c r="E847" s="4">
        <v>0</v>
      </c>
      <c r="F847" s="4">
        <v>1</v>
      </c>
      <c r="G847" s="4">
        <v>1</v>
      </c>
      <c r="H847" s="4">
        <v>25172004</v>
      </c>
      <c r="I847" s="4" t="s">
        <v>37</v>
      </c>
      <c r="J847" s="1">
        <v>24460</v>
      </c>
      <c r="K847" s="48"/>
      <c r="L847" s="49">
        <f t="shared" si="248"/>
        <v>0</v>
      </c>
      <c r="M847" s="31">
        <v>797940</v>
      </c>
      <c r="N847" s="6">
        <f t="shared" si="245"/>
        <v>151608.6</v>
      </c>
      <c r="O847" s="47">
        <f>M847+N847</f>
        <v>949548.6</v>
      </c>
      <c r="P847" s="31">
        <v>645000</v>
      </c>
      <c r="Q847" s="6">
        <f t="shared" si="246"/>
        <v>122550</v>
      </c>
      <c r="R847" s="47">
        <f t="shared" si="242"/>
        <v>767550</v>
      </c>
      <c r="S847" s="51">
        <f>MIN(O847,R847)</f>
        <v>767550</v>
      </c>
      <c r="T847" s="51">
        <f t="shared" si="250"/>
        <v>572366.20000000007</v>
      </c>
      <c r="U847" s="49">
        <f>GEOMEAN(O847,R847)</f>
        <v>853713.08290900639</v>
      </c>
      <c r="V847" s="51">
        <f t="shared" si="252"/>
        <v>767550</v>
      </c>
      <c r="W847" s="51">
        <f t="shared" si="253"/>
        <v>138015.78855775829</v>
      </c>
      <c r="X847" s="52">
        <f t="shared" si="254"/>
        <v>0.2411319685854236</v>
      </c>
      <c r="Y847" s="53" t="str">
        <f t="shared" si="255"/>
        <v>MENOR_VALOR</v>
      </c>
      <c r="Z847" s="49">
        <f t="shared" si="256"/>
        <v>767550</v>
      </c>
      <c r="AA847" s="80"/>
    </row>
    <row r="848" spans="1:27" ht="27" x14ac:dyDescent="0.2">
      <c r="A848" s="4">
        <f t="shared" ref="A848:A852" si="257">A847+1</f>
        <v>745</v>
      </c>
      <c r="B848" s="4">
        <v>4912934</v>
      </c>
      <c r="C848" s="9" t="s">
        <v>265</v>
      </c>
      <c r="D848" s="3" t="s">
        <v>36</v>
      </c>
      <c r="E848" s="4">
        <v>0</v>
      </c>
      <c r="F848" s="4">
        <v>1</v>
      </c>
      <c r="G848" s="4">
        <v>1</v>
      </c>
      <c r="H848" s="4">
        <v>25172009</v>
      </c>
      <c r="I848" s="4" t="s">
        <v>37</v>
      </c>
      <c r="J848" s="1">
        <v>39325</v>
      </c>
      <c r="K848" s="48">
        <v>146132</v>
      </c>
      <c r="L848" s="49">
        <f t="shared" si="248"/>
        <v>165304.5184</v>
      </c>
      <c r="M848" s="31">
        <v>194120</v>
      </c>
      <c r="N848" s="6">
        <f t="shared" si="245"/>
        <v>36882.800000000003</v>
      </c>
      <c r="O848" s="47">
        <f t="shared" si="241"/>
        <v>231002.8</v>
      </c>
      <c r="P848" s="31">
        <v>169000</v>
      </c>
      <c r="Q848" s="6">
        <f t="shared" si="246"/>
        <v>32110</v>
      </c>
      <c r="R848" s="47">
        <f t="shared" si="242"/>
        <v>201110</v>
      </c>
      <c r="S848" s="51">
        <f t="shared" si="249"/>
        <v>165304.5184</v>
      </c>
      <c r="T848" s="51">
        <f t="shared" si="250"/>
        <v>199139.10613333332</v>
      </c>
      <c r="U848" s="49">
        <f t="shared" si="251"/>
        <v>197293.09157055599</v>
      </c>
      <c r="V848" s="51">
        <f t="shared" si="252"/>
        <v>201110</v>
      </c>
      <c r="W848" s="51">
        <f t="shared" si="253"/>
        <v>23924.666424891169</v>
      </c>
      <c r="X848" s="52">
        <f t="shared" si="254"/>
        <v>0.12014047310663553</v>
      </c>
      <c r="Y848" s="53" t="str">
        <f t="shared" si="255"/>
        <v>MENOR_VALOR</v>
      </c>
      <c r="Z848" s="49">
        <f t="shared" si="256"/>
        <v>165304.5184</v>
      </c>
      <c r="AA848" s="80"/>
    </row>
    <row r="849" spans="1:27" ht="27" x14ac:dyDescent="0.2">
      <c r="A849" s="4">
        <f t="shared" si="257"/>
        <v>746</v>
      </c>
      <c r="B849" s="4">
        <v>4912934</v>
      </c>
      <c r="C849" s="9" t="s">
        <v>266</v>
      </c>
      <c r="D849" s="3" t="s">
        <v>36</v>
      </c>
      <c r="E849" s="4">
        <v>0</v>
      </c>
      <c r="F849" s="4">
        <v>1</v>
      </c>
      <c r="G849" s="4">
        <v>1</v>
      </c>
      <c r="H849" s="4">
        <v>25172009</v>
      </c>
      <c r="I849" s="4" t="s">
        <v>37</v>
      </c>
      <c r="J849" s="1">
        <v>39325</v>
      </c>
      <c r="K849" s="48">
        <v>161483</v>
      </c>
      <c r="L849" s="49">
        <f t="shared" si="248"/>
        <v>182669.56959999999</v>
      </c>
      <c r="M849" s="31">
        <v>245250</v>
      </c>
      <c r="N849" s="6">
        <f t="shared" si="245"/>
        <v>46597.5</v>
      </c>
      <c r="O849" s="47">
        <f t="shared" si="241"/>
        <v>291847.5</v>
      </c>
      <c r="P849" s="31">
        <v>180000</v>
      </c>
      <c r="Q849" s="6">
        <f t="shared" si="246"/>
        <v>34200</v>
      </c>
      <c r="R849" s="47">
        <f t="shared" si="242"/>
        <v>214200</v>
      </c>
      <c r="S849" s="51">
        <f t="shared" si="249"/>
        <v>182669.56959999999</v>
      </c>
      <c r="T849" s="51">
        <f t="shared" si="250"/>
        <v>229572.35653333334</v>
      </c>
      <c r="U849" s="49">
        <f t="shared" si="251"/>
        <v>225189.02288681496</v>
      </c>
      <c r="V849" s="51">
        <f t="shared" si="252"/>
        <v>214200</v>
      </c>
      <c r="W849" s="51">
        <f t="shared" si="253"/>
        <v>33165.278697107671</v>
      </c>
      <c r="X849" s="52">
        <f t="shared" si="254"/>
        <v>0.14446547135692339</v>
      </c>
      <c r="Y849" s="53" t="str">
        <f t="shared" si="255"/>
        <v>MENOR_VALOR</v>
      </c>
      <c r="Z849" s="49">
        <f t="shared" si="256"/>
        <v>182669.56959999999</v>
      </c>
      <c r="AA849" s="80"/>
    </row>
    <row r="850" spans="1:27" ht="18" x14ac:dyDescent="0.2">
      <c r="A850" s="4">
        <f t="shared" si="257"/>
        <v>747</v>
      </c>
      <c r="B850" s="1">
        <v>4912934</v>
      </c>
      <c r="C850" s="18" t="s">
        <v>172</v>
      </c>
      <c r="D850" s="3" t="s">
        <v>36</v>
      </c>
      <c r="E850" s="4">
        <v>0</v>
      </c>
      <c r="F850" s="4">
        <v>1</v>
      </c>
      <c r="G850" s="4">
        <v>1</v>
      </c>
      <c r="H850" s="4">
        <v>31162409</v>
      </c>
      <c r="I850" s="4" t="s">
        <v>37</v>
      </c>
      <c r="J850" s="1" t="s">
        <v>37</v>
      </c>
      <c r="K850" s="48">
        <v>323323</v>
      </c>
      <c r="L850" s="49">
        <f t="shared" si="248"/>
        <v>365742.97759999998</v>
      </c>
      <c r="M850" s="31">
        <v>432250</v>
      </c>
      <c r="N850" s="6">
        <f t="shared" si="245"/>
        <v>82127.5</v>
      </c>
      <c r="O850" s="47">
        <f t="shared" si="241"/>
        <v>514377.5</v>
      </c>
      <c r="P850" s="31">
        <v>380000</v>
      </c>
      <c r="Q850" s="6">
        <f t="shared" si="246"/>
        <v>72200</v>
      </c>
      <c r="R850" s="47">
        <f t="shared" si="242"/>
        <v>452200</v>
      </c>
      <c r="S850" s="51">
        <f t="shared" si="249"/>
        <v>365742.97759999998</v>
      </c>
      <c r="T850" s="51">
        <f t="shared" si="250"/>
        <v>444106.82586666662</v>
      </c>
      <c r="U850" s="49">
        <f t="shared" si="251"/>
        <v>439807.71077088121</v>
      </c>
      <c r="V850" s="51">
        <f t="shared" si="252"/>
        <v>452200</v>
      </c>
      <c r="W850" s="51">
        <f t="shared" si="253"/>
        <v>55411.608509233658</v>
      </c>
      <c r="X850" s="52">
        <f t="shared" si="254"/>
        <v>0.12477090033709544</v>
      </c>
      <c r="Y850" s="53" t="str">
        <f t="shared" si="255"/>
        <v>MENOR_VALOR</v>
      </c>
      <c r="Z850" s="49">
        <f t="shared" si="256"/>
        <v>365742.97759999998</v>
      </c>
      <c r="AA850" s="80"/>
    </row>
    <row r="851" spans="1:27" ht="18" x14ac:dyDescent="0.2">
      <c r="A851" s="4">
        <f t="shared" si="257"/>
        <v>748</v>
      </c>
      <c r="B851" s="4">
        <v>4912934</v>
      </c>
      <c r="C851" s="18" t="s">
        <v>174</v>
      </c>
      <c r="D851" s="3" t="s">
        <v>36</v>
      </c>
      <c r="E851" s="4">
        <v>0</v>
      </c>
      <c r="F851" s="4">
        <v>1</v>
      </c>
      <c r="G851" s="4">
        <v>1</v>
      </c>
      <c r="H851" s="4">
        <v>40174501</v>
      </c>
      <c r="I851" s="4" t="s">
        <v>37</v>
      </c>
      <c r="J851" s="1" t="s">
        <v>37</v>
      </c>
      <c r="K851" s="48">
        <v>126259</v>
      </c>
      <c r="L851" s="49">
        <f t="shared" si="248"/>
        <v>142824.1808</v>
      </c>
      <c r="M851" s="31">
        <v>186000</v>
      </c>
      <c r="N851" s="6">
        <f t="shared" si="245"/>
        <v>35340</v>
      </c>
      <c r="O851" s="47">
        <f t="shared" si="241"/>
        <v>221340</v>
      </c>
      <c r="P851" s="31">
        <v>149000</v>
      </c>
      <c r="Q851" s="6">
        <f t="shared" si="246"/>
        <v>28310</v>
      </c>
      <c r="R851" s="47">
        <f t="shared" si="242"/>
        <v>177310</v>
      </c>
      <c r="S851" s="51">
        <f t="shared" si="249"/>
        <v>142824.1808</v>
      </c>
      <c r="T851" s="51">
        <f t="shared" si="250"/>
        <v>180491.39359999998</v>
      </c>
      <c r="U851" s="49">
        <f t="shared" si="251"/>
        <v>177636.26199262921</v>
      </c>
      <c r="V851" s="51">
        <f t="shared" si="252"/>
        <v>177310</v>
      </c>
      <c r="W851" s="51">
        <f t="shared" si="253"/>
        <v>26634.741599276716</v>
      </c>
      <c r="X851" s="52">
        <f t="shared" si="254"/>
        <v>0.14756793145663163</v>
      </c>
      <c r="Y851" s="53" t="str">
        <f t="shared" si="255"/>
        <v>MENOR_VALOR</v>
      </c>
      <c r="Z851" s="49">
        <f t="shared" si="256"/>
        <v>142824.1808</v>
      </c>
      <c r="AA851" s="80"/>
    </row>
    <row r="852" spans="1:27" ht="18" x14ac:dyDescent="0.2">
      <c r="A852" s="4">
        <f t="shared" si="257"/>
        <v>749</v>
      </c>
      <c r="B852" s="4">
        <v>4912934</v>
      </c>
      <c r="C852" s="18" t="s">
        <v>267</v>
      </c>
      <c r="D852" s="3" t="s">
        <v>36</v>
      </c>
      <c r="E852" s="4">
        <v>0</v>
      </c>
      <c r="F852" s="4">
        <v>1</v>
      </c>
      <c r="G852" s="4">
        <v>1</v>
      </c>
      <c r="H852" s="4">
        <v>40174501</v>
      </c>
      <c r="I852" s="4" t="s">
        <v>37</v>
      </c>
      <c r="J852" s="1" t="s">
        <v>37</v>
      </c>
      <c r="K852" s="48">
        <v>732564</v>
      </c>
      <c r="L852" s="49">
        <f t="shared" si="248"/>
        <v>828676.39679999999</v>
      </c>
      <c r="M852" s="31">
        <v>326560</v>
      </c>
      <c r="N852" s="6">
        <f t="shared" si="245"/>
        <v>62046.400000000001</v>
      </c>
      <c r="O852" s="47">
        <f t="shared" si="241"/>
        <v>388606.4</v>
      </c>
      <c r="P852" s="31">
        <v>251000</v>
      </c>
      <c r="Q852" s="6">
        <f t="shared" si="246"/>
        <v>47690</v>
      </c>
      <c r="R852" s="47">
        <f t="shared" si="242"/>
        <v>298690</v>
      </c>
      <c r="S852" s="51">
        <f t="shared" si="249"/>
        <v>298690</v>
      </c>
      <c r="T852" s="51">
        <f t="shared" si="250"/>
        <v>505324.26560000004</v>
      </c>
      <c r="U852" s="49">
        <f t="shared" si="251"/>
        <v>458182.53796882235</v>
      </c>
      <c r="V852" s="51">
        <f t="shared" si="252"/>
        <v>388606.4</v>
      </c>
      <c r="W852" s="51">
        <f t="shared" si="253"/>
        <v>146112.49043126224</v>
      </c>
      <c r="X852" s="52">
        <f t="shared" si="254"/>
        <v>0.2891460006532135</v>
      </c>
      <c r="Y852" s="53" t="str">
        <f t="shared" si="255"/>
        <v>MENOR_VALOR</v>
      </c>
      <c r="Z852" s="49">
        <f t="shared" si="256"/>
        <v>298690</v>
      </c>
      <c r="AA852" s="80"/>
    </row>
    <row r="853" spans="1:27" ht="18" x14ac:dyDescent="0.2">
      <c r="A853" s="81" t="s">
        <v>182</v>
      </c>
      <c r="B853" s="4"/>
      <c r="C853" s="86" t="s">
        <v>183</v>
      </c>
      <c r="D853" s="3"/>
      <c r="E853" s="4"/>
      <c r="F853" s="4"/>
      <c r="G853" s="4"/>
      <c r="H853" s="83"/>
      <c r="I853" s="83"/>
      <c r="J853" s="85"/>
      <c r="K853" s="48"/>
      <c r="L853" s="49"/>
      <c r="M853" s="31">
        <v>0</v>
      </c>
      <c r="N853" s="6"/>
      <c r="O853" s="47"/>
      <c r="P853" s="31"/>
      <c r="Q853" s="6"/>
      <c r="R853" s="47"/>
      <c r="S853" s="51"/>
      <c r="T853" s="51"/>
      <c r="U853" s="49"/>
      <c r="V853" s="51"/>
      <c r="W853" s="51"/>
      <c r="X853" s="52"/>
      <c r="Y853" s="53"/>
      <c r="Z853" s="49"/>
      <c r="AA853" s="80"/>
    </row>
    <row r="854" spans="1:27" ht="27" x14ac:dyDescent="0.2">
      <c r="A854" s="4">
        <f>A852+1</f>
        <v>750</v>
      </c>
      <c r="B854" s="1">
        <v>4912996</v>
      </c>
      <c r="C854" s="2" t="s">
        <v>185</v>
      </c>
      <c r="D854" s="3" t="s">
        <v>36</v>
      </c>
      <c r="E854" s="4">
        <v>0</v>
      </c>
      <c r="F854" s="4">
        <v>1</v>
      </c>
      <c r="G854" s="4">
        <v>1</v>
      </c>
      <c r="H854" s="4">
        <v>31401701</v>
      </c>
      <c r="I854" s="4" t="s">
        <v>37</v>
      </c>
      <c r="J854" s="1">
        <v>5330</v>
      </c>
      <c r="K854" s="48">
        <v>54145</v>
      </c>
      <c r="L854" s="49">
        <f t="shared" si="248"/>
        <v>61248.824000000001</v>
      </c>
      <c r="M854" s="31">
        <v>83200</v>
      </c>
      <c r="N854" s="6">
        <f t="shared" si="245"/>
        <v>15808</v>
      </c>
      <c r="O854" s="47">
        <f t="shared" si="241"/>
        <v>99008</v>
      </c>
      <c r="P854" s="31">
        <v>64000</v>
      </c>
      <c r="Q854" s="6">
        <f t="shared" si="246"/>
        <v>12160</v>
      </c>
      <c r="R854" s="47">
        <f t="shared" si="242"/>
        <v>76160</v>
      </c>
      <c r="S854" s="51">
        <f t="shared" si="249"/>
        <v>61248.824000000001</v>
      </c>
      <c r="T854" s="51">
        <f t="shared" si="250"/>
        <v>78805.607999999993</v>
      </c>
      <c r="U854" s="49">
        <f t="shared" si="251"/>
        <v>77297.41894182979</v>
      </c>
      <c r="V854" s="51">
        <f t="shared" si="252"/>
        <v>76160</v>
      </c>
      <c r="W854" s="51">
        <f t="shared" si="253"/>
        <v>12414.521022227422</v>
      </c>
      <c r="X854" s="52">
        <f t="shared" si="254"/>
        <v>0.15753347175784016</v>
      </c>
      <c r="Y854" s="53" t="str">
        <f t="shared" si="255"/>
        <v>MENOR_VALOR</v>
      </c>
      <c r="Z854" s="49">
        <f t="shared" si="256"/>
        <v>61248.824000000001</v>
      </c>
      <c r="AA854" s="80"/>
    </row>
    <row r="855" spans="1:27" ht="18" x14ac:dyDescent="0.2">
      <c r="A855" s="4">
        <f>A854+1</f>
        <v>751</v>
      </c>
      <c r="B855" s="1">
        <v>4912996</v>
      </c>
      <c r="C855" s="2" t="s">
        <v>186</v>
      </c>
      <c r="D855" s="3" t="s">
        <v>36</v>
      </c>
      <c r="E855" s="4">
        <v>0</v>
      </c>
      <c r="F855" s="4">
        <v>1</v>
      </c>
      <c r="G855" s="4">
        <v>1</v>
      </c>
      <c r="H855" s="4">
        <v>31401701</v>
      </c>
      <c r="I855" s="4" t="s">
        <v>37</v>
      </c>
      <c r="J855" s="1">
        <v>5330</v>
      </c>
      <c r="K855" s="48">
        <v>19397</v>
      </c>
      <c r="L855" s="49">
        <f t="shared" si="248"/>
        <v>21941.886399999999</v>
      </c>
      <c r="M855" s="31">
        <v>29580</v>
      </c>
      <c r="N855" s="6">
        <f t="shared" si="245"/>
        <v>5620.2</v>
      </c>
      <c r="O855" s="47">
        <f t="shared" si="241"/>
        <v>35200.199999999997</v>
      </c>
      <c r="P855" s="31">
        <v>23000</v>
      </c>
      <c r="Q855" s="6">
        <f t="shared" si="246"/>
        <v>4370</v>
      </c>
      <c r="R855" s="47">
        <f t="shared" si="242"/>
        <v>27370</v>
      </c>
      <c r="S855" s="51">
        <f t="shared" si="249"/>
        <v>21941.886399999999</v>
      </c>
      <c r="T855" s="51">
        <f t="shared" si="250"/>
        <v>28170.695466666668</v>
      </c>
      <c r="U855" s="49">
        <f t="shared" si="251"/>
        <v>27650.180044943445</v>
      </c>
      <c r="V855" s="51">
        <f t="shared" si="252"/>
        <v>27370</v>
      </c>
      <c r="W855" s="51">
        <f t="shared" si="253"/>
        <v>4404.4331297562558</v>
      </c>
      <c r="X855" s="52">
        <f t="shared" si="254"/>
        <v>0.15634804383753526</v>
      </c>
      <c r="Y855" s="53" t="str">
        <f t="shared" si="255"/>
        <v>MENOR_VALOR</v>
      </c>
      <c r="Z855" s="49">
        <f t="shared" si="256"/>
        <v>21941.886399999999</v>
      </c>
      <c r="AA855" s="80"/>
    </row>
    <row r="856" spans="1:27" ht="18" x14ac:dyDescent="0.2">
      <c r="A856" s="4">
        <f t="shared" ref="A856:A860" si="258">A855+1</f>
        <v>752</v>
      </c>
      <c r="B856" s="1">
        <v>4912996</v>
      </c>
      <c r="C856" s="2" t="s">
        <v>187</v>
      </c>
      <c r="D856" s="3" t="s">
        <v>36</v>
      </c>
      <c r="E856" s="4">
        <v>0</v>
      </c>
      <c r="F856" s="4">
        <v>1</v>
      </c>
      <c r="G856" s="4">
        <v>1</v>
      </c>
      <c r="H856" s="4">
        <v>27113105</v>
      </c>
      <c r="I856" s="4" t="s">
        <v>37</v>
      </c>
      <c r="J856" s="1" t="s">
        <v>37</v>
      </c>
      <c r="K856" s="48">
        <v>48076</v>
      </c>
      <c r="L856" s="49">
        <f t="shared" si="248"/>
        <v>54383.571199999998</v>
      </c>
      <c r="M856" s="31">
        <v>66740</v>
      </c>
      <c r="N856" s="6">
        <f t="shared" si="245"/>
        <v>12680.6</v>
      </c>
      <c r="O856" s="47">
        <f t="shared" si="241"/>
        <v>79420.600000000006</v>
      </c>
      <c r="P856" s="31">
        <v>57000</v>
      </c>
      <c r="Q856" s="6">
        <f t="shared" si="246"/>
        <v>10830</v>
      </c>
      <c r="R856" s="47">
        <f t="shared" si="242"/>
        <v>67830</v>
      </c>
      <c r="S856" s="51">
        <f t="shared" si="249"/>
        <v>54383.571199999998</v>
      </c>
      <c r="T856" s="51">
        <f t="shared" si="250"/>
        <v>67211.390400000004</v>
      </c>
      <c r="U856" s="49">
        <f t="shared" si="251"/>
        <v>66416.23222889399</v>
      </c>
      <c r="V856" s="51">
        <f t="shared" si="252"/>
        <v>67830</v>
      </c>
      <c r="W856" s="51">
        <f t="shared" si="253"/>
        <v>9070.6379441549998</v>
      </c>
      <c r="X856" s="52">
        <f t="shared" si="254"/>
        <v>0.13495685612471719</v>
      </c>
      <c r="Y856" s="53" t="str">
        <f t="shared" si="255"/>
        <v>MENOR_VALOR</v>
      </c>
      <c r="Z856" s="49">
        <f t="shared" si="256"/>
        <v>54383.571199999998</v>
      </c>
      <c r="AA856" s="80"/>
    </row>
    <row r="857" spans="1:27" ht="27" x14ac:dyDescent="0.2">
      <c r="A857" s="4">
        <f t="shared" si="258"/>
        <v>753</v>
      </c>
      <c r="B857" s="1">
        <v>4912996</v>
      </c>
      <c r="C857" s="2" t="s">
        <v>192</v>
      </c>
      <c r="D857" s="3" t="s">
        <v>36</v>
      </c>
      <c r="E857" s="4">
        <v>0</v>
      </c>
      <c r="F857" s="4">
        <v>1</v>
      </c>
      <c r="G857" s="4">
        <v>1</v>
      </c>
      <c r="H857" s="4">
        <v>31401701</v>
      </c>
      <c r="I857" s="4" t="s">
        <v>37</v>
      </c>
      <c r="J857" s="1">
        <v>5330</v>
      </c>
      <c r="K857" s="48">
        <v>168623</v>
      </c>
      <c r="L857" s="49">
        <f t="shared" si="248"/>
        <v>190746.3376</v>
      </c>
      <c r="M857" s="31">
        <v>235600</v>
      </c>
      <c r="N857" s="6">
        <f t="shared" si="245"/>
        <v>44764</v>
      </c>
      <c r="O857" s="47">
        <f t="shared" si="241"/>
        <v>280364</v>
      </c>
      <c r="P857" s="31">
        <v>198000</v>
      </c>
      <c r="Q857" s="6">
        <f t="shared" si="246"/>
        <v>37620</v>
      </c>
      <c r="R857" s="47">
        <f t="shared" si="242"/>
        <v>235620</v>
      </c>
      <c r="S857" s="51">
        <f t="shared" si="249"/>
        <v>190746.3376</v>
      </c>
      <c r="T857" s="51">
        <f t="shared" si="250"/>
        <v>235576.77919999999</v>
      </c>
      <c r="U857" s="49">
        <f t="shared" si="251"/>
        <v>232700.2602963759</v>
      </c>
      <c r="V857" s="51">
        <f t="shared" si="252"/>
        <v>235620</v>
      </c>
      <c r="W857" s="51">
        <f t="shared" si="253"/>
        <v>31699.909258947613</v>
      </c>
      <c r="X857" s="52">
        <f t="shared" si="254"/>
        <v>0.13456296230298243</v>
      </c>
      <c r="Y857" s="53" t="str">
        <f t="shared" si="255"/>
        <v>MENOR_VALOR</v>
      </c>
      <c r="Z857" s="49">
        <f t="shared" si="256"/>
        <v>190746.3376</v>
      </c>
      <c r="AA857" s="80"/>
    </row>
    <row r="858" spans="1:27" ht="18" x14ac:dyDescent="0.2">
      <c r="A858" s="4">
        <f t="shared" si="258"/>
        <v>754</v>
      </c>
      <c r="B858" s="1">
        <v>4912996</v>
      </c>
      <c r="C858" s="2" t="s">
        <v>193</v>
      </c>
      <c r="D858" s="3" t="s">
        <v>36</v>
      </c>
      <c r="E858" s="4">
        <v>0</v>
      </c>
      <c r="F858" s="4">
        <v>1</v>
      </c>
      <c r="G858" s="4">
        <v>1</v>
      </c>
      <c r="H858" s="4">
        <v>26101513</v>
      </c>
      <c r="I858" s="4" t="s">
        <v>37</v>
      </c>
      <c r="J858" s="1" t="s">
        <v>37</v>
      </c>
      <c r="K858" s="48">
        <v>159698</v>
      </c>
      <c r="L858" s="49">
        <f t="shared" si="248"/>
        <v>180650.37760000001</v>
      </c>
      <c r="M858" s="31">
        <v>251450</v>
      </c>
      <c r="N858" s="6">
        <f t="shared" si="245"/>
        <v>47775.5</v>
      </c>
      <c r="O858" s="47">
        <f t="shared" si="241"/>
        <v>299225.5</v>
      </c>
      <c r="P858" s="31">
        <v>188000</v>
      </c>
      <c r="Q858" s="6">
        <f t="shared" si="246"/>
        <v>35720</v>
      </c>
      <c r="R858" s="47">
        <f t="shared" si="242"/>
        <v>223720</v>
      </c>
      <c r="S858" s="51">
        <f t="shared" si="249"/>
        <v>180650.37760000001</v>
      </c>
      <c r="T858" s="51">
        <f t="shared" si="250"/>
        <v>234531.95920000001</v>
      </c>
      <c r="U858" s="49">
        <f t="shared" si="251"/>
        <v>229534.21327454594</v>
      </c>
      <c r="V858" s="51">
        <f t="shared" si="252"/>
        <v>223720</v>
      </c>
      <c r="W858" s="51">
        <f t="shared" si="253"/>
        <v>38100.031730415969</v>
      </c>
      <c r="X858" s="52">
        <f t="shared" si="254"/>
        <v>0.16245134292305852</v>
      </c>
      <c r="Y858" s="53" t="str">
        <f t="shared" si="255"/>
        <v>MENOR_VALOR</v>
      </c>
      <c r="Z858" s="49">
        <f t="shared" si="256"/>
        <v>180650.37760000001</v>
      </c>
      <c r="AA858" s="80"/>
    </row>
    <row r="859" spans="1:27" ht="27" x14ac:dyDescent="0.2">
      <c r="A859" s="4">
        <f t="shared" si="258"/>
        <v>755</v>
      </c>
      <c r="B859" s="19">
        <v>4912996</v>
      </c>
      <c r="C859" s="2" t="s">
        <v>194</v>
      </c>
      <c r="D859" s="21" t="s">
        <v>134</v>
      </c>
      <c r="E859" s="22">
        <v>0</v>
      </c>
      <c r="F859" s="22">
        <v>1</v>
      </c>
      <c r="G859" s="22">
        <v>1</v>
      </c>
      <c r="H859" s="22">
        <v>31161611</v>
      </c>
      <c r="I859" s="4" t="s">
        <v>37</v>
      </c>
      <c r="J859" s="1">
        <v>15948</v>
      </c>
      <c r="K859" s="48">
        <v>107457</v>
      </c>
      <c r="L859" s="49">
        <f t="shared" si="248"/>
        <v>121555.3584</v>
      </c>
      <c r="M859" s="31">
        <v>148520</v>
      </c>
      <c r="N859" s="6">
        <f t="shared" si="245"/>
        <v>28218.799999999999</v>
      </c>
      <c r="O859" s="47">
        <f t="shared" si="241"/>
        <v>176738.8</v>
      </c>
      <c r="P859" s="31">
        <v>126000</v>
      </c>
      <c r="Q859" s="6">
        <f t="shared" si="246"/>
        <v>23940</v>
      </c>
      <c r="R859" s="47">
        <f t="shared" si="242"/>
        <v>149940</v>
      </c>
      <c r="S859" s="51">
        <f t="shared" si="249"/>
        <v>121555.3584</v>
      </c>
      <c r="T859" s="51">
        <f t="shared" si="250"/>
        <v>149411.38613333332</v>
      </c>
      <c r="U859" s="49">
        <f t="shared" si="251"/>
        <v>147686.62713855831</v>
      </c>
      <c r="V859" s="51">
        <f t="shared" si="252"/>
        <v>149940</v>
      </c>
      <c r="W859" s="51">
        <f t="shared" si="253"/>
        <v>19697.186107160276</v>
      </c>
      <c r="X859" s="52">
        <f t="shared" si="254"/>
        <v>0.13183189458922959</v>
      </c>
      <c r="Y859" s="53" t="str">
        <f t="shared" si="255"/>
        <v>MENOR_VALOR</v>
      </c>
      <c r="Z859" s="49">
        <f t="shared" si="256"/>
        <v>121555.3584</v>
      </c>
      <c r="AA859" s="80"/>
    </row>
    <row r="860" spans="1:27" ht="18.5" thickBot="1" x14ac:dyDescent="0.25">
      <c r="A860" s="22">
        <f t="shared" si="258"/>
        <v>756</v>
      </c>
      <c r="B860" s="19">
        <v>4912996</v>
      </c>
      <c r="C860" s="20" t="s">
        <v>197</v>
      </c>
      <c r="D860" s="21" t="s">
        <v>36</v>
      </c>
      <c r="E860" s="22">
        <v>0</v>
      </c>
      <c r="F860" s="22">
        <v>1</v>
      </c>
      <c r="G860" s="22">
        <v>1</v>
      </c>
      <c r="H860" s="22">
        <v>31161611</v>
      </c>
      <c r="I860" s="22" t="s">
        <v>37</v>
      </c>
      <c r="J860" s="19">
        <v>15948</v>
      </c>
      <c r="K860" s="48">
        <v>33558</v>
      </c>
      <c r="L860" s="49">
        <f t="shared" si="248"/>
        <v>37960.809600000001</v>
      </c>
      <c r="M860" s="31">
        <v>46060</v>
      </c>
      <c r="N860" s="6">
        <f t="shared" si="245"/>
        <v>8751.4</v>
      </c>
      <c r="O860" s="47">
        <f t="shared" si="241"/>
        <v>54811.4</v>
      </c>
      <c r="P860" s="31">
        <v>39000</v>
      </c>
      <c r="Q860" s="6">
        <f t="shared" si="246"/>
        <v>7410</v>
      </c>
      <c r="R860" s="47">
        <f t="shared" si="242"/>
        <v>46410</v>
      </c>
      <c r="S860" s="51">
        <f t="shared" si="249"/>
        <v>37960.809600000001</v>
      </c>
      <c r="T860" s="51">
        <f t="shared" si="250"/>
        <v>46394.069866666665</v>
      </c>
      <c r="U860" s="49">
        <f t="shared" si="251"/>
        <v>45878.158401729015</v>
      </c>
      <c r="V860" s="51">
        <f t="shared" si="252"/>
        <v>46410</v>
      </c>
      <c r="W860" s="51">
        <f t="shared" si="253"/>
        <v>5963.2155220710702</v>
      </c>
      <c r="X860" s="52">
        <f t="shared" si="254"/>
        <v>0.12853400314326674</v>
      </c>
      <c r="Y860" s="53" t="str">
        <f t="shared" si="255"/>
        <v>MENOR_VALOR</v>
      </c>
      <c r="Z860" s="49">
        <f t="shared" si="256"/>
        <v>37960.809600000001</v>
      </c>
      <c r="AA860" s="80"/>
    </row>
    <row r="861" spans="1:27" ht="9.5" thickBot="1" x14ac:dyDescent="0.25">
      <c r="A861" s="244" t="s">
        <v>402</v>
      </c>
      <c r="B861" s="245"/>
      <c r="C861" s="245"/>
      <c r="D861" s="245"/>
      <c r="E861" s="245"/>
      <c r="F861" s="245"/>
      <c r="G861" s="245"/>
      <c r="H861" s="245"/>
      <c r="I861" s="245"/>
      <c r="J861" s="245"/>
      <c r="K861" s="48"/>
      <c r="L861" s="49"/>
      <c r="M861" s="77">
        <v>0</v>
      </c>
      <c r="N861" s="77"/>
      <c r="O861" s="77"/>
      <c r="P861" s="77"/>
      <c r="Q861" s="77"/>
      <c r="R861" s="77"/>
      <c r="S861" s="51"/>
      <c r="T861" s="51"/>
      <c r="U861" s="49"/>
      <c r="V861" s="51"/>
      <c r="W861" s="51"/>
      <c r="X861" s="52"/>
      <c r="Y861" s="53"/>
      <c r="Z861" s="49"/>
      <c r="AA861" s="80"/>
    </row>
    <row r="862" spans="1:27" ht="27.5" thickBot="1" x14ac:dyDescent="0.25">
      <c r="A862" s="56" t="s">
        <v>0</v>
      </c>
      <c r="B862" s="56" t="s">
        <v>1</v>
      </c>
      <c r="C862" s="56" t="s">
        <v>2</v>
      </c>
      <c r="D862" s="56" t="s">
        <v>3</v>
      </c>
      <c r="E862" s="56" t="s">
        <v>4</v>
      </c>
      <c r="F862" s="56" t="s">
        <v>5</v>
      </c>
      <c r="G862" s="56" t="s">
        <v>1074</v>
      </c>
      <c r="H862" s="56" t="s">
        <v>6</v>
      </c>
      <c r="I862" s="217" t="s">
        <v>7</v>
      </c>
      <c r="J862" s="218"/>
      <c r="K862" s="48"/>
      <c r="L862" s="49"/>
      <c r="M862" s="77">
        <v>0</v>
      </c>
      <c r="N862" s="77"/>
      <c r="O862" s="77"/>
      <c r="P862" s="77"/>
      <c r="Q862" s="77"/>
      <c r="R862" s="77"/>
      <c r="S862" s="51"/>
      <c r="T862" s="51"/>
      <c r="U862" s="49"/>
      <c r="V862" s="51"/>
      <c r="W862" s="51"/>
      <c r="X862" s="52"/>
      <c r="Y862" s="53"/>
      <c r="Z862" s="49"/>
      <c r="AA862" s="80"/>
    </row>
    <row r="863" spans="1:27" ht="27" x14ac:dyDescent="0.2">
      <c r="A863" s="89" t="s">
        <v>204</v>
      </c>
      <c r="B863" s="89" t="s">
        <v>403</v>
      </c>
      <c r="C863" s="89" t="s">
        <v>404</v>
      </c>
      <c r="D863" s="89" t="s">
        <v>332</v>
      </c>
      <c r="E863" s="89" t="s">
        <v>203</v>
      </c>
      <c r="F863" s="89" t="s">
        <v>405</v>
      </c>
      <c r="G863" s="90" t="s">
        <v>1107</v>
      </c>
      <c r="H863" s="89" t="s">
        <v>406</v>
      </c>
      <c r="I863" s="250" t="s">
        <v>407</v>
      </c>
      <c r="J863" s="251"/>
      <c r="K863" s="48"/>
      <c r="L863" s="49"/>
      <c r="M863" s="77">
        <v>0</v>
      </c>
      <c r="N863" s="77"/>
      <c r="O863" s="77"/>
      <c r="P863" s="77"/>
      <c r="Q863" s="77"/>
      <c r="R863" s="77"/>
      <c r="S863" s="51"/>
      <c r="T863" s="51"/>
      <c r="U863" s="49"/>
      <c r="V863" s="51"/>
      <c r="W863" s="51"/>
      <c r="X863" s="52"/>
      <c r="Y863" s="53"/>
      <c r="Z863" s="49"/>
      <c r="AA863" s="80"/>
    </row>
    <row r="864" spans="1:27" ht="18" x14ac:dyDescent="0.2">
      <c r="A864" s="91" t="s">
        <v>378</v>
      </c>
      <c r="B864" s="91" t="s">
        <v>408</v>
      </c>
      <c r="C864" s="91" t="s">
        <v>409</v>
      </c>
      <c r="D864" s="91" t="s">
        <v>332</v>
      </c>
      <c r="E864" s="91" t="s">
        <v>203</v>
      </c>
      <c r="F864" s="91" t="s">
        <v>410</v>
      </c>
      <c r="G864" s="115" t="s">
        <v>1108</v>
      </c>
      <c r="H864" s="116" t="s">
        <v>411</v>
      </c>
      <c r="I864" s="252" t="s">
        <v>412</v>
      </c>
      <c r="J864" s="253"/>
      <c r="K864" s="48"/>
      <c r="L864" s="49"/>
      <c r="M864" s="77">
        <v>0</v>
      </c>
      <c r="N864" s="77"/>
      <c r="O864" s="77"/>
      <c r="P864" s="77"/>
      <c r="Q864" s="77"/>
      <c r="R864" s="77"/>
      <c r="S864" s="51"/>
      <c r="T864" s="51"/>
      <c r="U864" s="49"/>
      <c r="V864" s="51"/>
      <c r="W864" s="51"/>
      <c r="X864" s="52"/>
      <c r="Y864" s="53"/>
      <c r="Z864" s="49"/>
      <c r="AA864" s="80"/>
    </row>
    <row r="865" spans="1:27" ht="18.5" thickBot="1" x14ac:dyDescent="0.25">
      <c r="A865" s="95" t="s">
        <v>336</v>
      </c>
      <c r="B865" s="95" t="s">
        <v>413</v>
      </c>
      <c r="C865" s="109" t="s">
        <v>409</v>
      </c>
      <c r="D865" s="95" t="s">
        <v>332</v>
      </c>
      <c r="E865" s="95" t="s">
        <v>203</v>
      </c>
      <c r="F865" s="95" t="s">
        <v>414</v>
      </c>
      <c r="G865" s="117">
        <v>167500000640</v>
      </c>
      <c r="H865" s="95" t="s">
        <v>334</v>
      </c>
      <c r="I865" s="254" t="s">
        <v>415</v>
      </c>
      <c r="J865" s="255"/>
      <c r="K865" s="48"/>
      <c r="L865" s="49"/>
      <c r="M865" s="77">
        <v>0</v>
      </c>
      <c r="N865" s="77"/>
      <c r="O865" s="77"/>
      <c r="P865" s="77"/>
      <c r="Q865" s="77"/>
      <c r="R865" s="77"/>
      <c r="S865" s="51"/>
      <c r="T865" s="51"/>
      <c r="U865" s="49"/>
      <c r="V865" s="51"/>
      <c r="W865" s="51"/>
      <c r="X865" s="52"/>
      <c r="Y865" s="53"/>
      <c r="Z865" s="49"/>
      <c r="AA865" s="80"/>
    </row>
    <row r="866" spans="1:27" ht="27.5" thickBot="1" x14ac:dyDescent="0.25">
      <c r="A866" s="67" t="s">
        <v>12</v>
      </c>
      <c r="B866" s="67" t="s">
        <v>13</v>
      </c>
      <c r="C866" s="67" t="s">
        <v>14</v>
      </c>
      <c r="D866" s="67" t="s">
        <v>15</v>
      </c>
      <c r="E866" s="68" t="s">
        <v>16</v>
      </c>
      <c r="F866" s="67" t="s">
        <v>17</v>
      </c>
      <c r="G866" s="68" t="s">
        <v>1075</v>
      </c>
      <c r="H866" s="67" t="s">
        <v>18</v>
      </c>
      <c r="I866" s="67" t="s">
        <v>19</v>
      </c>
      <c r="J866" s="69" t="s">
        <v>20</v>
      </c>
      <c r="K866" s="48"/>
      <c r="L866" s="49"/>
      <c r="M866" s="77">
        <v>0</v>
      </c>
      <c r="N866" s="77"/>
      <c r="O866" s="77"/>
      <c r="P866" s="77"/>
      <c r="Q866" s="77"/>
      <c r="R866" s="77"/>
      <c r="S866" s="51"/>
      <c r="T866" s="51"/>
      <c r="U866" s="49"/>
      <c r="V866" s="51"/>
      <c r="W866" s="51"/>
      <c r="X866" s="52"/>
      <c r="Y866" s="53"/>
      <c r="Z866" s="49"/>
      <c r="AA866" s="80"/>
    </row>
    <row r="867" spans="1:27" ht="27" x14ac:dyDescent="0.2">
      <c r="A867" s="70" t="s">
        <v>33</v>
      </c>
      <c r="B867" s="71"/>
      <c r="C867" s="72" t="s">
        <v>34</v>
      </c>
      <c r="D867" s="73"/>
      <c r="E867" s="71"/>
      <c r="F867" s="71"/>
      <c r="G867" s="71"/>
      <c r="H867" s="74"/>
      <c r="I867" s="74"/>
      <c r="J867" s="75"/>
      <c r="K867" s="48"/>
      <c r="L867" s="49"/>
      <c r="M867" s="77">
        <v>0</v>
      </c>
      <c r="N867" s="77"/>
      <c r="O867" s="77"/>
      <c r="P867" s="77"/>
      <c r="Q867" s="77"/>
      <c r="R867" s="77"/>
      <c r="S867" s="51"/>
      <c r="T867" s="51"/>
      <c r="U867" s="49"/>
      <c r="V867" s="51"/>
      <c r="W867" s="51"/>
      <c r="X867" s="52"/>
      <c r="Y867" s="53"/>
      <c r="Z867" s="49"/>
      <c r="AA867" s="80"/>
    </row>
    <row r="868" spans="1:27" ht="18" x14ac:dyDescent="0.2">
      <c r="A868" s="26">
        <f>A860+1</f>
        <v>757</v>
      </c>
      <c r="B868" s="1">
        <v>4912928</v>
      </c>
      <c r="C868" s="23" t="s">
        <v>38</v>
      </c>
      <c r="D868" s="3" t="s">
        <v>36</v>
      </c>
      <c r="E868" s="3">
        <v>0</v>
      </c>
      <c r="F868" s="3">
        <v>1</v>
      </c>
      <c r="G868" s="3">
        <v>1</v>
      </c>
      <c r="H868" s="4">
        <v>40101801</v>
      </c>
      <c r="I868" s="4" t="s">
        <v>37</v>
      </c>
      <c r="J868" s="1" t="s">
        <v>37</v>
      </c>
      <c r="K868" s="48">
        <v>150892</v>
      </c>
      <c r="L868" s="49">
        <f t="shared" si="248"/>
        <v>170689.03039999999</v>
      </c>
      <c r="M868" s="5">
        <v>214080</v>
      </c>
      <c r="N868" s="6">
        <f t="shared" ref="N868:N931" si="259">M868*0.19</f>
        <v>40675.199999999997</v>
      </c>
      <c r="O868" s="47">
        <f>M868+N868</f>
        <v>254755.20000000001</v>
      </c>
      <c r="P868" s="5">
        <v>178000</v>
      </c>
      <c r="Q868" s="6">
        <f t="shared" ref="Q868:Q931" si="260">P868*0.19</f>
        <v>33820</v>
      </c>
      <c r="R868" s="47">
        <f>P868+Q868</f>
        <v>211820</v>
      </c>
      <c r="S868" s="51">
        <f t="shared" si="249"/>
        <v>170689.03039999999</v>
      </c>
      <c r="T868" s="51">
        <f t="shared" si="250"/>
        <v>212421.41013333332</v>
      </c>
      <c r="U868" s="49">
        <f t="shared" si="251"/>
        <v>209619.59498237222</v>
      </c>
      <c r="V868" s="51">
        <f t="shared" si="252"/>
        <v>211820</v>
      </c>
      <c r="W868" s="51">
        <f t="shared" si="253"/>
        <v>29509.248704491976</v>
      </c>
      <c r="X868" s="52">
        <f t="shared" si="254"/>
        <v>0.13891842957811795</v>
      </c>
      <c r="Y868" s="53" t="str">
        <f t="shared" si="255"/>
        <v>MENOR_VALOR</v>
      </c>
      <c r="Z868" s="49">
        <f t="shared" si="256"/>
        <v>170689.03039999999</v>
      </c>
      <c r="AA868" s="80"/>
    </row>
    <row r="869" spans="1:27" ht="27" x14ac:dyDescent="0.2">
      <c r="A869" s="26">
        <f>A868+1</f>
        <v>758</v>
      </c>
      <c r="B869" s="1">
        <v>4912928</v>
      </c>
      <c r="C869" s="23" t="s">
        <v>40</v>
      </c>
      <c r="D869" s="3" t="s">
        <v>36</v>
      </c>
      <c r="E869" s="3">
        <v>0</v>
      </c>
      <c r="F869" s="3">
        <v>1</v>
      </c>
      <c r="G869" s="3">
        <v>1</v>
      </c>
      <c r="H869" s="4">
        <v>40142008</v>
      </c>
      <c r="I869" s="4" t="s">
        <v>37</v>
      </c>
      <c r="J869" s="79">
        <v>4720</v>
      </c>
      <c r="K869" s="48">
        <v>63784</v>
      </c>
      <c r="L869" s="49">
        <f t="shared" si="248"/>
        <v>72152.460800000001</v>
      </c>
      <c r="M869" s="5">
        <v>100580</v>
      </c>
      <c r="N869" s="6">
        <f t="shared" si="259"/>
        <v>19110.2</v>
      </c>
      <c r="O869" s="47">
        <f t="shared" ref="O869:O932" si="261">M869+N869</f>
        <v>119690.2</v>
      </c>
      <c r="P869" s="5">
        <v>75000</v>
      </c>
      <c r="Q869" s="6">
        <f t="shared" si="260"/>
        <v>14250</v>
      </c>
      <c r="R869" s="47">
        <f t="shared" ref="R869:R932" si="262">P869+Q869</f>
        <v>89250</v>
      </c>
      <c r="S869" s="51">
        <f t="shared" si="249"/>
        <v>72152.460800000001</v>
      </c>
      <c r="T869" s="51">
        <f t="shared" si="250"/>
        <v>93697.553599999999</v>
      </c>
      <c r="U869" s="49">
        <f t="shared" si="251"/>
        <v>91686.625371979739</v>
      </c>
      <c r="V869" s="51">
        <f t="shared" si="252"/>
        <v>89250</v>
      </c>
      <c r="W869" s="51">
        <f t="shared" si="253"/>
        <v>15234.681220173534</v>
      </c>
      <c r="X869" s="52">
        <f t="shared" si="254"/>
        <v>0.16259422615462538</v>
      </c>
      <c r="Y869" s="53" t="str">
        <f t="shared" si="255"/>
        <v>MENOR_VALOR</v>
      </c>
      <c r="Z869" s="49">
        <f t="shared" si="256"/>
        <v>72152.460800000001</v>
      </c>
      <c r="AA869" s="80"/>
    </row>
    <row r="870" spans="1:27" ht="27" x14ac:dyDescent="0.2">
      <c r="A870" s="26">
        <f t="shared" ref="A870:A876" si="263">A869+1</f>
        <v>759</v>
      </c>
      <c r="B870" s="1">
        <v>4912928</v>
      </c>
      <c r="C870" s="23" t="s">
        <v>41</v>
      </c>
      <c r="D870" s="3" t="s">
        <v>36</v>
      </c>
      <c r="E870" s="3">
        <v>0</v>
      </c>
      <c r="F870" s="3">
        <v>1</v>
      </c>
      <c r="G870" s="3">
        <v>1</v>
      </c>
      <c r="H870" s="4">
        <v>40142008</v>
      </c>
      <c r="I870" s="4" t="s">
        <v>37</v>
      </c>
      <c r="J870" s="79">
        <v>4720</v>
      </c>
      <c r="K870" s="48">
        <v>72947</v>
      </c>
      <c r="L870" s="49">
        <f t="shared" si="248"/>
        <v>82517.646399999998</v>
      </c>
      <c r="M870" s="5">
        <v>112320</v>
      </c>
      <c r="N870" s="6">
        <f t="shared" si="259"/>
        <v>21340.799999999999</v>
      </c>
      <c r="O870" s="47">
        <f t="shared" si="261"/>
        <v>133660.79999999999</v>
      </c>
      <c r="P870" s="5">
        <v>86000</v>
      </c>
      <c r="Q870" s="6">
        <f t="shared" si="260"/>
        <v>16340</v>
      </c>
      <c r="R870" s="47">
        <f t="shared" si="262"/>
        <v>102340</v>
      </c>
      <c r="S870" s="51">
        <f t="shared" si="249"/>
        <v>82517.646399999998</v>
      </c>
      <c r="T870" s="51">
        <f t="shared" si="250"/>
        <v>106172.81546666667</v>
      </c>
      <c r="U870" s="49">
        <f t="shared" si="251"/>
        <v>104119.50635522013</v>
      </c>
      <c r="V870" s="51">
        <f t="shared" si="252"/>
        <v>102340</v>
      </c>
      <c r="W870" s="51">
        <f t="shared" si="253"/>
        <v>16726.730457154179</v>
      </c>
      <c r="X870" s="52">
        <f t="shared" si="254"/>
        <v>0.157542496953051</v>
      </c>
      <c r="Y870" s="53" t="str">
        <f t="shared" si="255"/>
        <v>MENOR_VALOR</v>
      </c>
      <c r="Z870" s="49">
        <f t="shared" si="256"/>
        <v>82517.646399999998</v>
      </c>
      <c r="AA870" s="80"/>
    </row>
    <row r="871" spans="1:27" ht="18" x14ac:dyDescent="0.2">
      <c r="A871" s="26">
        <f t="shared" si="263"/>
        <v>760</v>
      </c>
      <c r="B871" s="1">
        <v>4912996</v>
      </c>
      <c r="C871" s="23" t="s">
        <v>42</v>
      </c>
      <c r="D871" s="3" t="s">
        <v>36</v>
      </c>
      <c r="E871" s="3">
        <v>0</v>
      </c>
      <c r="F871" s="3">
        <v>1</v>
      </c>
      <c r="G871" s="3">
        <v>1</v>
      </c>
      <c r="H871" s="4">
        <v>40151715</v>
      </c>
      <c r="I871" s="4" t="s">
        <v>37</v>
      </c>
      <c r="J871" s="1" t="s">
        <v>37</v>
      </c>
      <c r="K871" s="48">
        <v>53074</v>
      </c>
      <c r="L871" s="49">
        <f t="shared" si="248"/>
        <v>60037.308799999999</v>
      </c>
      <c r="M871" s="5">
        <v>71760</v>
      </c>
      <c r="N871" s="6">
        <f t="shared" si="259"/>
        <v>13634.4</v>
      </c>
      <c r="O871" s="47">
        <f t="shared" si="261"/>
        <v>85394.4</v>
      </c>
      <c r="P871" s="5">
        <v>62000</v>
      </c>
      <c r="Q871" s="6">
        <f t="shared" si="260"/>
        <v>11780</v>
      </c>
      <c r="R871" s="47">
        <f t="shared" si="262"/>
        <v>73780</v>
      </c>
      <c r="S871" s="51">
        <f t="shared" si="249"/>
        <v>60037.308799999999</v>
      </c>
      <c r="T871" s="51">
        <f t="shared" si="250"/>
        <v>73070.569600000003</v>
      </c>
      <c r="U871" s="49">
        <f t="shared" si="251"/>
        <v>72320.777470705361</v>
      </c>
      <c r="V871" s="51">
        <f t="shared" si="252"/>
        <v>73780</v>
      </c>
      <c r="W871" s="51">
        <f t="shared" si="253"/>
        <v>9215.9070926528111</v>
      </c>
      <c r="X871" s="52">
        <f t="shared" si="254"/>
        <v>0.12612337830541301</v>
      </c>
      <c r="Y871" s="53" t="str">
        <f t="shared" si="255"/>
        <v>MENOR_VALOR</v>
      </c>
      <c r="Z871" s="49">
        <f t="shared" si="256"/>
        <v>60037.308799999999</v>
      </c>
      <c r="AA871" s="80"/>
    </row>
    <row r="872" spans="1:27" x14ac:dyDescent="0.2">
      <c r="A872" s="26">
        <f t="shared" si="263"/>
        <v>761</v>
      </c>
      <c r="B872" s="1">
        <v>4912928</v>
      </c>
      <c r="C872" s="23" t="s">
        <v>44</v>
      </c>
      <c r="D872" s="3" t="s">
        <v>36</v>
      </c>
      <c r="E872" s="3">
        <v>0</v>
      </c>
      <c r="F872" s="3">
        <v>1</v>
      </c>
      <c r="G872" s="3">
        <v>1</v>
      </c>
      <c r="H872" s="4">
        <v>40101801</v>
      </c>
      <c r="I872" s="4" t="s">
        <v>37</v>
      </c>
      <c r="J872" s="1" t="s">
        <v>37</v>
      </c>
      <c r="K872" s="48">
        <v>44030</v>
      </c>
      <c r="L872" s="49">
        <f t="shared" si="248"/>
        <v>49806.735999999997</v>
      </c>
      <c r="M872" s="5">
        <v>65000</v>
      </c>
      <c r="N872" s="6">
        <f t="shared" si="259"/>
        <v>12350</v>
      </c>
      <c r="O872" s="47">
        <f t="shared" si="261"/>
        <v>77350</v>
      </c>
      <c r="P872" s="5">
        <v>52000</v>
      </c>
      <c r="Q872" s="6">
        <f t="shared" si="260"/>
        <v>9880</v>
      </c>
      <c r="R872" s="47">
        <f t="shared" si="262"/>
        <v>61880</v>
      </c>
      <c r="S872" s="51">
        <f t="shared" si="249"/>
        <v>49806.735999999997</v>
      </c>
      <c r="T872" s="51">
        <f t="shared" si="250"/>
        <v>63012.245333333332</v>
      </c>
      <c r="U872" s="49">
        <f t="shared" si="251"/>
        <v>62005.883738503799</v>
      </c>
      <c r="V872" s="51">
        <f t="shared" si="252"/>
        <v>61880</v>
      </c>
      <c r="W872" s="51">
        <f t="shared" si="253"/>
        <v>9337.7051986222559</v>
      </c>
      <c r="X872" s="52">
        <f t="shared" si="254"/>
        <v>0.14818873933512461</v>
      </c>
      <c r="Y872" s="53" t="str">
        <f t="shared" si="255"/>
        <v>MENOR_VALOR</v>
      </c>
      <c r="Z872" s="49">
        <f t="shared" si="256"/>
        <v>49806.735999999997</v>
      </c>
      <c r="AA872" s="80"/>
    </row>
    <row r="873" spans="1:27" x14ac:dyDescent="0.2">
      <c r="A873" s="26">
        <f t="shared" si="263"/>
        <v>762</v>
      </c>
      <c r="B873" s="1">
        <v>4912996</v>
      </c>
      <c r="C873" s="23" t="s">
        <v>45</v>
      </c>
      <c r="D873" s="3" t="s">
        <v>36</v>
      </c>
      <c r="E873" s="3">
        <v>0</v>
      </c>
      <c r="F873" s="3">
        <v>1</v>
      </c>
      <c r="G873" s="3">
        <v>1</v>
      </c>
      <c r="H873" s="4">
        <v>41112209</v>
      </c>
      <c r="I873" s="4" t="s">
        <v>37</v>
      </c>
      <c r="J873" s="1">
        <v>6685</v>
      </c>
      <c r="K873" s="48">
        <v>56168</v>
      </c>
      <c r="L873" s="49">
        <f t="shared" si="248"/>
        <v>63537.241600000001</v>
      </c>
      <c r="M873" s="5">
        <v>79680</v>
      </c>
      <c r="N873" s="6">
        <f t="shared" si="259"/>
        <v>15139.2</v>
      </c>
      <c r="O873" s="47">
        <f t="shared" si="261"/>
        <v>94819.199999999997</v>
      </c>
      <c r="P873" s="5">
        <v>66000</v>
      </c>
      <c r="Q873" s="6">
        <f t="shared" si="260"/>
        <v>12540</v>
      </c>
      <c r="R873" s="47">
        <f t="shared" si="262"/>
        <v>78540</v>
      </c>
      <c r="S873" s="51">
        <f t="shared" si="249"/>
        <v>63537.241600000001</v>
      </c>
      <c r="T873" s="51">
        <f t="shared" si="250"/>
        <v>78965.480533333335</v>
      </c>
      <c r="U873" s="49">
        <f t="shared" si="251"/>
        <v>77924.109282457663</v>
      </c>
      <c r="V873" s="51">
        <f t="shared" si="252"/>
        <v>78540</v>
      </c>
      <c r="W873" s="51">
        <f t="shared" si="253"/>
        <v>10909.412371526396</v>
      </c>
      <c r="X873" s="52">
        <f t="shared" si="254"/>
        <v>0.13815419469170781</v>
      </c>
      <c r="Y873" s="53" t="str">
        <f t="shared" si="255"/>
        <v>MENOR_VALOR</v>
      </c>
      <c r="Z873" s="49">
        <f t="shared" si="256"/>
        <v>63537.241600000001</v>
      </c>
      <c r="AA873" s="80"/>
    </row>
    <row r="874" spans="1:27" ht="27" x14ac:dyDescent="0.2">
      <c r="A874" s="26">
        <f t="shared" si="263"/>
        <v>763</v>
      </c>
      <c r="B874" s="4">
        <v>4912996</v>
      </c>
      <c r="C874" s="23" t="s">
        <v>47</v>
      </c>
      <c r="D874" s="3" t="s">
        <v>36</v>
      </c>
      <c r="E874" s="3">
        <v>0</v>
      </c>
      <c r="F874" s="3">
        <v>1</v>
      </c>
      <c r="G874" s="3">
        <v>1</v>
      </c>
      <c r="H874" s="4">
        <v>26111802</v>
      </c>
      <c r="I874" s="4" t="s">
        <v>37</v>
      </c>
      <c r="J874" s="79">
        <v>3030</v>
      </c>
      <c r="K874" s="48">
        <v>180880</v>
      </c>
      <c r="L874" s="49">
        <f t="shared" si="248"/>
        <v>204611.45600000001</v>
      </c>
      <c r="M874" s="5">
        <v>252080</v>
      </c>
      <c r="N874" s="6">
        <f t="shared" si="259"/>
        <v>47895.199999999997</v>
      </c>
      <c r="O874" s="47">
        <f t="shared" si="261"/>
        <v>299975.2</v>
      </c>
      <c r="P874" s="5">
        <v>219000</v>
      </c>
      <c r="Q874" s="6">
        <f t="shared" si="260"/>
        <v>41610</v>
      </c>
      <c r="R874" s="47">
        <f t="shared" si="262"/>
        <v>260610</v>
      </c>
      <c r="S874" s="51">
        <f t="shared" si="249"/>
        <v>204611.45600000001</v>
      </c>
      <c r="T874" s="51">
        <f t="shared" si="250"/>
        <v>255065.552</v>
      </c>
      <c r="U874" s="49">
        <f t="shared" si="251"/>
        <v>251962.23837060298</v>
      </c>
      <c r="V874" s="51">
        <f t="shared" si="252"/>
        <v>260610</v>
      </c>
      <c r="W874" s="51">
        <f t="shared" si="253"/>
        <v>35676.433420236848</v>
      </c>
      <c r="X874" s="52">
        <f t="shared" si="254"/>
        <v>0.13987162570756262</v>
      </c>
      <c r="Y874" s="53" t="str">
        <f t="shared" si="255"/>
        <v>MENOR_VALOR</v>
      </c>
      <c r="Z874" s="49">
        <f t="shared" si="256"/>
        <v>204611.45600000001</v>
      </c>
      <c r="AA874" s="80"/>
    </row>
    <row r="875" spans="1:27" ht="27" x14ac:dyDescent="0.2">
      <c r="A875" s="26">
        <f t="shared" si="263"/>
        <v>764</v>
      </c>
      <c r="B875" s="4">
        <v>4912996</v>
      </c>
      <c r="C875" s="23" t="s">
        <v>218</v>
      </c>
      <c r="D875" s="3" t="s">
        <v>36</v>
      </c>
      <c r="E875" s="3">
        <v>0</v>
      </c>
      <c r="F875" s="3">
        <v>1</v>
      </c>
      <c r="G875" s="3">
        <v>1</v>
      </c>
      <c r="H875" s="4">
        <v>40151715</v>
      </c>
      <c r="I875" s="4" t="s">
        <v>37</v>
      </c>
      <c r="J875" s="1" t="s">
        <v>37</v>
      </c>
      <c r="K875" s="48">
        <v>163030</v>
      </c>
      <c r="L875" s="49">
        <f t="shared" si="248"/>
        <v>184419.53599999999</v>
      </c>
      <c r="M875" s="5">
        <v>199000</v>
      </c>
      <c r="N875" s="6">
        <f t="shared" si="259"/>
        <v>37810</v>
      </c>
      <c r="O875" s="47">
        <f t="shared" si="261"/>
        <v>236810</v>
      </c>
      <c r="P875" s="5">
        <v>159000</v>
      </c>
      <c r="Q875" s="6">
        <f t="shared" si="260"/>
        <v>30210</v>
      </c>
      <c r="R875" s="47">
        <f t="shared" si="262"/>
        <v>189210</v>
      </c>
      <c r="S875" s="51">
        <f t="shared" si="249"/>
        <v>184419.53599999999</v>
      </c>
      <c r="T875" s="51">
        <f t="shared" si="250"/>
        <v>203479.84533333333</v>
      </c>
      <c r="U875" s="49">
        <f t="shared" si="251"/>
        <v>202170.14201939557</v>
      </c>
      <c r="V875" s="51">
        <f t="shared" si="252"/>
        <v>189210</v>
      </c>
      <c r="W875" s="51">
        <f t="shared" si="253"/>
        <v>13477.673981113247</v>
      </c>
      <c r="X875" s="52">
        <f t="shared" si="254"/>
        <v>6.6235916186365332E-2</v>
      </c>
      <c r="Y875" s="53" t="str">
        <f t="shared" si="255"/>
        <v>MENOR_VALOR</v>
      </c>
      <c r="Z875" s="49">
        <f t="shared" si="256"/>
        <v>184419.53599999999</v>
      </c>
      <c r="AA875" s="80"/>
    </row>
    <row r="876" spans="1:27" ht="18" x14ac:dyDescent="0.2">
      <c r="A876" s="26">
        <f t="shared" si="263"/>
        <v>765</v>
      </c>
      <c r="B876" s="4">
        <v>4912996</v>
      </c>
      <c r="C876" s="23" t="s">
        <v>220</v>
      </c>
      <c r="D876" s="3" t="s">
        <v>36</v>
      </c>
      <c r="E876" s="3">
        <v>0</v>
      </c>
      <c r="F876" s="3">
        <v>1</v>
      </c>
      <c r="G876" s="3">
        <v>1</v>
      </c>
      <c r="H876" s="4">
        <v>40151715</v>
      </c>
      <c r="I876" s="4" t="s">
        <v>37</v>
      </c>
      <c r="J876" s="1" t="s">
        <v>37</v>
      </c>
      <c r="K876" s="48">
        <v>162197</v>
      </c>
      <c r="L876" s="49">
        <f t="shared" si="248"/>
        <v>183477.2464</v>
      </c>
      <c r="M876" s="5">
        <v>248560</v>
      </c>
      <c r="N876" s="6">
        <f t="shared" si="259"/>
        <v>47226.400000000001</v>
      </c>
      <c r="O876" s="47">
        <f t="shared" si="261"/>
        <v>295786.40000000002</v>
      </c>
      <c r="P876" s="5">
        <v>191000</v>
      </c>
      <c r="Q876" s="6">
        <f t="shared" si="260"/>
        <v>36290</v>
      </c>
      <c r="R876" s="47">
        <f t="shared" si="262"/>
        <v>227290</v>
      </c>
      <c r="S876" s="51">
        <f t="shared" si="249"/>
        <v>183477.2464</v>
      </c>
      <c r="T876" s="51">
        <f t="shared" si="250"/>
        <v>235517.88213333333</v>
      </c>
      <c r="U876" s="49">
        <f t="shared" si="251"/>
        <v>231054.04783241282</v>
      </c>
      <c r="V876" s="51">
        <f t="shared" si="252"/>
        <v>227290</v>
      </c>
      <c r="W876" s="51">
        <f t="shared" si="253"/>
        <v>36798.286424299302</v>
      </c>
      <c r="X876" s="52">
        <f t="shared" si="254"/>
        <v>0.15624412928215256</v>
      </c>
      <c r="Y876" s="53" t="str">
        <f t="shared" si="255"/>
        <v>MENOR_VALOR</v>
      </c>
      <c r="Z876" s="49">
        <f t="shared" si="256"/>
        <v>183477.2464</v>
      </c>
      <c r="AA876" s="80"/>
    </row>
    <row r="877" spans="1:27" ht="18" x14ac:dyDescent="0.2">
      <c r="A877" s="81" t="s">
        <v>51</v>
      </c>
      <c r="B877" s="4"/>
      <c r="C877" s="82" t="s">
        <v>52</v>
      </c>
      <c r="D877" s="3"/>
      <c r="E877" s="4"/>
      <c r="F877" s="4"/>
      <c r="G877" s="4"/>
      <c r="H877" s="83"/>
      <c r="I877" s="83"/>
      <c r="J877" s="85"/>
      <c r="K877" s="48"/>
      <c r="L877" s="49"/>
      <c r="M877" s="31">
        <v>0</v>
      </c>
      <c r="N877" s="6"/>
      <c r="O877" s="47"/>
      <c r="P877" s="31"/>
      <c r="Q877" s="6"/>
      <c r="R877" s="47"/>
      <c r="S877" s="51"/>
      <c r="T877" s="51"/>
      <c r="U877" s="49"/>
      <c r="V877" s="51"/>
      <c r="W877" s="51"/>
      <c r="X877" s="52"/>
      <c r="Y877" s="53"/>
      <c r="Z877" s="49"/>
      <c r="AA877" s="80"/>
    </row>
    <row r="878" spans="1:27" ht="27" x14ac:dyDescent="0.2">
      <c r="A878" s="26">
        <f>A876+1</f>
        <v>766</v>
      </c>
      <c r="B878" s="3">
        <v>4912996</v>
      </c>
      <c r="C878" s="23" t="s">
        <v>221</v>
      </c>
      <c r="D878" s="3" t="s">
        <v>36</v>
      </c>
      <c r="E878" s="3">
        <v>0</v>
      </c>
      <c r="F878" s="3">
        <v>1</v>
      </c>
      <c r="G878" s="3">
        <v>1</v>
      </c>
      <c r="H878" s="4">
        <v>25173902</v>
      </c>
      <c r="I878" s="4" t="s">
        <v>37</v>
      </c>
      <c r="J878" s="79">
        <v>905</v>
      </c>
      <c r="K878" s="48">
        <v>231455</v>
      </c>
      <c r="L878" s="49">
        <f t="shared" si="248"/>
        <v>261821.89600000001</v>
      </c>
      <c r="M878" s="5">
        <v>227950</v>
      </c>
      <c r="N878" s="6">
        <f t="shared" si="259"/>
        <v>43310.5</v>
      </c>
      <c r="O878" s="47">
        <f t="shared" si="261"/>
        <v>271260.5</v>
      </c>
      <c r="P878" s="5">
        <v>188000</v>
      </c>
      <c r="Q878" s="6">
        <f t="shared" si="260"/>
        <v>35720</v>
      </c>
      <c r="R878" s="47">
        <f t="shared" si="262"/>
        <v>223720</v>
      </c>
      <c r="S878" s="51">
        <f t="shared" si="249"/>
        <v>223720</v>
      </c>
      <c r="T878" s="51">
        <f t="shared" si="250"/>
        <v>252267.46533333333</v>
      </c>
      <c r="U878" s="49">
        <f t="shared" si="251"/>
        <v>251400.29175908267</v>
      </c>
      <c r="V878" s="51">
        <f t="shared" si="252"/>
        <v>261821.89600000001</v>
      </c>
      <c r="W878" s="51">
        <f t="shared" si="253"/>
        <v>20186.106322887881</v>
      </c>
      <c r="X878" s="52">
        <f t="shared" si="254"/>
        <v>8.0018667077084202E-2</v>
      </c>
      <c r="Y878" s="53" t="str">
        <f t="shared" si="255"/>
        <v>MENOR_VALOR</v>
      </c>
      <c r="Z878" s="49">
        <f t="shared" si="256"/>
        <v>223720</v>
      </c>
      <c r="AA878" s="80"/>
    </row>
    <row r="879" spans="1:27" ht="18" x14ac:dyDescent="0.2">
      <c r="A879" s="26">
        <f>A878+1</f>
        <v>767</v>
      </c>
      <c r="B879" s="3">
        <v>4912996</v>
      </c>
      <c r="C879" s="23" t="s">
        <v>53</v>
      </c>
      <c r="D879" s="3" t="s">
        <v>36</v>
      </c>
      <c r="E879" s="3">
        <v>0</v>
      </c>
      <c r="F879" s="3">
        <v>1</v>
      </c>
      <c r="G879" s="3">
        <v>1</v>
      </c>
      <c r="H879" s="4">
        <v>39101601</v>
      </c>
      <c r="I879" s="4" t="s">
        <v>37</v>
      </c>
      <c r="J879" s="1">
        <v>727</v>
      </c>
      <c r="K879" s="48">
        <v>54383</v>
      </c>
      <c r="L879" s="49">
        <f t="shared" si="248"/>
        <v>61518.049599999998</v>
      </c>
      <c r="M879" s="5">
        <v>72800</v>
      </c>
      <c r="N879" s="6">
        <f t="shared" si="259"/>
        <v>13832</v>
      </c>
      <c r="O879" s="47">
        <f t="shared" si="261"/>
        <v>86632</v>
      </c>
      <c r="P879" s="5">
        <v>64000</v>
      </c>
      <c r="Q879" s="6">
        <f t="shared" si="260"/>
        <v>12160</v>
      </c>
      <c r="R879" s="47">
        <f t="shared" si="262"/>
        <v>76160</v>
      </c>
      <c r="S879" s="51">
        <f t="shared" si="249"/>
        <v>61518.049599999998</v>
      </c>
      <c r="T879" s="51">
        <f t="shared" si="250"/>
        <v>74770.016533333328</v>
      </c>
      <c r="U879" s="49">
        <f t="shared" si="251"/>
        <v>74040.488934060355</v>
      </c>
      <c r="V879" s="51">
        <f t="shared" si="252"/>
        <v>76160</v>
      </c>
      <c r="W879" s="51">
        <f t="shared" si="253"/>
        <v>9370.5556826198936</v>
      </c>
      <c r="X879" s="52">
        <f t="shared" si="254"/>
        <v>0.12532504494555505</v>
      </c>
      <c r="Y879" s="53" t="str">
        <f t="shared" si="255"/>
        <v>MENOR_VALOR</v>
      </c>
      <c r="Z879" s="49">
        <f t="shared" si="256"/>
        <v>61518.049599999998</v>
      </c>
      <c r="AA879" s="80"/>
    </row>
    <row r="880" spans="1:27" ht="18" x14ac:dyDescent="0.2">
      <c r="A880" s="26">
        <f t="shared" ref="A880:A900" si="264">A879+1</f>
        <v>768</v>
      </c>
      <c r="B880" s="3">
        <v>4912996</v>
      </c>
      <c r="C880" s="23" t="s">
        <v>54</v>
      </c>
      <c r="D880" s="3" t="s">
        <v>36</v>
      </c>
      <c r="E880" s="3">
        <v>0</v>
      </c>
      <c r="F880" s="3">
        <v>1</v>
      </c>
      <c r="G880" s="3">
        <v>1</v>
      </c>
      <c r="H880" s="4">
        <v>25173902</v>
      </c>
      <c r="I880" s="4" t="s">
        <v>37</v>
      </c>
      <c r="J880" s="1">
        <v>39325</v>
      </c>
      <c r="K880" s="48">
        <v>33915</v>
      </c>
      <c r="L880" s="49">
        <f t="shared" si="248"/>
        <v>38364.648000000001</v>
      </c>
      <c r="M880" s="5">
        <v>55000</v>
      </c>
      <c r="N880" s="6">
        <f t="shared" si="259"/>
        <v>10450</v>
      </c>
      <c r="O880" s="47">
        <f t="shared" si="261"/>
        <v>65450</v>
      </c>
      <c r="P880" s="5">
        <v>40000</v>
      </c>
      <c r="Q880" s="6">
        <f t="shared" si="260"/>
        <v>7600</v>
      </c>
      <c r="R880" s="47">
        <f t="shared" si="262"/>
        <v>47600</v>
      </c>
      <c r="S880" s="51">
        <f t="shared" si="249"/>
        <v>38364.648000000001</v>
      </c>
      <c r="T880" s="51">
        <f t="shared" si="250"/>
        <v>50471.549333333329</v>
      </c>
      <c r="U880" s="49">
        <f t="shared" si="251"/>
        <v>49258.661559524036</v>
      </c>
      <c r="V880" s="51">
        <f t="shared" si="252"/>
        <v>47600</v>
      </c>
      <c r="W880" s="51">
        <f t="shared" si="253"/>
        <v>8560.8720319564454</v>
      </c>
      <c r="X880" s="52">
        <f t="shared" si="254"/>
        <v>0.16961777763977853</v>
      </c>
      <c r="Y880" s="53" t="str">
        <f t="shared" si="255"/>
        <v>MENOR_VALOR</v>
      </c>
      <c r="Z880" s="49">
        <f t="shared" si="256"/>
        <v>38364.648000000001</v>
      </c>
      <c r="AA880" s="80"/>
    </row>
    <row r="881" spans="1:27" ht="18" x14ac:dyDescent="0.2">
      <c r="A881" s="26">
        <f t="shared" si="264"/>
        <v>769</v>
      </c>
      <c r="B881" s="3">
        <v>4912996</v>
      </c>
      <c r="C881" s="23" t="s">
        <v>55</v>
      </c>
      <c r="D881" s="3" t="s">
        <v>36</v>
      </c>
      <c r="E881" s="3">
        <v>0</v>
      </c>
      <c r="F881" s="3">
        <v>1</v>
      </c>
      <c r="G881" s="3">
        <v>1</v>
      </c>
      <c r="H881" s="4">
        <v>39111707</v>
      </c>
      <c r="I881" s="4" t="s">
        <v>37</v>
      </c>
      <c r="J881" s="1" t="s">
        <v>37</v>
      </c>
      <c r="K881" s="48">
        <v>34510</v>
      </c>
      <c r="L881" s="49">
        <f t="shared" si="248"/>
        <v>39037.712</v>
      </c>
      <c r="M881" s="5">
        <v>49470</v>
      </c>
      <c r="N881" s="6">
        <f t="shared" si="259"/>
        <v>9399.2999999999993</v>
      </c>
      <c r="O881" s="47">
        <f t="shared" si="261"/>
        <v>58869.3</v>
      </c>
      <c r="P881" s="5">
        <v>41000</v>
      </c>
      <c r="Q881" s="6">
        <f t="shared" si="260"/>
        <v>7790</v>
      </c>
      <c r="R881" s="47">
        <f t="shared" si="262"/>
        <v>48790</v>
      </c>
      <c r="S881" s="51">
        <f t="shared" si="249"/>
        <v>39037.712</v>
      </c>
      <c r="T881" s="51">
        <f t="shared" si="250"/>
        <v>48899.003999999994</v>
      </c>
      <c r="U881" s="49">
        <f t="shared" si="251"/>
        <v>48220.830053394558</v>
      </c>
      <c r="V881" s="51">
        <f t="shared" si="252"/>
        <v>48790</v>
      </c>
      <c r="W881" s="51">
        <f t="shared" si="253"/>
        <v>6972.9864444606719</v>
      </c>
      <c r="X881" s="52">
        <f t="shared" si="254"/>
        <v>0.14259976429091833</v>
      </c>
      <c r="Y881" s="53" t="str">
        <f t="shared" si="255"/>
        <v>MENOR_VALOR</v>
      </c>
      <c r="Z881" s="49">
        <f t="shared" si="256"/>
        <v>39037.712</v>
      </c>
      <c r="AA881" s="80"/>
    </row>
    <row r="882" spans="1:27" ht="18" x14ac:dyDescent="0.2">
      <c r="A882" s="26">
        <f t="shared" si="264"/>
        <v>770</v>
      </c>
      <c r="B882" s="3">
        <v>4912996</v>
      </c>
      <c r="C882" s="23" t="s">
        <v>56</v>
      </c>
      <c r="D882" s="3" t="s">
        <v>36</v>
      </c>
      <c r="E882" s="3">
        <v>0</v>
      </c>
      <c r="F882" s="3">
        <v>1</v>
      </c>
      <c r="G882" s="3">
        <v>1</v>
      </c>
      <c r="H882" s="4">
        <v>39101601</v>
      </c>
      <c r="I882" s="4" t="s">
        <v>37</v>
      </c>
      <c r="J882" s="1" t="s">
        <v>37</v>
      </c>
      <c r="K882" s="48">
        <v>201705</v>
      </c>
      <c r="L882" s="49">
        <f t="shared" si="248"/>
        <v>228168.696</v>
      </c>
      <c r="M882" s="5">
        <v>285740</v>
      </c>
      <c r="N882" s="6">
        <f t="shared" si="259"/>
        <v>54290.6</v>
      </c>
      <c r="O882" s="47">
        <f t="shared" si="261"/>
        <v>340030.6</v>
      </c>
      <c r="P882" s="5">
        <v>251000</v>
      </c>
      <c r="Q882" s="6">
        <f t="shared" si="260"/>
        <v>47690</v>
      </c>
      <c r="R882" s="47">
        <f t="shared" si="262"/>
        <v>298690</v>
      </c>
      <c r="S882" s="51">
        <f t="shared" si="249"/>
        <v>228168.696</v>
      </c>
      <c r="T882" s="51">
        <f t="shared" si="250"/>
        <v>288963.09866666666</v>
      </c>
      <c r="U882" s="49">
        <f t="shared" si="251"/>
        <v>285100.67684378009</v>
      </c>
      <c r="V882" s="51">
        <f t="shared" si="252"/>
        <v>298690</v>
      </c>
      <c r="W882" s="51">
        <f t="shared" si="253"/>
        <v>42988.134383785495</v>
      </c>
      <c r="X882" s="52">
        <f t="shared" si="254"/>
        <v>0.14876686532689232</v>
      </c>
      <c r="Y882" s="53" t="str">
        <f t="shared" si="255"/>
        <v>MENOR_VALOR</v>
      </c>
      <c r="Z882" s="49">
        <f t="shared" si="256"/>
        <v>228168.696</v>
      </c>
      <c r="AA882" s="80"/>
    </row>
    <row r="883" spans="1:27" ht="18" x14ac:dyDescent="0.2">
      <c r="A883" s="26">
        <f t="shared" si="264"/>
        <v>771</v>
      </c>
      <c r="B883" s="3">
        <v>4912996</v>
      </c>
      <c r="C883" s="23" t="s">
        <v>57</v>
      </c>
      <c r="D883" s="3" t="s">
        <v>36</v>
      </c>
      <c r="E883" s="3">
        <v>0</v>
      </c>
      <c r="F883" s="3">
        <v>1</v>
      </c>
      <c r="G883" s="3">
        <v>1</v>
      </c>
      <c r="H883" s="4">
        <v>26101302</v>
      </c>
      <c r="I883" s="4" t="s">
        <v>37</v>
      </c>
      <c r="J883" s="1">
        <v>136</v>
      </c>
      <c r="K883" s="48">
        <v>63784</v>
      </c>
      <c r="L883" s="49">
        <f t="shared" si="248"/>
        <v>72152.460800000001</v>
      </c>
      <c r="M883" s="5">
        <v>89300</v>
      </c>
      <c r="N883" s="6">
        <f t="shared" si="259"/>
        <v>16967</v>
      </c>
      <c r="O883" s="47">
        <f t="shared" si="261"/>
        <v>106267</v>
      </c>
      <c r="P883" s="5">
        <v>75000</v>
      </c>
      <c r="Q883" s="6">
        <f t="shared" si="260"/>
        <v>14250</v>
      </c>
      <c r="R883" s="47">
        <f t="shared" si="262"/>
        <v>89250</v>
      </c>
      <c r="S883" s="51">
        <f t="shared" si="249"/>
        <v>72152.460800000001</v>
      </c>
      <c r="T883" s="51">
        <f t="shared" si="250"/>
        <v>89223.153600000005</v>
      </c>
      <c r="U883" s="49">
        <f t="shared" si="251"/>
        <v>88122.321734792567</v>
      </c>
      <c r="V883" s="51">
        <f t="shared" si="252"/>
        <v>89250</v>
      </c>
      <c r="W883" s="51">
        <f t="shared" si="253"/>
        <v>12070.802638432262</v>
      </c>
      <c r="X883" s="52">
        <f t="shared" si="254"/>
        <v>0.13528778295090726</v>
      </c>
      <c r="Y883" s="53" t="str">
        <f t="shared" si="255"/>
        <v>MENOR_VALOR</v>
      </c>
      <c r="Z883" s="49">
        <f t="shared" si="256"/>
        <v>72152.460800000001</v>
      </c>
      <c r="AA883" s="80"/>
    </row>
    <row r="884" spans="1:27" ht="27" x14ac:dyDescent="0.2">
      <c r="A884" s="26">
        <f t="shared" si="264"/>
        <v>772</v>
      </c>
      <c r="B884" s="3">
        <v>4912996</v>
      </c>
      <c r="C884" s="23" t="s">
        <v>59</v>
      </c>
      <c r="D884" s="3" t="s">
        <v>60</v>
      </c>
      <c r="E884" s="3">
        <v>0</v>
      </c>
      <c r="F884" s="3">
        <v>1</v>
      </c>
      <c r="G884" s="3">
        <v>1</v>
      </c>
      <c r="H884" s="4">
        <v>26101302</v>
      </c>
      <c r="I884" s="4" t="s">
        <v>37</v>
      </c>
      <c r="J884" s="1">
        <v>5977</v>
      </c>
      <c r="K884" s="48">
        <v>32606</v>
      </c>
      <c r="L884" s="49">
        <f t="shared" si="248"/>
        <v>36883.907200000001</v>
      </c>
      <c r="M884" s="5">
        <v>52500</v>
      </c>
      <c r="N884" s="6">
        <f t="shared" si="259"/>
        <v>9975</v>
      </c>
      <c r="O884" s="47">
        <f t="shared" si="261"/>
        <v>62475</v>
      </c>
      <c r="P884" s="5">
        <v>40000</v>
      </c>
      <c r="Q884" s="6">
        <f t="shared" si="260"/>
        <v>7600</v>
      </c>
      <c r="R884" s="47">
        <f t="shared" si="262"/>
        <v>47600</v>
      </c>
      <c r="S884" s="51">
        <f t="shared" si="249"/>
        <v>36883.907200000001</v>
      </c>
      <c r="T884" s="51">
        <f t="shared" si="250"/>
        <v>48986.302400000008</v>
      </c>
      <c r="U884" s="49">
        <f t="shared" si="251"/>
        <v>47868.525059028972</v>
      </c>
      <c r="V884" s="51">
        <f t="shared" si="252"/>
        <v>47600</v>
      </c>
      <c r="W884" s="51">
        <f t="shared" si="253"/>
        <v>8557.6857145195627</v>
      </c>
      <c r="X884" s="52">
        <f t="shared" si="254"/>
        <v>0.17469548210929187</v>
      </c>
      <c r="Y884" s="53" t="str">
        <f t="shared" si="255"/>
        <v>MENOR_VALOR</v>
      </c>
      <c r="Z884" s="49">
        <f t="shared" si="256"/>
        <v>36883.907200000001</v>
      </c>
      <c r="AA884" s="80"/>
    </row>
    <row r="885" spans="1:27" ht="18" x14ac:dyDescent="0.2">
      <c r="A885" s="26">
        <f t="shared" si="264"/>
        <v>773</v>
      </c>
      <c r="B885" s="3">
        <v>4912996</v>
      </c>
      <c r="C885" s="23" t="s">
        <v>61</v>
      </c>
      <c r="D885" s="3" t="s">
        <v>60</v>
      </c>
      <c r="E885" s="3">
        <v>0</v>
      </c>
      <c r="F885" s="3">
        <v>1</v>
      </c>
      <c r="G885" s="3">
        <v>1</v>
      </c>
      <c r="H885" s="4">
        <v>26101404</v>
      </c>
      <c r="I885" s="4" t="s">
        <v>37</v>
      </c>
      <c r="J885" s="1">
        <v>5977</v>
      </c>
      <c r="K885" s="48">
        <v>33915</v>
      </c>
      <c r="L885" s="49">
        <f t="shared" si="248"/>
        <v>38364.648000000001</v>
      </c>
      <c r="M885" s="5">
        <v>49500</v>
      </c>
      <c r="N885" s="6">
        <f t="shared" si="259"/>
        <v>9405</v>
      </c>
      <c r="O885" s="47">
        <f t="shared" si="261"/>
        <v>58905</v>
      </c>
      <c r="P885" s="5">
        <v>40000</v>
      </c>
      <c r="Q885" s="6">
        <f t="shared" si="260"/>
        <v>7600</v>
      </c>
      <c r="R885" s="47">
        <f t="shared" si="262"/>
        <v>47600</v>
      </c>
      <c r="S885" s="51">
        <f t="shared" si="249"/>
        <v>38364.648000000001</v>
      </c>
      <c r="T885" s="51">
        <f t="shared" si="250"/>
        <v>48289.882666666665</v>
      </c>
      <c r="U885" s="49">
        <f t="shared" si="251"/>
        <v>47558.714835601852</v>
      </c>
      <c r="V885" s="51">
        <f t="shared" si="252"/>
        <v>47600</v>
      </c>
      <c r="W885" s="51">
        <f t="shared" si="253"/>
        <v>7018.2007376678512</v>
      </c>
      <c r="X885" s="52">
        <f t="shared" si="254"/>
        <v>0.14533480617695402</v>
      </c>
      <c r="Y885" s="53" t="str">
        <f t="shared" si="255"/>
        <v>MENOR_VALOR</v>
      </c>
      <c r="Z885" s="49">
        <f t="shared" si="256"/>
        <v>38364.648000000001</v>
      </c>
      <c r="AA885" s="80"/>
    </row>
    <row r="886" spans="1:27" ht="18" x14ac:dyDescent="0.2">
      <c r="A886" s="26">
        <f t="shared" si="264"/>
        <v>774</v>
      </c>
      <c r="B886" s="3">
        <v>4912996</v>
      </c>
      <c r="C886" s="23" t="s">
        <v>62</v>
      </c>
      <c r="D886" s="3" t="s">
        <v>36</v>
      </c>
      <c r="E886" s="3">
        <v>0</v>
      </c>
      <c r="F886" s="3">
        <v>1</v>
      </c>
      <c r="G886" s="3">
        <v>1</v>
      </c>
      <c r="H886" s="4">
        <v>26101401</v>
      </c>
      <c r="I886" s="4" t="s">
        <v>37</v>
      </c>
      <c r="J886" s="1" t="s">
        <v>37</v>
      </c>
      <c r="K886" s="48">
        <v>1785</v>
      </c>
      <c r="L886" s="49">
        <f t="shared" si="248"/>
        <v>2019.192</v>
      </c>
      <c r="M886" s="5">
        <v>3180</v>
      </c>
      <c r="N886" s="6">
        <f t="shared" si="259"/>
        <v>604.20000000000005</v>
      </c>
      <c r="O886" s="47">
        <f t="shared" si="261"/>
        <v>3784.2</v>
      </c>
      <c r="P886" s="5">
        <v>2000</v>
      </c>
      <c r="Q886" s="6">
        <f t="shared" si="260"/>
        <v>380</v>
      </c>
      <c r="R886" s="47">
        <f t="shared" si="262"/>
        <v>2380</v>
      </c>
      <c r="S886" s="51">
        <f t="shared" si="249"/>
        <v>2019.192</v>
      </c>
      <c r="T886" s="51">
        <f t="shared" si="250"/>
        <v>2727.7973333333334</v>
      </c>
      <c r="U886" s="49">
        <f t="shared" si="251"/>
        <v>2629.7202568883172</v>
      </c>
      <c r="V886" s="51">
        <f t="shared" si="252"/>
        <v>2380</v>
      </c>
      <c r="W886" s="51">
        <f t="shared" si="253"/>
        <v>501.05963638495598</v>
      </c>
      <c r="X886" s="52">
        <f t="shared" si="254"/>
        <v>0.18368653354927492</v>
      </c>
      <c r="Y886" s="53" t="str">
        <f t="shared" si="255"/>
        <v>MENOR_VALOR</v>
      </c>
      <c r="Z886" s="49">
        <f t="shared" si="256"/>
        <v>2019.192</v>
      </c>
      <c r="AA886" s="80"/>
    </row>
    <row r="887" spans="1:27" ht="27" x14ac:dyDescent="0.2">
      <c r="A887" s="26">
        <f t="shared" si="264"/>
        <v>775</v>
      </c>
      <c r="B887" s="3">
        <v>4912996</v>
      </c>
      <c r="C887" s="23" t="s">
        <v>63</v>
      </c>
      <c r="D887" s="3" t="s">
        <v>36</v>
      </c>
      <c r="E887" s="3">
        <v>0</v>
      </c>
      <c r="F887" s="3">
        <v>1</v>
      </c>
      <c r="G887" s="3">
        <v>1</v>
      </c>
      <c r="H887" s="4">
        <v>26101401</v>
      </c>
      <c r="I887" s="4" t="s">
        <v>37</v>
      </c>
      <c r="J887" s="1">
        <v>6105</v>
      </c>
      <c r="K887" s="48">
        <v>262276</v>
      </c>
      <c r="L887" s="49">
        <f t="shared" si="248"/>
        <v>296686.61119999998</v>
      </c>
      <c r="M887" s="5">
        <v>351260</v>
      </c>
      <c r="N887" s="6">
        <f t="shared" si="259"/>
        <v>66739.399999999994</v>
      </c>
      <c r="O887" s="47">
        <f t="shared" si="261"/>
        <v>417999.4</v>
      </c>
      <c r="P887" s="5">
        <v>309000</v>
      </c>
      <c r="Q887" s="6">
        <f t="shared" si="260"/>
        <v>58710</v>
      </c>
      <c r="R887" s="47">
        <f t="shared" si="262"/>
        <v>367710</v>
      </c>
      <c r="S887" s="51">
        <f t="shared" si="249"/>
        <v>296686.61119999998</v>
      </c>
      <c r="T887" s="51">
        <f t="shared" si="250"/>
        <v>360798.6704</v>
      </c>
      <c r="U887" s="49">
        <f t="shared" si="251"/>
        <v>357267.09259103012</v>
      </c>
      <c r="V887" s="51">
        <f t="shared" si="252"/>
        <v>367710</v>
      </c>
      <c r="W887" s="51">
        <f t="shared" si="253"/>
        <v>45334.071816153395</v>
      </c>
      <c r="X887" s="52">
        <f t="shared" si="254"/>
        <v>0.12564922084079108</v>
      </c>
      <c r="Y887" s="53" t="str">
        <f t="shared" si="255"/>
        <v>MENOR_VALOR</v>
      </c>
      <c r="Z887" s="49">
        <f t="shared" si="256"/>
        <v>296686.61119999998</v>
      </c>
      <c r="AA887" s="80"/>
    </row>
    <row r="888" spans="1:27" ht="18" x14ac:dyDescent="0.2">
      <c r="A888" s="26">
        <f t="shared" si="264"/>
        <v>776</v>
      </c>
      <c r="B888" s="3">
        <v>4912996</v>
      </c>
      <c r="C888" s="23" t="s">
        <v>64</v>
      </c>
      <c r="D888" s="3" t="s">
        <v>36</v>
      </c>
      <c r="E888" s="3">
        <v>0</v>
      </c>
      <c r="F888" s="3">
        <v>1</v>
      </c>
      <c r="G888" s="3">
        <v>1</v>
      </c>
      <c r="H888" s="4">
        <v>26101766</v>
      </c>
      <c r="I888" s="4" t="s">
        <v>37</v>
      </c>
      <c r="J888" s="1" t="s">
        <v>37</v>
      </c>
      <c r="K888" s="48">
        <v>411264</v>
      </c>
      <c r="L888" s="49">
        <f t="shared" si="248"/>
        <v>465221.83679999999</v>
      </c>
      <c r="M888" s="5">
        <v>629200</v>
      </c>
      <c r="N888" s="6">
        <f t="shared" si="259"/>
        <v>119548</v>
      </c>
      <c r="O888" s="47">
        <f t="shared" si="261"/>
        <v>748748</v>
      </c>
      <c r="P888" s="5">
        <v>484000</v>
      </c>
      <c r="Q888" s="6">
        <f t="shared" si="260"/>
        <v>91960</v>
      </c>
      <c r="R888" s="47">
        <f t="shared" si="262"/>
        <v>575960</v>
      </c>
      <c r="S888" s="51">
        <f t="shared" si="249"/>
        <v>465221.83679999999</v>
      </c>
      <c r="T888" s="51">
        <f t="shared" si="250"/>
        <v>596643.27893333335</v>
      </c>
      <c r="U888" s="49">
        <f t="shared" si="251"/>
        <v>585413.45061475318</v>
      </c>
      <c r="V888" s="51">
        <f t="shared" si="252"/>
        <v>575960</v>
      </c>
      <c r="W888" s="51">
        <f t="shared" si="253"/>
        <v>92928.992925795304</v>
      </c>
      <c r="X888" s="52">
        <f t="shared" si="254"/>
        <v>0.15575302061883922</v>
      </c>
      <c r="Y888" s="53" t="str">
        <f t="shared" si="255"/>
        <v>MENOR_VALOR</v>
      </c>
      <c r="Z888" s="49">
        <f t="shared" si="256"/>
        <v>465221.83679999999</v>
      </c>
      <c r="AA888" s="80"/>
    </row>
    <row r="889" spans="1:27" ht="18" x14ac:dyDescent="0.2">
      <c r="A889" s="26">
        <f t="shared" si="264"/>
        <v>777</v>
      </c>
      <c r="B889" s="3">
        <v>4912996</v>
      </c>
      <c r="C889" s="23" t="s">
        <v>65</v>
      </c>
      <c r="D889" s="3" t="s">
        <v>36</v>
      </c>
      <c r="E889" s="3">
        <v>0</v>
      </c>
      <c r="F889" s="3">
        <v>1</v>
      </c>
      <c r="G889" s="3">
        <v>1</v>
      </c>
      <c r="H889" s="4">
        <v>31171501</v>
      </c>
      <c r="I889" s="4" t="s">
        <v>37</v>
      </c>
      <c r="J889" s="1" t="s">
        <v>37</v>
      </c>
      <c r="K889" s="48">
        <v>124355</v>
      </c>
      <c r="L889" s="49">
        <f t="shared" si="248"/>
        <v>140670.37599999999</v>
      </c>
      <c r="M889" s="5">
        <v>179340</v>
      </c>
      <c r="N889" s="6">
        <f t="shared" si="259"/>
        <v>34074.6</v>
      </c>
      <c r="O889" s="47">
        <f t="shared" si="261"/>
        <v>213414.6</v>
      </c>
      <c r="P889" s="5">
        <v>146000</v>
      </c>
      <c r="Q889" s="6">
        <f t="shared" si="260"/>
        <v>27740</v>
      </c>
      <c r="R889" s="47">
        <f t="shared" si="262"/>
        <v>173740</v>
      </c>
      <c r="S889" s="51">
        <f t="shared" si="249"/>
        <v>140670.37599999999</v>
      </c>
      <c r="T889" s="51">
        <f t="shared" si="250"/>
        <v>175941.65866666668</v>
      </c>
      <c r="U889" s="49">
        <f t="shared" si="251"/>
        <v>173423.86628710723</v>
      </c>
      <c r="V889" s="51">
        <f t="shared" si="252"/>
        <v>173740</v>
      </c>
      <c r="W889" s="51">
        <f t="shared" si="253"/>
        <v>24940.563154747724</v>
      </c>
      <c r="X889" s="52">
        <f t="shared" si="254"/>
        <v>0.14175473474419892</v>
      </c>
      <c r="Y889" s="53" t="str">
        <f t="shared" si="255"/>
        <v>MENOR_VALOR</v>
      </c>
      <c r="Z889" s="49">
        <f t="shared" si="256"/>
        <v>140670.37599999999</v>
      </c>
      <c r="AA889" s="80"/>
    </row>
    <row r="890" spans="1:27" ht="36" x14ac:dyDescent="0.2">
      <c r="A890" s="26">
        <f t="shared" si="264"/>
        <v>778</v>
      </c>
      <c r="B890" s="3">
        <v>4912996</v>
      </c>
      <c r="C890" s="23" t="s">
        <v>66</v>
      </c>
      <c r="D890" s="3" t="s">
        <v>36</v>
      </c>
      <c r="E890" s="3">
        <v>0</v>
      </c>
      <c r="F890" s="3">
        <v>1</v>
      </c>
      <c r="G890" s="3">
        <v>1</v>
      </c>
      <c r="H890" s="4">
        <v>26101409</v>
      </c>
      <c r="I890" s="4" t="s">
        <v>37</v>
      </c>
      <c r="J890" s="1" t="s">
        <v>37</v>
      </c>
      <c r="K890" s="48">
        <v>136731</v>
      </c>
      <c r="L890" s="49">
        <f t="shared" si="248"/>
        <v>154670.1072</v>
      </c>
      <c r="M890" s="5">
        <v>209040</v>
      </c>
      <c r="N890" s="6">
        <f t="shared" si="259"/>
        <v>39717.599999999999</v>
      </c>
      <c r="O890" s="47">
        <f t="shared" si="261"/>
        <v>248757.6</v>
      </c>
      <c r="P890" s="5">
        <v>161000</v>
      </c>
      <c r="Q890" s="6">
        <f t="shared" si="260"/>
        <v>30590</v>
      </c>
      <c r="R890" s="47">
        <f t="shared" si="262"/>
        <v>191590</v>
      </c>
      <c r="S890" s="51">
        <f t="shared" si="249"/>
        <v>154670.1072</v>
      </c>
      <c r="T890" s="51">
        <f t="shared" si="250"/>
        <v>198339.23573333336</v>
      </c>
      <c r="U890" s="49">
        <f t="shared" si="251"/>
        <v>194618.98086858258</v>
      </c>
      <c r="V890" s="51">
        <f t="shared" si="252"/>
        <v>191590</v>
      </c>
      <c r="W890" s="51">
        <f t="shared" si="253"/>
        <v>30878.736914427005</v>
      </c>
      <c r="X890" s="52">
        <f t="shared" si="254"/>
        <v>0.15568647726334589</v>
      </c>
      <c r="Y890" s="53" t="str">
        <f t="shared" si="255"/>
        <v>MENOR_VALOR</v>
      </c>
      <c r="Z890" s="49">
        <f t="shared" si="256"/>
        <v>154670.1072</v>
      </c>
      <c r="AA890" s="80"/>
    </row>
    <row r="891" spans="1:27" ht="27" x14ac:dyDescent="0.2">
      <c r="A891" s="26">
        <f t="shared" si="264"/>
        <v>779</v>
      </c>
      <c r="B891" s="3">
        <v>4912996</v>
      </c>
      <c r="C891" s="23" t="s">
        <v>67</v>
      </c>
      <c r="D891" s="3" t="s">
        <v>36</v>
      </c>
      <c r="E891" s="3">
        <v>0</v>
      </c>
      <c r="F891" s="3">
        <v>1</v>
      </c>
      <c r="G891" s="3">
        <v>1</v>
      </c>
      <c r="H891" s="4">
        <v>26101732</v>
      </c>
      <c r="I891" s="4" t="s">
        <v>37</v>
      </c>
      <c r="J891" s="1" t="s">
        <v>37</v>
      </c>
      <c r="K891" s="48">
        <v>136731</v>
      </c>
      <c r="L891" s="49">
        <f t="shared" si="248"/>
        <v>154670.1072</v>
      </c>
      <c r="M891" s="5">
        <v>205020</v>
      </c>
      <c r="N891" s="6">
        <f t="shared" si="259"/>
        <v>38953.800000000003</v>
      </c>
      <c r="O891" s="47">
        <f t="shared" si="261"/>
        <v>243973.8</v>
      </c>
      <c r="P891" s="5">
        <v>161000</v>
      </c>
      <c r="Q891" s="6">
        <f t="shared" si="260"/>
        <v>30590</v>
      </c>
      <c r="R891" s="47">
        <f t="shared" si="262"/>
        <v>191590</v>
      </c>
      <c r="S891" s="51">
        <f t="shared" si="249"/>
        <v>154670.1072</v>
      </c>
      <c r="T891" s="51">
        <f t="shared" si="250"/>
        <v>196744.63573333333</v>
      </c>
      <c r="U891" s="49">
        <f t="shared" si="251"/>
        <v>193363.33958415443</v>
      </c>
      <c r="V891" s="51">
        <f t="shared" si="252"/>
        <v>191590</v>
      </c>
      <c r="W891" s="51">
        <f t="shared" si="253"/>
        <v>29751.184441146848</v>
      </c>
      <c r="X891" s="52">
        <f t="shared" si="254"/>
        <v>0.15121725850493556</v>
      </c>
      <c r="Y891" s="53" t="str">
        <f t="shared" si="255"/>
        <v>MENOR_VALOR</v>
      </c>
      <c r="Z891" s="49">
        <f t="shared" si="256"/>
        <v>154670.1072</v>
      </c>
      <c r="AA891" s="80"/>
    </row>
    <row r="892" spans="1:27" ht="27" x14ac:dyDescent="0.2">
      <c r="A892" s="26">
        <f t="shared" si="264"/>
        <v>780</v>
      </c>
      <c r="B892" s="3">
        <v>4912996</v>
      </c>
      <c r="C892" s="23" t="s">
        <v>68</v>
      </c>
      <c r="D892" s="3" t="s">
        <v>36</v>
      </c>
      <c r="E892" s="3">
        <v>0</v>
      </c>
      <c r="F892" s="3">
        <v>1</v>
      </c>
      <c r="G892" s="3">
        <v>1</v>
      </c>
      <c r="H892" s="4">
        <v>39111706</v>
      </c>
      <c r="I892" s="4" t="s">
        <v>37</v>
      </c>
      <c r="J892" s="1" t="s">
        <v>37</v>
      </c>
      <c r="K892" s="48">
        <v>255731</v>
      </c>
      <c r="L892" s="49">
        <f t="shared" si="248"/>
        <v>289282.90720000002</v>
      </c>
      <c r="M892" s="5">
        <v>391040</v>
      </c>
      <c r="N892" s="6">
        <f t="shared" si="259"/>
        <v>74297.600000000006</v>
      </c>
      <c r="O892" s="47">
        <f t="shared" si="261"/>
        <v>465337.59999999998</v>
      </c>
      <c r="P892" s="5">
        <v>301000</v>
      </c>
      <c r="Q892" s="6">
        <f t="shared" si="260"/>
        <v>57190</v>
      </c>
      <c r="R892" s="47">
        <f t="shared" si="262"/>
        <v>358190</v>
      </c>
      <c r="S892" s="51">
        <f t="shared" si="249"/>
        <v>289282.90720000002</v>
      </c>
      <c r="T892" s="51">
        <f t="shared" si="250"/>
        <v>370936.83573333331</v>
      </c>
      <c r="U892" s="49">
        <f t="shared" si="251"/>
        <v>363972.12589402311</v>
      </c>
      <c r="V892" s="51">
        <f t="shared" si="252"/>
        <v>358190</v>
      </c>
      <c r="W892" s="51">
        <f t="shared" si="253"/>
        <v>57738.046576441149</v>
      </c>
      <c r="X892" s="52">
        <f t="shared" si="254"/>
        <v>0.1556546587299544</v>
      </c>
      <c r="Y892" s="53" t="str">
        <f t="shared" si="255"/>
        <v>MENOR_VALOR</v>
      </c>
      <c r="Z892" s="49">
        <f t="shared" si="256"/>
        <v>289282.90720000002</v>
      </c>
      <c r="AA892" s="80"/>
    </row>
    <row r="893" spans="1:27" ht="27" x14ac:dyDescent="0.2">
      <c r="A893" s="26">
        <f t="shared" si="264"/>
        <v>781</v>
      </c>
      <c r="B893" s="3">
        <v>4912996</v>
      </c>
      <c r="C893" s="23" t="s">
        <v>69</v>
      </c>
      <c r="D893" s="3" t="s">
        <v>36</v>
      </c>
      <c r="E893" s="3">
        <v>0</v>
      </c>
      <c r="F893" s="3">
        <v>1</v>
      </c>
      <c r="G893" s="3">
        <v>1</v>
      </c>
      <c r="H893" s="4">
        <v>39111706</v>
      </c>
      <c r="I893" s="4" t="s">
        <v>37</v>
      </c>
      <c r="J893" s="1" t="s">
        <v>37</v>
      </c>
      <c r="K893" s="48">
        <v>114954</v>
      </c>
      <c r="L893" s="49">
        <f t="shared" si="248"/>
        <v>130035.9648</v>
      </c>
      <c r="M893" s="5">
        <v>177210</v>
      </c>
      <c r="N893" s="6">
        <f t="shared" si="259"/>
        <v>33669.9</v>
      </c>
      <c r="O893" s="47">
        <f t="shared" si="261"/>
        <v>210879.9</v>
      </c>
      <c r="P893" s="5">
        <v>143000</v>
      </c>
      <c r="Q893" s="6">
        <f t="shared" si="260"/>
        <v>27170</v>
      </c>
      <c r="R893" s="47">
        <f t="shared" si="262"/>
        <v>170170</v>
      </c>
      <c r="S893" s="51">
        <f t="shared" si="249"/>
        <v>130035.9648</v>
      </c>
      <c r="T893" s="51">
        <f t="shared" si="250"/>
        <v>170361.95493333333</v>
      </c>
      <c r="U893" s="49">
        <f t="shared" si="251"/>
        <v>167106.71043583445</v>
      </c>
      <c r="V893" s="51">
        <f t="shared" si="252"/>
        <v>170170</v>
      </c>
      <c r="W893" s="51">
        <f t="shared" si="253"/>
        <v>28514.781081341727</v>
      </c>
      <c r="X893" s="52">
        <f t="shared" si="254"/>
        <v>0.16737763482756604</v>
      </c>
      <c r="Y893" s="53" t="str">
        <f t="shared" si="255"/>
        <v>MENOR_VALOR</v>
      </c>
      <c r="Z893" s="49">
        <f t="shared" si="256"/>
        <v>130035.9648</v>
      </c>
      <c r="AA893" s="80"/>
    </row>
    <row r="894" spans="1:27" ht="18" x14ac:dyDescent="0.2">
      <c r="A894" s="26">
        <f t="shared" si="264"/>
        <v>782</v>
      </c>
      <c r="B894" s="3">
        <v>4912996</v>
      </c>
      <c r="C894" s="23" t="s">
        <v>70</v>
      </c>
      <c r="D894" s="3" t="s">
        <v>36</v>
      </c>
      <c r="E894" s="3">
        <v>0</v>
      </c>
      <c r="F894" s="3">
        <v>1</v>
      </c>
      <c r="G894" s="3">
        <v>1</v>
      </c>
      <c r="H894" s="4">
        <v>26101409</v>
      </c>
      <c r="I894" s="4" t="s">
        <v>37</v>
      </c>
      <c r="J894" s="1">
        <v>6105</v>
      </c>
      <c r="K894" s="48">
        <v>173502</v>
      </c>
      <c r="L894" s="49">
        <f t="shared" si="248"/>
        <v>196265.46239999999</v>
      </c>
      <c r="M894" s="5">
        <v>242250</v>
      </c>
      <c r="N894" s="6">
        <f t="shared" si="259"/>
        <v>46027.5</v>
      </c>
      <c r="O894" s="47">
        <f t="shared" si="261"/>
        <v>288277.5</v>
      </c>
      <c r="P894" s="5">
        <v>204000</v>
      </c>
      <c r="Q894" s="6">
        <f t="shared" si="260"/>
        <v>38760</v>
      </c>
      <c r="R894" s="47">
        <f t="shared" si="262"/>
        <v>242760</v>
      </c>
      <c r="S894" s="51">
        <f t="shared" si="249"/>
        <v>196265.46239999999</v>
      </c>
      <c r="T894" s="51">
        <f t="shared" si="250"/>
        <v>242434.32079999999</v>
      </c>
      <c r="U894" s="49">
        <f t="shared" si="251"/>
        <v>239484.41314207495</v>
      </c>
      <c r="V894" s="51">
        <f t="shared" si="252"/>
        <v>242760</v>
      </c>
      <c r="W894" s="51">
        <f t="shared" si="253"/>
        <v>32646.312854281561</v>
      </c>
      <c r="X894" s="52">
        <f t="shared" si="254"/>
        <v>0.13466044224494786</v>
      </c>
      <c r="Y894" s="53" t="str">
        <f t="shared" si="255"/>
        <v>MENOR_VALOR</v>
      </c>
      <c r="Z894" s="49">
        <f t="shared" si="256"/>
        <v>196265.46239999999</v>
      </c>
      <c r="AA894" s="80"/>
    </row>
    <row r="895" spans="1:27" ht="27" x14ac:dyDescent="0.2">
      <c r="A895" s="26">
        <f t="shared" si="264"/>
        <v>783</v>
      </c>
      <c r="B895" s="3">
        <v>4912996</v>
      </c>
      <c r="C895" s="23" t="s">
        <v>230</v>
      </c>
      <c r="D895" s="3" t="s">
        <v>36</v>
      </c>
      <c r="E895" s="3">
        <v>0</v>
      </c>
      <c r="F895" s="3">
        <v>1</v>
      </c>
      <c r="G895" s="3">
        <v>1</v>
      </c>
      <c r="H895" s="4">
        <v>26101401</v>
      </c>
      <c r="I895" s="4" t="s">
        <v>37</v>
      </c>
      <c r="J895" s="1" t="s">
        <v>37</v>
      </c>
      <c r="K895" s="48">
        <v>2898959</v>
      </c>
      <c r="L895" s="49">
        <f t="shared" si="248"/>
        <v>3279302.4208</v>
      </c>
      <c r="M895" s="5">
        <v>3965520</v>
      </c>
      <c r="N895" s="6">
        <f t="shared" si="259"/>
        <v>753448.8</v>
      </c>
      <c r="O895" s="47">
        <f t="shared" si="261"/>
        <v>4718968.8</v>
      </c>
      <c r="P895" s="5">
        <v>3411000</v>
      </c>
      <c r="Q895" s="6">
        <f t="shared" si="260"/>
        <v>648090</v>
      </c>
      <c r="R895" s="47">
        <f t="shared" si="262"/>
        <v>4059090</v>
      </c>
      <c r="S895" s="51">
        <f t="shared" si="249"/>
        <v>3279302.4208</v>
      </c>
      <c r="T895" s="51">
        <f t="shared" si="250"/>
        <v>4019120.4069333333</v>
      </c>
      <c r="U895" s="49">
        <f t="shared" si="251"/>
        <v>3975139.9099873351</v>
      </c>
      <c r="V895" s="51">
        <f t="shared" si="252"/>
        <v>4059090</v>
      </c>
      <c r="W895" s="51">
        <f t="shared" si="253"/>
        <v>523130.31483865605</v>
      </c>
      <c r="X895" s="52">
        <f t="shared" si="254"/>
        <v>0.13016039876193075</v>
      </c>
      <c r="Y895" s="53" t="str">
        <f t="shared" si="255"/>
        <v>MENOR_VALOR</v>
      </c>
      <c r="Z895" s="49">
        <f t="shared" si="256"/>
        <v>3279302.4208</v>
      </c>
      <c r="AA895" s="80"/>
    </row>
    <row r="896" spans="1:27" ht="18" x14ac:dyDescent="0.2">
      <c r="A896" s="26">
        <f t="shared" si="264"/>
        <v>784</v>
      </c>
      <c r="B896" s="3">
        <v>4912996</v>
      </c>
      <c r="C896" s="23" t="s">
        <v>231</v>
      </c>
      <c r="D896" s="3" t="s">
        <v>36</v>
      </c>
      <c r="E896" s="3">
        <v>0</v>
      </c>
      <c r="F896" s="3">
        <v>1</v>
      </c>
      <c r="G896" s="3">
        <v>1</v>
      </c>
      <c r="H896" s="4">
        <v>26101759</v>
      </c>
      <c r="I896" s="4" t="s">
        <v>37</v>
      </c>
      <c r="J896" s="1" t="s">
        <v>37</v>
      </c>
      <c r="K896" s="48">
        <v>181118</v>
      </c>
      <c r="L896" s="49">
        <f t="shared" si="248"/>
        <v>204880.68160000001</v>
      </c>
      <c r="M896" s="5">
        <v>266000</v>
      </c>
      <c r="N896" s="6">
        <f t="shared" si="259"/>
        <v>50540</v>
      </c>
      <c r="O896" s="47">
        <f t="shared" si="261"/>
        <v>316540</v>
      </c>
      <c r="P896" s="5">
        <v>213000</v>
      </c>
      <c r="Q896" s="6">
        <f t="shared" si="260"/>
        <v>40470</v>
      </c>
      <c r="R896" s="47">
        <f t="shared" si="262"/>
        <v>253470</v>
      </c>
      <c r="S896" s="51">
        <f t="shared" si="249"/>
        <v>204880.68160000001</v>
      </c>
      <c r="T896" s="51">
        <f t="shared" si="250"/>
        <v>258296.89386666668</v>
      </c>
      <c r="U896" s="49">
        <f t="shared" si="251"/>
        <v>254264.30219045677</v>
      </c>
      <c r="V896" s="51">
        <f t="shared" si="252"/>
        <v>253470</v>
      </c>
      <c r="W896" s="51">
        <f t="shared" si="253"/>
        <v>37770.965919059716</v>
      </c>
      <c r="X896" s="52">
        <f t="shared" si="254"/>
        <v>0.14623081738860227</v>
      </c>
      <c r="Y896" s="53" t="str">
        <f t="shared" si="255"/>
        <v>MENOR_VALOR</v>
      </c>
      <c r="Z896" s="49">
        <f t="shared" si="256"/>
        <v>204880.68160000001</v>
      </c>
      <c r="AA896" s="80"/>
    </row>
    <row r="897" spans="1:27" ht="27" x14ac:dyDescent="0.2">
      <c r="A897" s="26">
        <f t="shared" si="264"/>
        <v>785</v>
      </c>
      <c r="B897" s="3">
        <v>4912996</v>
      </c>
      <c r="C897" s="23" t="s">
        <v>232</v>
      </c>
      <c r="D897" s="3" t="s">
        <v>36</v>
      </c>
      <c r="E897" s="3">
        <v>0</v>
      </c>
      <c r="F897" s="3">
        <v>1</v>
      </c>
      <c r="G897" s="3">
        <v>1</v>
      </c>
      <c r="H897" s="4">
        <v>26101766</v>
      </c>
      <c r="I897" s="4" t="s">
        <v>37</v>
      </c>
      <c r="J897" s="1" t="s">
        <v>37</v>
      </c>
      <c r="K897" s="48">
        <v>315112</v>
      </c>
      <c r="L897" s="49">
        <f t="shared" si="248"/>
        <v>356454.69439999998</v>
      </c>
      <c r="M897" s="5">
        <v>635190</v>
      </c>
      <c r="N897" s="6">
        <f t="shared" si="259"/>
        <v>120686.1</v>
      </c>
      <c r="O897" s="47">
        <f t="shared" si="261"/>
        <v>755876.1</v>
      </c>
      <c r="P897" s="5">
        <v>546000</v>
      </c>
      <c r="Q897" s="6">
        <f t="shared" si="260"/>
        <v>103740</v>
      </c>
      <c r="R897" s="47">
        <f t="shared" si="262"/>
        <v>649740</v>
      </c>
      <c r="S897" s="51">
        <f t="shared" si="249"/>
        <v>356454.69439999998</v>
      </c>
      <c r="T897" s="51">
        <f t="shared" si="250"/>
        <v>587356.93146666663</v>
      </c>
      <c r="U897" s="49">
        <f t="shared" si="251"/>
        <v>559411.66580646683</v>
      </c>
      <c r="V897" s="51">
        <f t="shared" si="252"/>
        <v>649740</v>
      </c>
      <c r="W897" s="51">
        <f t="shared" si="253"/>
        <v>163272.53762098358</v>
      </c>
      <c r="X897" s="52">
        <f t="shared" si="254"/>
        <v>0.27797839588490414</v>
      </c>
      <c r="Y897" s="53" t="str">
        <f t="shared" si="255"/>
        <v>MENOR_VALOR</v>
      </c>
      <c r="Z897" s="49">
        <f t="shared" si="256"/>
        <v>356454.69439999998</v>
      </c>
      <c r="AA897" s="80"/>
    </row>
    <row r="898" spans="1:27" ht="27" x14ac:dyDescent="0.2">
      <c r="A898" s="26">
        <f t="shared" si="264"/>
        <v>786</v>
      </c>
      <c r="B898" s="3">
        <v>4912996</v>
      </c>
      <c r="C898" s="24" t="s">
        <v>74</v>
      </c>
      <c r="D898" s="3" t="s">
        <v>36</v>
      </c>
      <c r="E898" s="3">
        <v>0</v>
      </c>
      <c r="F898" s="3">
        <v>1</v>
      </c>
      <c r="G898" s="3">
        <v>1</v>
      </c>
      <c r="H898" s="4">
        <v>26101732</v>
      </c>
      <c r="I898" s="4" t="s">
        <v>37</v>
      </c>
      <c r="J898" s="1">
        <v>294</v>
      </c>
      <c r="K898" s="48">
        <v>149226</v>
      </c>
      <c r="L898" s="49">
        <f t="shared" si="248"/>
        <v>168804.45120000001</v>
      </c>
      <c r="M898" s="5">
        <v>261250</v>
      </c>
      <c r="N898" s="6">
        <f t="shared" si="259"/>
        <v>49637.5</v>
      </c>
      <c r="O898" s="47">
        <f t="shared" si="261"/>
        <v>310887.5</v>
      </c>
      <c r="P898" s="5">
        <v>220000</v>
      </c>
      <c r="Q898" s="6">
        <f t="shared" si="260"/>
        <v>41800</v>
      </c>
      <c r="R898" s="47">
        <f t="shared" si="262"/>
        <v>261800</v>
      </c>
      <c r="S898" s="51">
        <f t="shared" si="249"/>
        <v>168804.45120000001</v>
      </c>
      <c r="T898" s="51">
        <f t="shared" si="250"/>
        <v>247163.98373333333</v>
      </c>
      <c r="U898" s="49">
        <f t="shared" si="251"/>
        <v>239507.3978547405</v>
      </c>
      <c r="V898" s="51">
        <f t="shared" si="252"/>
        <v>261800</v>
      </c>
      <c r="W898" s="51">
        <f t="shared" si="253"/>
        <v>55408.55682492804</v>
      </c>
      <c r="X898" s="52">
        <f t="shared" si="254"/>
        <v>0.2241773092826852</v>
      </c>
      <c r="Y898" s="53" t="str">
        <f t="shared" si="255"/>
        <v>MENOR_VALOR</v>
      </c>
      <c r="Z898" s="49">
        <f t="shared" si="256"/>
        <v>168804.45120000001</v>
      </c>
      <c r="AA898" s="80"/>
    </row>
    <row r="899" spans="1:27" ht="18" x14ac:dyDescent="0.2">
      <c r="A899" s="26">
        <f t="shared" si="264"/>
        <v>787</v>
      </c>
      <c r="B899" s="3">
        <v>4912996</v>
      </c>
      <c r="C899" s="23" t="s">
        <v>75</v>
      </c>
      <c r="D899" s="3" t="s">
        <v>36</v>
      </c>
      <c r="E899" s="3">
        <v>0</v>
      </c>
      <c r="F899" s="3">
        <v>1</v>
      </c>
      <c r="G899" s="3">
        <v>1</v>
      </c>
      <c r="H899" s="4">
        <v>26101409</v>
      </c>
      <c r="I899" s="4" t="s">
        <v>37</v>
      </c>
      <c r="J899" s="1" t="s">
        <v>37</v>
      </c>
      <c r="K899" s="48">
        <v>313208</v>
      </c>
      <c r="L899" s="49">
        <f t="shared" si="248"/>
        <v>354300.88959999999</v>
      </c>
      <c r="M899" s="5">
        <v>409160</v>
      </c>
      <c r="N899" s="6">
        <f t="shared" si="259"/>
        <v>77740.399999999994</v>
      </c>
      <c r="O899" s="47">
        <f t="shared" si="261"/>
        <v>486900.4</v>
      </c>
      <c r="P899" s="5">
        <v>309000</v>
      </c>
      <c r="Q899" s="6">
        <f t="shared" si="260"/>
        <v>58710</v>
      </c>
      <c r="R899" s="47">
        <f t="shared" si="262"/>
        <v>367710</v>
      </c>
      <c r="S899" s="51">
        <f t="shared" si="249"/>
        <v>354300.88959999999</v>
      </c>
      <c r="T899" s="51">
        <f t="shared" si="250"/>
        <v>402970.42986666667</v>
      </c>
      <c r="U899" s="49">
        <f t="shared" si="251"/>
        <v>398816.02905192546</v>
      </c>
      <c r="V899" s="51">
        <f t="shared" si="252"/>
        <v>367710</v>
      </c>
      <c r="W899" s="51">
        <f t="shared" si="253"/>
        <v>34414.561959791739</v>
      </c>
      <c r="X899" s="52">
        <f t="shared" si="254"/>
        <v>8.5402201772419625E-2</v>
      </c>
      <c r="Y899" s="53" t="str">
        <f t="shared" si="255"/>
        <v>MENOR_VALOR</v>
      </c>
      <c r="Z899" s="49">
        <f t="shared" si="256"/>
        <v>354300.88959999999</v>
      </c>
      <c r="AA899" s="80"/>
    </row>
    <row r="900" spans="1:27" ht="18" x14ac:dyDescent="0.2">
      <c r="A900" s="26">
        <f t="shared" si="264"/>
        <v>788</v>
      </c>
      <c r="B900" s="3">
        <v>4912996</v>
      </c>
      <c r="C900" s="23" t="s">
        <v>76</v>
      </c>
      <c r="D900" s="3" t="s">
        <v>36</v>
      </c>
      <c r="E900" s="3">
        <v>0</v>
      </c>
      <c r="F900" s="3">
        <v>1</v>
      </c>
      <c r="G900" s="3">
        <v>1</v>
      </c>
      <c r="H900" s="4">
        <v>26101732</v>
      </c>
      <c r="I900" s="4" t="s">
        <v>37</v>
      </c>
      <c r="J900" s="1" t="s">
        <v>37</v>
      </c>
      <c r="K900" s="48">
        <v>502537</v>
      </c>
      <c r="L900" s="49">
        <f t="shared" si="248"/>
        <v>568469.85439999995</v>
      </c>
      <c r="M900" s="5">
        <v>703640</v>
      </c>
      <c r="N900" s="6">
        <f t="shared" si="259"/>
        <v>133691.6</v>
      </c>
      <c r="O900" s="47">
        <f t="shared" si="261"/>
        <v>837331.6</v>
      </c>
      <c r="P900" s="5">
        <v>574000</v>
      </c>
      <c r="Q900" s="6">
        <f t="shared" si="260"/>
        <v>109060</v>
      </c>
      <c r="R900" s="47">
        <f t="shared" si="262"/>
        <v>683060</v>
      </c>
      <c r="S900" s="51">
        <f t="shared" si="249"/>
        <v>568469.85439999995</v>
      </c>
      <c r="T900" s="51">
        <f t="shared" si="250"/>
        <v>696287.1514666666</v>
      </c>
      <c r="U900" s="49">
        <f t="shared" si="251"/>
        <v>687629.64467817685</v>
      </c>
      <c r="V900" s="51">
        <f t="shared" si="252"/>
        <v>683060</v>
      </c>
      <c r="W900" s="51">
        <f t="shared" si="253"/>
        <v>90380.477508775279</v>
      </c>
      <c r="X900" s="52">
        <f t="shared" si="254"/>
        <v>0.12980345439147756</v>
      </c>
      <c r="Y900" s="53" t="str">
        <f t="shared" si="255"/>
        <v>MENOR_VALOR</v>
      </c>
      <c r="Z900" s="49">
        <f t="shared" si="256"/>
        <v>568469.85439999995</v>
      </c>
      <c r="AA900" s="80"/>
    </row>
    <row r="901" spans="1:27" ht="18" x14ac:dyDescent="0.2">
      <c r="A901" s="81" t="s">
        <v>81</v>
      </c>
      <c r="B901" s="4"/>
      <c r="C901" s="82" t="s">
        <v>82</v>
      </c>
      <c r="D901" s="3"/>
      <c r="E901" s="4"/>
      <c r="F901" s="4"/>
      <c r="G901" s="4"/>
      <c r="H901" s="83"/>
      <c r="I901" s="83"/>
      <c r="J901" s="85"/>
      <c r="K901" s="48"/>
      <c r="L901" s="49"/>
      <c r="M901" s="31">
        <v>0</v>
      </c>
      <c r="N901" s="6"/>
      <c r="O901" s="47"/>
      <c r="P901" s="31"/>
      <c r="Q901" s="6"/>
      <c r="R901" s="47"/>
      <c r="S901" s="51"/>
      <c r="T901" s="51"/>
      <c r="U901" s="49"/>
      <c r="V901" s="51"/>
      <c r="W901" s="51"/>
      <c r="X901" s="52"/>
      <c r="Y901" s="53"/>
      <c r="Z901" s="49"/>
      <c r="AA901" s="80"/>
    </row>
    <row r="902" spans="1:27" ht="36" x14ac:dyDescent="0.2">
      <c r="A902" s="4">
        <f>A900+1</f>
        <v>789</v>
      </c>
      <c r="B902" s="30">
        <v>4912996</v>
      </c>
      <c r="C902" s="34" t="s">
        <v>83</v>
      </c>
      <c r="D902" s="3" t="s">
        <v>36</v>
      </c>
      <c r="E902" s="3">
        <v>0</v>
      </c>
      <c r="F902" s="3">
        <v>1</v>
      </c>
      <c r="G902" s="3">
        <v>1</v>
      </c>
      <c r="H902" s="4">
        <v>25174209</v>
      </c>
      <c r="I902" s="4" t="s">
        <v>37</v>
      </c>
      <c r="J902" s="1" t="s">
        <v>37</v>
      </c>
      <c r="K902" s="48">
        <v>236572</v>
      </c>
      <c r="L902" s="49">
        <f t="shared" si="248"/>
        <v>267610.2464</v>
      </c>
      <c r="M902" s="5">
        <v>1442000</v>
      </c>
      <c r="N902" s="6">
        <f t="shared" si="259"/>
        <v>273980</v>
      </c>
      <c r="O902" s="47">
        <f t="shared" si="261"/>
        <v>1715980</v>
      </c>
      <c r="P902" s="5">
        <v>1120000</v>
      </c>
      <c r="Q902" s="6">
        <f t="shared" si="260"/>
        <v>212800</v>
      </c>
      <c r="R902" s="47">
        <f t="shared" si="262"/>
        <v>1332800</v>
      </c>
      <c r="S902" s="51">
        <f t="shared" si="249"/>
        <v>267610.2464</v>
      </c>
      <c r="T902" s="51">
        <f t="shared" si="250"/>
        <v>1105463.4154666667</v>
      </c>
      <c r="U902" s="49">
        <f t="shared" si="251"/>
        <v>849037.06106056774</v>
      </c>
      <c r="V902" s="51">
        <f t="shared" si="252"/>
        <v>1332800</v>
      </c>
      <c r="W902" s="51">
        <f t="shared" si="253"/>
        <v>592451.65748567879</v>
      </c>
      <c r="X902" s="52">
        <f t="shared" si="254"/>
        <v>0.53593058729634924</v>
      </c>
      <c r="Y902" s="53" t="str">
        <f t="shared" si="255"/>
        <v>MEDIA_GEOMETRICA</v>
      </c>
      <c r="Z902" s="49">
        <f t="shared" si="256"/>
        <v>849037.06106056774</v>
      </c>
      <c r="AA902" s="80"/>
    </row>
    <row r="903" spans="1:27" ht="18" x14ac:dyDescent="0.2">
      <c r="A903" s="4">
        <f>A902+1</f>
        <v>790</v>
      </c>
      <c r="B903" s="30">
        <v>4912906</v>
      </c>
      <c r="C903" s="34" t="s">
        <v>84</v>
      </c>
      <c r="D903" s="3" t="s">
        <v>36</v>
      </c>
      <c r="E903" s="3">
        <v>0</v>
      </c>
      <c r="F903" s="3">
        <v>1</v>
      </c>
      <c r="G903" s="3">
        <v>1</v>
      </c>
      <c r="H903" s="4">
        <v>31171539</v>
      </c>
      <c r="I903" s="4" t="s">
        <v>37</v>
      </c>
      <c r="J903" s="1" t="s">
        <v>37</v>
      </c>
      <c r="K903" s="48">
        <v>292383</v>
      </c>
      <c r="L903" s="49">
        <f t="shared" si="248"/>
        <v>330743.6496</v>
      </c>
      <c r="M903" s="5">
        <v>404200</v>
      </c>
      <c r="N903" s="6">
        <f t="shared" si="259"/>
        <v>76798</v>
      </c>
      <c r="O903" s="47">
        <f t="shared" si="261"/>
        <v>480998</v>
      </c>
      <c r="P903" s="5">
        <v>344000</v>
      </c>
      <c r="Q903" s="6">
        <f t="shared" si="260"/>
        <v>65360</v>
      </c>
      <c r="R903" s="47">
        <f t="shared" si="262"/>
        <v>409360</v>
      </c>
      <c r="S903" s="51">
        <f t="shared" si="249"/>
        <v>330743.6496</v>
      </c>
      <c r="T903" s="51">
        <f t="shared" si="250"/>
        <v>407033.88320000004</v>
      </c>
      <c r="U903" s="49">
        <f t="shared" si="251"/>
        <v>402327.81900551333</v>
      </c>
      <c r="V903" s="51">
        <f t="shared" si="252"/>
        <v>409360</v>
      </c>
      <c r="W903" s="51">
        <f t="shared" si="253"/>
        <v>53945.341516866007</v>
      </c>
      <c r="X903" s="52">
        <f t="shared" si="254"/>
        <v>0.13253280314837929</v>
      </c>
      <c r="Y903" s="53" t="str">
        <f t="shared" si="255"/>
        <v>MENOR_VALOR</v>
      </c>
      <c r="Z903" s="49">
        <f t="shared" si="256"/>
        <v>330743.6496</v>
      </c>
      <c r="AA903" s="80"/>
    </row>
    <row r="904" spans="1:27" ht="18" x14ac:dyDescent="0.2">
      <c r="A904" s="4">
        <f t="shared" ref="A904:A918" si="265">A903+1</f>
        <v>791</v>
      </c>
      <c r="B904" s="30">
        <v>4912996</v>
      </c>
      <c r="C904" s="34" t="s">
        <v>87</v>
      </c>
      <c r="D904" s="3" t="s">
        <v>36</v>
      </c>
      <c r="E904" s="3">
        <v>0</v>
      </c>
      <c r="F904" s="3">
        <v>1</v>
      </c>
      <c r="G904" s="3">
        <v>1</v>
      </c>
      <c r="H904" s="4">
        <v>25173807</v>
      </c>
      <c r="I904" s="4" t="s">
        <v>37</v>
      </c>
      <c r="J904" s="1">
        <v>2520</v>
      </c>
      <c r="K904" s="48">
        <v>209559</v>
      </c>
      <c r="L904" s="49">
        <f t="shared" si="248"/>
        <v>237053.14079999999</v>
      </c>
      <c r="M904" s="5">
        <v>336810</v>
      </c>
      <c r="N904" s="6">
        <f t="shared" si="259"/>
        <v>63993.9</v>
      </c>
      <c r="O904" s="47">
        <f t="shared" si="261"/>
        <v>400803.9</v>
      </c>
      <c r="P904" s="5">
        <v>247000</v>
      </c>
      <c r="Q904" s="6">
        <f t="shared" si="260"/>
        <v>46930</v>
      </c>
      <c r="R904" s="47">
        <f t="shared" si="262"/>
        <v>293930</v>
      </c>
      <c r="S904" s="51">
        <f t="shared" si="249"/>
        <v>237053.14079999999</v>
      </c>
      <c r="T904" s="51">
        <f t="shared" si="250"/>
        <v>310595.68026666669</v>
      </c>
      <c r="U904" s="49">
        <f t="shared" si="251"/>
        <v>303394.14059918991</v>
      </c>
      <c r="V904" s="51">
        <f t="shared" si="252"/>
        <v>293930</v>
      </c>
      <c r="W904" s="51">
        <f t="shared" si="253"/>
        <v>52002.428362559658</v>
      </c>
      <c r="X904" s="52">
        <f t="shared" si="254"/>
        <v>0.16742804767249878</v>
      </c>
      <c r="Y904" s="53" t="str">
        <f t="shared" si="255"/>
        <v>MENOR_VALOR</v>
      </c>
      <c r="Z904" s="49">
        <f t="shared" si="256"/>
        <v>237053.14079999999</v>
      </c>
      <c r="AA904" s="80"/>
    </row>
    <row r="905" spans="1:27" ht="27" x14ac:dyDescent="0.2">
      <c r="A905" s="4">
        <f t="shared" si="265"/>
        <v>792</v>
      </c>
      <c r="B905" s="30">
        <v>4912931</v>
      </c>
      <c r="C905" s="34" t="s">
        <v>89</v>
      </c>
      <c r="D905" s="3" t="s">
        <v>36</v>
      </c>
      <c r="E905" s="3">
        <v>0</v>
      </c>
      <c r="F905" s="3">
        <v>1</v>
      </c>
      <c r="G905" s="3">
        <v>1</v>
      </c>
      <c r="H905" s="4">
        <v>31171503</v>
      </c>
      <c r="I905" s="4" t="s">
        <v>37</v>
      </c>
      <c r="J905" s="1" t="s">
        <v>37</v>
      </c>
      <c r="K905" s="48">
        <v>191709</v>
      </c>
      <c r="L905" s="49">
        <f t="shared" ref="L905:L968" si="266">(K905*13.12%)+K905</f>
        <v>216861.22080000001</v>
      </c>
      <c r="M905" s="5">
        <v>291490</v>
      </c>
      <c r="N905" s="6">
        <f t="shared" si="259"/>
        <v>55383.1</v>
      </c>
      <c r="O905" s="47">
        <f t="shared" si="261"/>
        <v>346873.1</v>
      </c>
      <c r="P905" s="5">
        <v>226000</v>
      </c>
      <c r="Q905" s="6">
        <f t="shared" si="260"/>
        <v>42940</v>
      </c>
      <c r="R905" s="47">
        <f t="shared" si="262"/>
        <v>268940</v>
      </c>
      <c r="S905" s="51">
        <f t="shared" ref="S905:S968" si="267">MIN(L905,O905,R905)</f>
        <v>216861.22080000001</v>
      </c>
      <c r="T905" s="51">
        <f t="shared" ref="T905:T968" si="268">AVERAGE(L905,O905,R905)</f>
        <v>277558.10693333333</v>
      </c>
      <c r="U905" s="49">
        <f t="shared" ref="U905:U968" si="269">GEOMEAN(L905,O905,R905)</f>
        <v>272480.84252102912</v>
      </c>
      <c r="V905" s="51">
        <f t="shared" ref="V905:V968" si="270">MEDIAN(L905,O905,R905)</f>
        <v>268940</v>
      </c>
      <c r="W905" s="51">
        <f t="shared" ref="W905:W968" si="271">STDEVA(S905,T905)</f>
        <v>42919.17978178757</v>
      </c>
      <c r="X905" s="52">
        <f t="shared" ref="X905:X968" si="272">(W905/T905)</f>
        <v>0.15463133199743406</v>
      </c>
      <c r="Y905" s="53" t="str">
        <f t="shared" ref="Y905:Y968" si="273">IF(X905&lt;43%,"MENOR_VALOR","MEDIA_GEOMETRICA")</f>
        <v>MENOR_VALOR</v>
      </c>
      <c r="Z905" s="49">
        <f t="shared" ref="Z905:Z968" si="274">IF(Y905="MENOR_VALOR",S905,U905)</f>
        <v>216861.22080000001</v>
      </c>
      <c r="AA905" s="80"/>
    </row>
    <row r="906" spans="1:27" ht="27" x14ac:dyDescent="0.2">
      <c r="A906" s="4">
        <f t="shared" si="265"/>
        <v>793</v>
      </c>
      <c r="B906" s="30">
        <v>4912931</v>
      </c>
      <c r="C906" s="34" t="s">
        <v>90</v>
      </c>
      <c r="D906" s="3" t="s">
        <v>36</v>
      </c>
      <c r="E906" s="3">
        <v>0</v>
      </c>
      <c r="F906" s="3">
        <v>1</v>
      </c>
      <c r="G906" s="3">
        <v>1</v>
      </c>
      <c r="H906" s="4">
        <v>31171503</v>
      </c>
      <c r="I906" s="4" t="s">
        <v>37</v>
      </c>
      <c r="J906" s="1" t="s">
        <v>37</v>
      </c>
      <c r="K906" s="48">
        <v>223125</v>
      </c>
      <c r="L906" s="49">
        <f t="shared" si="266"/>
        <v>252399</v>
      </c>
      <c r="M906" s="5">
        <v>309260</v>
      </c>
      <c r="N906" s="6">
        <f t="shared" si="259"/>
        <v>58759.4</v>
      </c>
      <c r="O906" s="47">
        <f t="shared" si="261"/>
        <v>368019.4</v>
      </c>
      <c r="P906" s="5">
        <v>263000</v>
      </c>
      <c r="Q906" s="6">
        <f t="shared" si="260"/>
        <v>49970</v>
      </c>
      <c r="R906" s="47">
        <f t="shared" si="262"/>
        <v>312970</v>
      </c>
      <c r="S906" s="51">
        <f t="shared" si="267"/>
        <v>252399</v>
      </c>
      <c r="T906" s="51">
        <f t="shared" si="268"/>
        <v>311129.46666666667</v>
      </c>
      <c r="U906" s="49">
        <f t="shared" si="269"/>
        <v>307482.46279380011</v>
      </c>
      <c r="V906" s="51">
        <f t="shared" si="270"/>
        <v>312970</v>
      </c>
      <c r="W906" s="51">
        <f t="shared" si="271"/>
        <v>41528.711242250589</v>
      </c>
      <c r="X906" s="52">
        <f t="shared" si="272"/>
        <v>0.13347726811984353</v>
      </c>
      <c r="Y906" s="53" t="str">
        <f t="shared" si="273"/>
        <v>MENOR_VALOR</v>
      </c>
      <c r="Z906" s="49">
        <f t="shared" si="274"/>
        <v>252399</v>
      </c>
      <c r="AA906" s="80"/>
    </row>
    <row r="907" spans="1:27" ht="27" x14ac:dyDescent="0.2">
      <c r="A907" s="4">
        <f t="shared" si="265"/>
        <v>794</v>
      </c>
      <c r="B907" s="30">
        <v>4912931</v>
      </c>
      <c r="C907" s="34" t="s">
        <v>324</v>
      </c>
      <c r="D907" s="3" t="s">
        <v>36</v>
      </c>
      <c r="E907" s="3">
        <v>0</v>
      </c>
      <c r="F907" s="3">
        <v>1</v>
      </c>
      <c r="G907" s="3">
        <v>1</v>
      </c>
      <c r="H907" s="4">
        <v>31171537</v>
      </c>
      <c r="I907" s="4" t="s">
        <v>37</v>
      </c>
      <c r="J907" s="1" t="s">
        <v>37</v>
      </c>
      <c r="K907" s="48">
        <v>555254</v>
      </c>
      <c r="L907" s="49">
        <f t="shared" si="266"/>
        <v>628103.32479999994</v>
      </c>
      <c r="M907" s="5">
        <v>742560</v>
      </c>
      <c r="N907" s="6">
        <f t="shared" si="259"/>
        <v>141086.39999999999</v>
      </c>
      <c r="O907" s="47">
        <f t="shared" si="261"/>
        <v>883646.4</v>
      </c>
      <c r="P907" s="5">
        <v>653000</v>
      </c>
      <c r="Q907" s="6">
        <f t="shared" si="260"/>
        <v>124070</v>
      </c>
      <c r="R907" s="47">
        <f t="shared" si="262"/>
        <v>777070</v>
      </c>
      <c r="S907" s="51">
        <f t="shared" si="267"/>
        <v>628103.32479999994</v>
      </c>
      <c r="T907" s="51">
        <f t="shared" si="268"/>
        <v>762939.90826666669</v>
      </c>
      <c r="U907" s="49">
        <f t="shared" si="269"/>
        <v>755538.47022064414</v>
      </c>
      <c r="V907" s="51">
        <f t="shared" si="270"/>
        <v>777070</v>
      </c>
      <c r="W907" s="51">
        <f t="shared" si="271"/>
        <v>95343.862521305986</v>
      </c>
      <c r="X907" s="52">
        <f t="shared" si="272"/>
        <v>0.12496903293198933</v>
      </c>
      <c r="Y907" s="53" t="str">
        <f t="shared" si="273"/>
        <v>MENOR_VALOR</v>
      </c>
      <c r="Z907" s="49">
        <f t="shared" si="274"/>
        <v>628103.32479999994</v>
      </c>
      <c r="AA907" s="80"/>
    </row>
    <row r="908" spans="1:27" ht="18" x14ac:dyDescent="0.2">
      <c r="A908" s="4">
        <f t="shared" si="265"/>
        <v>795</v>
      </c>
      <c r="B908" s="30">
        <v>4912996</v>
      </c>
      <c r="C908" s="34" t="s">
        <v>93</v>
      </c>
      <c r="D908" s="3" t="s">
        <v>36</v>
      </c>
      <c r="E908" s="3">
        <v>0</v>
      </c>
      <c r="F908" s="3">
        <v>1</v>
      </c>
      <c r="G908" s="3">
        <v>1</v>
      </c>
      <c r="H908" s="4">
        <v>25174209</v>
      </c>
      <c r="I908" s="4" t="s">
        <v>37</v>
      </c>
      <c r="J908" s="1" t="s">
        <v>37</v>
      </c>
      <c r="K908" s="48">
        <v>188020</v>
      </c>
      <c r="L908" s="49">
        <f t="shared" si="266"/>
        <v>212688.22399999999</v>
      </c>
      <c r="M908" s="5">
        <v>298080</v>
      </c>
      <c r="N908" s="6">
        <f t="shared" si="259"/>
        <v>56635.199999999997</v>
      </c>
      <c r="O908" s="47">
        <f t="shared" si="261"/>
        <v>354715.2</v>
      </c>
      <c r="P908" s="5">
        <v>221000</v>
      </c>
      <c r="Q908" s="6">
        <f t="shared" si="260"/>
        <v>41990</v>
      </c>
      <c r="R908" s="47">
        <f t="shared" si="262"/>
        <v>262990</v>
      </c>
      <c r="S908" s="51">
        <f t="shared" si="267"/>
        <v>212688.22399999999</v>
      </c>
      <c r="T908" s="51">
        <f t="shared" si="268"/>
        <v>276797.80800000002</v>
      </c>
      <c r="U908" s="49">
        <f t="shared" si="269"/>
        <v>270720.30227483244</v>
      </c>
      <c r="V908" s="51">
        <f t="shared" si="270"/>
        <v>262990</v>
      </c>
      <c r="W908" s="51">
        <f t="shared" si="271"/>
        <v>45332.321585448532</v>
      </c>
      <c r="X908" s="52">
        <f t="shared" si="272"/>
        <v>0.16377413503740076</v>
      </c>
      <c r="Y908" s="53" t="str">
        <f t="shared" si="273"/>
        <v>MENOR_VALOR</v>
      </c>
      <c r="Z908" s="49">
        <f t="shared" si="274"/>
        <v>212688.22399999999</v>
      </c>
      <c r="AA908" s="80"/>
    </row>
    <row r="909" spans="1:27" ht="27" x14ac:dyDescent="0.2">
      <c r="A909" s="4">
        <f t="shared" si="265"/>
        <v>796</v>
      </c>
      <c r="B909" s="30">
        <v>4912926</v>
      </c>
      <c r="C909" s="34" t="s">
        <v>94</v>
      </c>
      <c r="D909" s="3" t="s">
        <v>36</v>
      </c>
      <c r="E909" s="3">
        <v>0</v>
      </c>
      <c r="F909" s="3">
        <v>1</v>
      </c>
      <c r="G909" s="3">
        <v>1</v>
      </c>
      <c r="H909" s="4">
        <v>31171539</v>
      </c>
      <c r="I909" s="4" t="s">
        <v>37</v>
      </c>
      <c r="J909" s="1" t="s">
        <v>37</v>
      </c>
      <c r="K909" s="48">
        <v>143752</v>
      </c>
      <c r="L909" s="49">
        <f t="shared" si="266"/>
        <v>162612.26240000001</v>
      </c>
      <c r="M909" s="5">
        <v>298960</v>
      </c>
      <c r="N909" s="6">
        <f t="shared" si="259"/>
        <v>56802.400000000001</v>
      </c>
      <c r="O909" s="47">
        <f t="shared" si="261"/>
        <v>355762.4</v>
      </c>
      <c r="P909" s="5">
        <v>237000</v>
      </c>
      <c r="Q909" s="6">
        <f t="shared" si="260"/>
        <v>45030</v>
      </c>
      <c r="R909" s="47">
        <f t="shared" si="262"/>
        <v>282030</v>
      </c>
      <c r="S909" s="51">
        <f t="shared" si="267"/>
        <v>162612.26240000001</v>
      </c>
      <c r="T909" s="51">
        <f t="shared" si="268"/>
        <v>266801.55413333332</v>
      </c>
      <c r="U909" s="49">
        <f t="shared" si="269"/>
        <v>253631.31998305419</v>
      </c>
      <c r="V909" s="51">
        <f t="shared" si="270"/>
        <v>282030</v>
      </c>
      <c r="W909" s="51">
        <f t="shared" si="271"/>
        <v>73672.954711663406</v>
      </c>
      <c r="X909" s="52">
        <f t="shared" si="272"/>
        <v>0.2761339039083916</v>
      </c>
      <c r="Y909" s="53" t="str">
        <f t="shared" si="273"/>
        <v>MENOR_VALOR</v>
      </c>
      <c r="Z909" s="49">
        <f t="shared" si="274"/>
        <v>162612.26240000001</v>
      </c>
      <c r="AA909" s="80"/>
    </row>
    <row r="910" spans="1:27" ht="36" x14ac:dyDescent="0.2">
      <c r="A910" s="4">
        <f t="shared" si="265"/>
        <v>797</v>
      </c>
      <c r="B910" s="3">
        <v>4912996</v>
      </c>
      <c r="C910" s="34" t="s">
        <v>356</v>
      </c>
      <c r="D910" s="3" t="s">
        <v>36</v>
      </c>
      <c r="E910" s="3">
        <v>0</v>
      </c>
      <c r="F910" s="3">
        <v>1</v>
      </c>
      <c r="G910" s="3">
        <v>1</v>
      </c>
      <c r="H910" s="4">
        <v>31171503</v>
      </c>
      <c r="I910" s="4" t="s">
        <v>37</v>
      </c>
      <c r="J910" s="1" t="s">
        <v>37</v>
      </c>
      <c r="K910" s="48">
        <v>285957</v>
      </c>
      <c r="L910" s="49">
        <f t="shared" si="266"/>
        <v>323474.55839999998</v>
      </c>
      <c r="M910" s="5">
        <v>341280</v>
      </c>
      <c r="N910" s="6">
        <f t="shared" si="259"/>
        <v>64843.200000000004</v>
      </c>
      <c r="O910" s="47">
        <f t="shared" si="261"/>
        <v>406123.2</v>
      </c>
      <c r="P910" s="5">
        <v>253000</v>
      </c>
      <c r="Q910" s="6">
        <f t="shared" si="260"/>
        <v>48070</v>
      </c>
      <c r="R910" s="47">
        <f t="shared" si="262"/>
        <v>301070</v>
      </c>
      <c r="S910" s="51">
        <f t="shared" si="267"/>
        <v>301070</v>
      </c>
      <c r="T910" s="51">
        <f t="shared" si="268"/>
        <v>343555.91946666664</v>
      </c>
      <c r="U910" s="49">
        <f t="shared" si="269"/>
        <v>340712.81620789145</v>
      </c>
      <c r="V910" s="51">
        <f t="shared" si="270"/>
        <v>323474.55839999998</v>
      </c>
      <c r="W910" s="51">
        <f t="shared" si="271"/>
        <v>30042.081759825531</v>
      </c>
      <c r="X910" s="52">
        <f t="shared" si="272"/>
        <v>8.7444517930189092E-2</v>
      </c>
      <c r="Y910" s="53" t="str">
        <f t="shared" si="273"/>
        <v>MENOR_VALOR</v>
      </c>
      <c r="Z910" s="49">
        <f t="shared" si="274"/>
        <v>301070</v>
      </c>
      <c r="AA910" s="80"/>
    </row>
    <row r="911" spans="1:27" ht="36" x14ac:dyDescent="0.2">
      <c r="A911" s="4">
        <f t="shared" si="265"/>
        <v>798</v>
      </c>
      <c r="B911" s="30">
        <v>4912996</v>
      </c>
      <c r="C911" s="34" t="s">
        <v>97</v>
      </c>
      <c r="D911" s="3" t="s">
        <v>36</v>
      </c>
      <c r="E911" s="3">
        <v>0</v>
      </c>
      <c r="F911" s="3">
        <v>1</v>
      </c>
      <c r="G911" s="3">
        <v>1</v>
      </c>
      <c r="H911" s="4">
        <v>31171503</v>
      </c>
      <c r="I911" s="4" t="s">
        <v>37</v>
      </c>
      <c r="J911" s="1" t="s">
        <v>37</v>
      </c>
      <c r="K911" s="48">
        <v>114835</v>
      </c>
      <c r="L911" s="49">
        <f t="shared" si="266"/>
        <v>129901.352</v>
      </c>
      <c r="M911" s="5">
        <v>226800</v>
      </c>
      <c r="N911" s="6">
        <f t="shared" si="259"/>
        <v>43092</v>
      </c>
      <c r="O911" s="47">
        <f t="shared" si="261"/>
        <v>269892</v>
      </c>
      <c r="P911" s="5">
        <v>173000</v>
      </c>
      <c r="Q911" s="6">
        <f t="shared" si="260"/>
        <v>32870</v>
      </c>
      <c r="R911" s="47">
        <f t="shared" si="262"/>
        <v>205870</v>
      </c>
      <c r="S911" s="51">
        <f t="shared" si="267"/>
        <v>129901.352</v>
      </c>
      <c r="T911" s="51">
        <f t="shared" si="268"/>
        <v>201887.78399999999</v>
      </c>
      <c r="U911" s="49">
        <f t="shared" si="269"/>
        <v>193255.67195941147</v>
      </c>
      <c r="V911" s="51">
        <f t="shared" si="270"/>
        <v>205870</v>
      </c>
      <c r="W911" s="51">
        <f t="shared" si="271"/>
        <v>50902.094220624196</v>
      </c>
      <c r="X911" s="52">
        <f t="shared" si="272"/>
        <v>0.25213063025459825</v>
      </c>
      <c r="Y911" s="53" t="str">
        <f t="shared" si="273"/>
        <v>MENOR_VALOR</v>
      </c>
      <c r="Z911" s="49">
        <f t="shared" si="274"/>
        <v>129901.352</v>
      </c>
      <c r="AA911" s="80"/>
    </row>
    <row r="912" spans="1:27" ht="18" x14ac:dyDescent="0.2">
      <c r="A912" s="4">
        <f t="shared" si="265"/>
        <v>799</v>
      </c>
      <c r="B912" s="30">
        <v>4912996</v>
      </c>
      <c r="C912" s="34" t="s">
        <v>98</v>
      </c>
      <c r="D912" s="3" t="s">
        <v>36</v>
      </c>
      <c r="E912" s="3">
        <v>0</v>
      </c>
      <c r="F912" s="3">
        <v>1</v>
      </c>
      <c r="G912" s="3">
        <v>1</v>
      </c>
      <c r="H912" s="4">
        <v>25174209</v>
      </c>
      <c r="I912" s="4" t="s">
        <v>37</v>
      </c>
      <c r="J912" s="1" t="s">
        <v>37</v>
      </c>
      <c r="K912" s="48">
        <v>678776</v>
      </c>
      <c r="L912" s="49">
        <f t="shared" si="266"/>
        <v>767831.41119999997</v>
      </c>
      <c r="M912" s="5">
        <v>1082260</v>
      </c>
      <c r="N912" s="6">
        <f t="shared" si="259"/>
        <v>205629.4</v>
      </c>
      <c r="O912" s="47">
        <f t="shared" si="261"/>
        <v>1287889.3999999999</v>
      </c>
      <c r="P912" s="5">
        <v>817000</v>
      </c>
      <c r="Q912" s="6">
        <f t="shared" si="260"/>
        <v>155230</v>
      </c>
      <c r="R912" s="47">
        <f t="shared" si="262"/>
        <v>972230</v>
      </c>
      <c r="S912" s="51">
        <f t="shared" si="267"/>
        <v>767831.41119999997</v>
      </c>
      <c r="T912" s="51">
        <f t="shared" si="268"/>
        <v>1009316.9370666667</v>
      </c>
      <c r="U912" s="49">
        <f t="shared" si="269"/>
        <v>986971.21603823826</v>
      </c>
      <c r="V912" s="51">
        <f t="shared" si="270"/>
        <v>972230</v>
      </c>
      <c r="W912" s="51">
        <f t="shared" si="271"/>
        <v>170756.0528987188</v>
      </c>
      <c r="X912" s="52">
        <f t="shared" si="272"/>
        <v>0.16917981520748041</v>
      </c>
      <c r="Y912" s="53" t="str">
        <f t="shared" si="273"/>
        <v>MENOR_VALOR</v>
      </c>
      <c r="Z912" s="49">
        <f t="shared" si="274"/>
        <v>767831.41119999997</v>
      </c>
      <c r="AA912" s="80"/>
    </row>
    <row r="913" spans="1:27" x14ac:dyDescent="0.2">
      <c r="A913" s="4">
        <f t="shared" si="265"/>
        <v>800</v>
      </c>
      <c r="B913" s="30">
        <v>4912996</v>
      </c>
      <c r="C913" s="34" t="s">
        <v>99</v>
      </c>
      <c r="D913" s="44" t="s">
        <v>60</v>
      </c>
      <c r="E913" s="3">
        <v>0</v>
      </c>
      <c r="F913" s="3">
        <v>1</v>
      </c>
      <c r="G913" s="3">
        <v>1</v>
      </c>
      <c r="H913" s="4">
        <v>31161801</v>
      </c>
      <c r="I913" s="4" t="s">
        <v>37</v>
      </c>
      <c r="J913" s="30">
        <v>13393</v>
      </c>
      <c r="K913" s="102">
        <v>208369</v>
      </c>
      <c r="L913" s="49">
        <f t="shared" si="266"/>
        <v>235707.0128</v>
      </c>
      <c r="M913" s="5">
        <v>279360</v>
      </c>
      <c r="N913" s="6">
        <f t="shared" si="259"/>
        <v>53078.400000000001</v>
      </c>
      <c r="O913" s="47">
        <f t="shared" si="261"/>
        <v>332438.40000000002</v>
      </c>
      <c r="P913" s="5">
        <v>233000</v>
      </c>
      <c r="Q913" s="6">
        <f t="shared" si="260"/>
        <v>44270</v>
      </c>
      <c r="R913" s="47">
        <f t="shared" si="262"/>
        <v>277270</v>
      </c>
      <c r="S913" s="51">
        <f t="shared" si="267"/>
        <v>235707.0128</v>
      </c>
      <c r="T913" s="51">
        <f t="shared" si="268"/>
        <v>281805.13760000002</v>
      </c>
      <c r="U913" s="49">
        <f t="shared" si="269"/>
        <v>279037.25434151676</v>
      </c>
      <c r="V913" s="51">
        <f t="shared" si="270"/>
        <v>277270</v>
      </c>
      <c r="W913" s="51">
        <f t="shared" si="271"/>
        <v>32596.296646063773</v>
      </c>
      <c r="X913" s="52">
        <f t="shared" si="272"/>
        <v>0.11566963229865462</v>
      </c>
      <c r="Y913" s="53" t="str">
        <f t="shared" si="273"/>
        <v>MENOR_VALOR</v>
      </c>
      <c r="Z913" s="49">
        <f t="shared" si="274"/>
        <v>235707.0128</v>
      </c>
      <c r="AA913" s="80"/>
    </row>
    <row r="914" spans="1:27" ht="18" x14ac:dyDescent="0.2">
      <c r="A914" s="4">
        <f t="shared" si="265"/>
        <v>801</v>
      </c>
      <c r="B914" s="30">
        <v>4912996</v>
      </c>
      <c r="C914" s="34" t="s">
        <v>100</v>
      </c>
      <c r="D914" s="3" t="s">
        <v>36</v>
      </c>
      <c r="E914" s="3">
        <v>0</v>
      </c>
      <c r="F914" s="3">
        <v>1</v>
      </c>
      <c r="G914" s="3">
        <v>1</v>
      </c>
      <c r="H914" s="4">
        <v>31171503</v>
      </c>
      <c r="I914" s="4" t="s">
        <v>37</v>
      </c>
      <c r="J914" s="1" t="s">
        <v>37</v>
      </c>
      <c r="K914" s="48">
        <v>556087</v>
      </c>
      <c r="L914" s="49">
        <f t="shared" si="266"/>
        <v>629045.61439999996</v>
      </c>
      <c r="M914" s="5">
        <v>653020</v>
      </c>
      <c r="N914" s="6">
        <f t="shared" si="259"/>
        <v>124073.8</v>
      </c>
      <c r="O914" s="47">
        <f t="shared" si="261"/>
        <v>777093.8</v>
      </c>
      <c r="P914" s="5">
        <v>507000</v>
      </c>
      <c r="Q914" s="6">
        <f t="shared" si="260"/>
        <v>96330</v>
      </c>
      <c r="R914" s="47">
        <f t="shared" si="262"/>
        <v>603330</v>
      </c>
      <c r="S914" s="51">
        <f t="shared" si="267"/>
        <v>603330</v>
      </c>
      <c r="T914" s="51">
        <f t="shared" si="268"/>
        <v>669823.13813333341</v>
      </c>
      <c r="U914" s="49">
        <f t="shared" si="269"/>
        <v>665636.04964719736</v>
      </c>
      <c r="V914" s="51">
        <f t="shared" si="270"/>
        <v>629045.61439999996</v>
      </c>
      <c r="W914" s="51">
        <f t="shared" si="271"/>
        <v>47017.748876453865</v>
      </c>
      <c r="X914" s="52">
        <f t="shared" si="272"/>
        <v>7.0194273980267646E-2</v>
      </c>
      <c r="Y914" s="53" t="str">
        <f t="shared" si="273"/>
        <v>MENOR_VALOR</v>
      </c>
      <c r="Z914" s="49">
        <f t="shared" si="274"/>
        <v>603330</v>
      </c>
      <c r="AA914" s="80"/>
    </row>
    <row r="915" spans="1:27" ht="27" x14ac:dyDescent="0.2">
      <c r="A915" s="4">
        <f t="shared" si="265"/>
        <v>802</v>
      </c>
      <c r="B915" s="30">
        <v>4912996</v>
      </c>
      <c r="C915" s="34" t="s">
        <v>416</v>
      </c>
      <c r="D915" s="3" t="s">
        <v>36</v>
      </c>
      <c r="E915" s="3">
        <v>0</v>
      </c>
      <c r="F915" s="3">
        <v>1</v>
      </c>
      <c r="G915" s="3">
        <v>1</v>
      </c>
      <c r="H915" s="4">
        <v>31171503</v>
      </c>
      <c r="I915" s="4" t="s">
        <v>37</v>
      </c>
      <c r="J915" s="1" t="s">
        <v>37</v>
      </c>
      <c r="K915" s="48">
        <v>1955289</v>
      </c>
      <c r="L915" s="49">
        <f t="shared" si="266"/>
        <v>2211822.9167999998</v>
      </c>
      <c r="M915" s="5">
        <v>2616250</v>
      </c>
      <c r="N915" s="6">
        <f t="shared" si="259"/>
        <v>497087.5</v>
      </c>
      <c r="O915" s="47">
        <f t="shared" si="261"/>
        <v>3113337.5</v>
      </c>
      <c r="P915" s="5">
        <v>2300000</v>
      </c>
      <c r="Q915" s="6">
        <f t="shared" si="260"/>
        <v>437000</v>
      </c>
      <c r="R915" s="47">
        <f t="shared" si="262"/>
        <v>2737000</v>
      </c>
      <c r="S915" s="51">
        <f t="shared" si="267"/>
        <v>2211822.9167999998</v>
      </c>
      <c r="T915" s="51">
        <f t="shared" si="268"/>
        <v>2687386.8056000001</v>
      </c>
      <c r="U915" s="49">
        <f t="shared" si="269"/>
        <v>2661238.4191901186</v>
      </c>
      <c r="V915" s="51">
        <f t="shared" si="270"/>
        <v>2737000</v>
      </c>
      <c r="W915" s="51">
        <f t="shared" si="271"/>
        <v>336274.45065792545</v>
      </c>
      <c r="X915" s="52">
        <f t="shared" si="272"/>
        <v>0.12513064734752505</v>
      </c>
      <c r="Y915" s="53" t="str">
        <f t="shared" si="273"/>
        <v>MENOR_VALOR</v>
      </c>
      <c r="Z915" s="49">
        <f t="shared" si="274"/>
        <v>2211822.9167999998</v>
      </c>
      <c r="AA915" s="80"/>
    </row>
    <row r="916" spans="1:27" x14ac:dyDescent="0.2">
      <c r="A916" s="4">
        <f t="shared" si="265"/>
        <v>803</v>
      </c>
      <c r="B916" s="30">
        <v>4912901</v>
      </c>
      <c r="C916" s="34" t="s">
        <v>417</v>
      </c>
      <c r="D916" s="3" t="s">
        <v>36</v>
      </c>
      <c r="E916" s="3">
        <v>0</v>
      </c>
      <c r="F916" s="3">
        <v>1</v>
      </c>
      <c r="G916" s="3">
        <v>1</v>
      </c>
      <c r="H916" s="4">
        <v>31171503</v>
      </c>
      <c r="I916" s="4" t="s">
        <v>37</v>
      </c>
      <c r="J916" s="1" t="s">
        <v>37</v>
      </c>
      <c r="K916" s="48">
        <v>2489361</v>
      </c>
      <c r="L916" s="49">
        <f t="shared" si="266"/>
        <v>2815965.1631999998</v>
      </c>
      <c r="M916" s="5">
        <v>3514560</v>
      </c>
      <c r="N916" s="6">
        <f t="shared" si="259"/>
        <v>667766.4</v>
      </c>
      <c r="O916" s="47">
        <f t="shared" si="261"/>
        <v>4182326.4</v>
      </c>
      <c r="P916" s="5">
        <v>2929000</v>
      </c>
      <c r="Q916" s="6">
        <f t="shared" si="260"/>
        <v>556510</v>
      </c>
      <c r="R916" s="47">
        <f t="shared" si="262"/>
        <v>3485510</v>
      </c>
      <c r="S916" s="51">
        <f t="shared" si="267"/>
        <v>2815965.1631999998</v>
      </c>
      <c r="T916" s="51">
        <f t="shared" si="268"/>
        <v>3494600.521066667</v>
      </c>
      <c r="U916" s="49">
        <f t="shared" si="269"/>
        <v>3449614.0767302657</v>
      </c>
      <c r="V916" s="51">
        <f t="shared" si="270"/>
        <v>3485510</v>
      </c>
      <c r="W916" s="51">
        <f t="shared" si="271"/>
        <v>479867.66350048024</v>
      </c>
      <c r="X916" s="52">
        <f t="shared" si="272"/>
        <v>0.13731688661054994</v>
      </c>
      <c r="Y916" s="53" t="str">
        <f t="shared" si="273"/>
        <v>MENOR_VALOR</v>
      </c>
      <c r="Z916" s="49">
        <f t="shared" si="274"/>
        <v>2815965.1631999998</v>
      </c>
      <c r="AA916" s="80"/>
    </row>
    <row r="917" spans="1:27" ht="18" x14ac:dyDescent="0.2">
      <c r="A917" s="4">
        <f t="shared" si="265"/>
        <v>804</v>
      </c>
      <c r="B917" s="30">
        <v>4912942</v>
      </c>
      <c r="C917" s="34" t="s">
        <v>102</v>
      </c>
      <c r="D917" s="3" t="s">
        <v>36</v>
      </c>
      <c r="E917" s="3">
        <v>0</v>
      </c>
      <c r="F917" s="3">
        <v>1</v>
      </c>
      <c r="G917" s="3">
        <v>1</v>
      </c>
      <c r="H917" s="4">
        <v>31171537</v>
      </c>
      <c r="I917" s="4" t="s">
        <v>37</v>
      </c>
      <c r="J917" s="1" t="s">
        <v>37</v>
      </c>
      <c r="K917" s="48">
        <v>868938</v>
      </c>
      <c r="L917" s="49">
        <f t="shared" si="266"/>
        <v>982942.66559999995</v>
      </c>
      <c r="M917" s="5">
        <v>2332050</v>
      </c>
      <c r="N917" s="6">
        <f t="shared" si="259"/>
        <v>443089.5</v>
      </c>
      <c r="O917" s="47">
        <f t="shared" si="261"/>
        <v>2775139.5</v>
      </c>
      <c r="P917" s="5">
        <v>1777000</v>
      </c>
      <c r="Q917" s="6">
        <f t="shared" si="260"/>
        <v>337630</v>
      </c>
      <c r="R917" s="47">
        <f t="shared" si="262"/>
        <v>2114630</v>
      </c>
      <c r="S917" s="51">
        <f t="shared" si="267"/>
        <v>982942.66559999995</v>
      </c>
      <c r="T917" s="51">
        <f t="shared" si="268"/>
        <v>1957570.7218666666</v>
      </c>
      <c r="U917" s="49">
        <f t="shared" si="269"/>
        <v>1793421.8840472174</v>
      </c>
      <c r="V917" s="51">
        <f t="shared" si="270"/>
        <v>2114630</v>
      </c>
      <c r="W917" s="51">
        <f t="shared" si="271"/>
        <v>689166.10772082431</v>
      </c>
      <c r="X917" s="52">
        <f t="shared" si="272"/>
        <v>0.35205170368693561</v>
      </c>
      <c r="Y917" s="53" t="str">
        <f t="shared" si="273"/>
        <v>MENOR_VALOR</v>
      </c>
      <c r="Z917" s="49">
        <f t="shared" si="274"/>
        <v>982942.66559999995</v>
      </c>
      <c r="AA917" s="80"/>
    </row>
    <row r="918" spans="1:27" ht="27" x14ac:dyDescent="0.2">
      <c r="A918" s="4">
        <f t="shared" si="265"/>
        <v>805</v>
      </c>
      <c r="B918" s="30">
        <v>4912996</v>
      </c>
      <c r="C918" s="34" t="s">
        <v>103</v>
      </c>
      <c r="D918" s="3" t="s">
        <v>36</v>
      </c>
      <c r="E918" s="3">
        <v>0</v>
      </c>
      <c r="F918" s="3">
        <v>1</v>
      </c>
      <c r="G918" s="3">
        <v>1</v>
      </c>
      <c r="H918" s="4">
        <v>31171537</v>
      </c>
      <c r="I918" s="4" t="s">
        <v>37</v>
      </c>
      <c r="J918" s="1" t="s">
        <v>37</v>
      </c>
      <c r="K918" s="48">
        <v>205870</v>
      </c>
      <c r="L918" s="49">
        <f t="shared" si="266"/>
        <v>232880.144</v>
      </c>
      <c r="M918" s="5">
        <v>344520</v>
      </c>
      <c r="N918" s="6">
        <f t="shared" si="259"/>
        <v>65458.8</v>
      </c>
      <c r="O918" s="47">
        <f t="shared" si="261"/>
        <v>409978.8</v>
      </c>
      <c r="P918" s="5">
        <v>278000</v>
      </c>
      <c r="Q918" s="6">
        <f t="shared" si="260"/>
        <v>52820</v>
      </c>
      <c r="R918" s="47">
        <f t="shared" si="262"/>
        <v>330820</v>
      </c>
      <c r="S918" s="51">
        <f t="shared" si="267"/>
        <v>232880.144</v>
      </c>
      <c r="T918" s="51">
        <f t="shared" si="268"/>
        <v>324559.64799999999</v>
      </c>
      <c r="U918" s="49">
        <f t="shared" si="269"/>
        <v>316102.94311281695</v>
      </c>
      <c r="V918" s="51">
        <f t="shared" si="270"/>
        <v>330820</v>
      </c>
      <c r="W918" s="51">
        <f t="shared" si="271"/>
        <v>64827.198974219049</v>
      </c>
      <c r="X918" s="52">
        <f t="shared" si="272"/>
        <v>0.19973893665986184</v>
      </c>
      <c r="Y918" s="53" t="str">
        <f t="shared" si="273"/>
        <v>MENOR_VALOR</v>
      </c>
      <c r="Z918" s="49">
        <f t="shared" si="274"/>
        <v>232880.144</v>
      </c>
      <c r="AA918" s="80"/>
    </row>
    <row r="919" spans="1:27" ht="18" x14ac:dyDescent="0.2">
      <c r="A919" s="81" t="s">
        <v>106</v>
      </c>
      <c r="B919" s="4"/>
      <c r="C919" s="82" t="s">
        <v>107</v>
      </c>
      <c r="D919" s="3"/>
      <c r="E919" s="4"/>
      <c r="F919" s="4"/>
      <c r="G919" s="4"/>
      <c r="H919" s="83"/>
      <c r="I919" s="83"/>
      <c r="J919" s="85"/>
      <c r="K919" s="48"/>
      <c r="L919" s="49"/>
      <c r="M919" s="31">
        <v>0</v>
      </c>
      <c r="N919" s="6"/>
      <c r="O919" s="47"/>
      <c r="P919" s="31"/>
      <c r="Q919" s="6"/>
      <c r="R919" s="47"/>
      <c r="S919" s="51"/>
      <c r="T919" s="51"/>
      <c r="U919" s="49"/>
      <c r="V919" s="51"/>
      <c r="W919" s="51"/>
      <c r="X919" s="52"/>
      <c r="Y919" s="53"/>
      <c r="Z919" s="49"/>
      <c r="AA919" s="80"/>
    </row>
    <row r="920" spans="1:27" ht="18" x14ac:dyDescent="0.2">
      <c r="A920" s="4">
        <f>A918+1</f>
        <v>806</v>
      </c>
      <c r="B920" s="1">
        <v>4912996</v>
      </c>
      <c r="C920" s="23" t="s">
        <v>108</v>
      </c>
      <c r="D920" s="3" t="s">
        <v>36</v>
      </c>
      <c r="E920" s="3">
        <v>0</v>
      </c>
      <c r="F920" s="3">
        <v>1</v>
      </c>
      <c r="G920" s="3">
        <v>1</v>
      </c>
      <c r="H920" s="4">
        <v>40161504</v>
      </c>
      <c r="I920" s="4" t="s">
        <v>37</v>
      </c>
      <c r="J920" s="1">
        <v>2940</v>
      </c>
      <c r="K920" s="48">
        <v>21777</v>
      </c>
      <c r="L920" s="49">
        <f t="shared" si="266"/>
        <v>24634.142400000001</v>
      </c>
      <c r="M920" s="5">
        <v>36380</v>
      </c>
      <c r="N920" s="6">
        <f t="shared" si="259"/>
        <v>6912.2</v>
      </c>
      <c r="O920" s="47">
        <f t="shared" si="261"/>
        <v>43292.2</v>
      </c>
      <c r="P920" s="5">
        <v>27000</v>
      </c>
      <c r="Q920" s="6">
        <f t="shared" si="260"/>
        <v>5130</v>
      </c>
      <c r="R920" s="47">
        <f t="shared" si="262"/>
        <v>32130</v>
      </c>
      <c r="S920" s="51">
        <f t="shared" si="267"/>
        <v>24634.142400000001</v>
      </c>
      <c r="T920" s="51">
        <f t="shared" si="268"/>
        <v>33352.114133333329</v>
      </c>
      <c r="U920" s="49">
        <f t="shared" si="269"/>
        <v>32480.243499052584</v>
      </c>
      <c r="V920" s="51">
        <f t="shared" si="270"/>
        <v>32130</v>
      </c>
      <c r="W920" s="51">
        <f t="shared" si="271"/>
        <v>6164.536930832619</v>
      </c>
      <c r="X920" s="52">
        <f t="shared" si="272"/>
        <v>0.18483196915758796</v>
      </c>
      <c r="Y920" s="53" t="str">
        <f t="shared" si="273"/>
        <v>MENOR_VALOR</v>
      </c>
      <c r="Z920" s="49">
        <f t="shared" si="274"/>
        <v>24634.142400000001</v>
      </c>
      <c r="AA920" s="80"/>
    </row>
    <row r="921" spans="1:27" x14ac:dyDescent="0.2">
      <c r="A921" s="4">
        <f>A920+1</f>
        <v>807</v>
      </c>
      <c r="B921" s="1">
        <v>4912996</v>
      </c>
      <c r="C921" s="23" t="s">
        <v>109</v>
      </c>
      <c r="D921" s="3" t="s">
        <v>36</v>
      </c>
      <c r="E921" s="3">
        <v>0</v>
      </c>
      <c r="F921" s="3">
        <v>1</v>
      </c>
      <c r="G921" s="3">
        <v>1</v>
      </c>
      <c r="H921" s="4">
        <v>40161505</v>
      </c>
      <c r="I921" s="4" t="s">
        <v>37</v>
      </c>
      <c r="J921" s="1">
        <v>2940</v>
      </c>
      <c r="K921" s="48">
        <v>42126</v>
      </c>
      <c r="L921" s="49">
        <f t="shared" si="266"/>
        <v>47652.931199999999</v>
      </c>
      <c r="M921" s="5">
        <v>63000</v>
      </c>
      <c r="N921" s="6">
        <f t="shared" si="259"/>
        <v>11970</v>
      </c>
      <c r="O921" s="47">
        <f t="shared" si="261"/>
        <v>74970</v>
      </c>
      <c r="P921" s="5">
        <v>50000</v>
      </c>
      <c r="Q921" s="6">
        <f t="shared" si="260"/>
        <v>9500</v>
      </c>
      <c r="R921" s="47">
        <f t="shared" si="262"/>
        <v>59500</v>
      </c>
      <c r="S921" s="51">
        <f t="shared" si="267"/>
        <v>47652.931199999999</v>
      </c>
      <c r="T921" s="51">
        <f t="shared" si="268"/>
        <v>60707.643733333331</v>
      </c>
      <c r="U921" s="49">
        <f t="shared" si="269"/>
        <v>59680.350557438076</v>
      </c>
      <c r="V921" s="51">
        <f t="shared" si="270"/>
        <v>59500</v>
      </c>
      <c r="W921" s="51">
        <f t="shared" si="271"/>
        <v>9231.075758761066</v>
      </c>
      <c r="X921" s="52">
        <f t="shared" si="272"/>
        <v>0.15205788251821856</v>
      </c>
      <c r="Y921" s="53" t="str">
        <f t="shared" si="273"/>
        <v>MENOR_VALOR</v>
      </c>
      <c r="Z921" s="49">
        <f t="shared" si="274"/>
        <v>47652.931199999999</v>
      </c>
      <c r="AA921" s="80"/>
    </row>
    <row r="922" spans="1:27" ht="18" x14ac:dyDescent="0.2">
      <c r="A922" s="4">
        <f t="shared" ref="A922:A937" si="275">A921+1</f>
        <v>808</v>
      </c>
      <c r="B922" s="1">
        <v>4912996</v>
      </c>
      <c r="C922" s="23" t="s">
        <v>110</v>
      </c>
      <c r="D922" s="3" t="s">
        <v>36</v>
      </c>
      <c r="E922" s="3">
        <v>0</v>
      </c>
      <c r="F922" s="3">
        <v>1</v>
      </c>
      <c r="G922" s="3">
        <v>1</v>
      </c>
      <c r="H922" s="4">
        <v>40161513</v>
      </c>
      <c r="I922" s="4" t="s">
        <v>37</v>
      </c>
      <c r="J922" s="1">
        <v>2940</v>
      </c>
      <c r="K922" s="48">
        <v>59381</v>
      </c>
      <c r="L922" s="49">
        <f t="shared" si="266"/>
        <v>67171.787199999992</v>
      </c>
      <c r="M922" s="5">
        <v>92400</v>
      </c>
      <c r="N922" s="6">
        <f t="shared" si="259"/>
        <v>17556</v>
      </c>
      <c r="O922" s="47">
        <f t="shared" si="261"/>
        <v>109956</v>
      </c>
      <c r="P922" s="5">
        <v>70000</v>
      </c>
      <c r="Q922" s="6">
        <f t="shared" si="260"/>
        <v>13300</v>
      </c>
      <c r="R922" s="47">
        <f t="shared" si="262"/>
        <v>83300</v>
      </c>
      <c r="S922" s="51">
        <f t="shared" si="267"/>
        <v>67171.787199999992</v>
      </c>
      <c r="T922" s="51">
        <f t="shared" si="268"/>
        <v>86809.262399999992</v>
      </c>
      <c r="U922" s="49">
        <f t="shared" si="269"/>
        <v>85051.820215899977</v>
      </c>
      <c r="V922" s="51">
        <f t="shared" si="270"/>
        <v>83300</v>
      </c>
      <c r="W922" s="51">
        <f t="shared" si="271"/>
        <v>13885.791879302698</v>
      </c>
      <c r="X922" s="52">
        <f t="shared" si="272"/>
        <v>0.15995749180910793</v>
      </c>
      <c r="Y922" s="53" t="str">
        <f t="shared" si="273"/>
        <v>MENOR_VALOR</v>
      </c>
      <c r="Z922" s="49">
        <f t="shared" si="274"/>
        <v>67171.787199999992</v>
      </c>
      <c r="AA922" s="80"/>
    </row>
    <row r="923" spans="1:27" ht="18" x14ac:dyDescent="0.2">
      <c r="A923" s="4">
        <f t="shared" si="275"/>
        <v>809</v>
      </c>
      <c r="B923" s="1">
        <v>4912996</v>
      </c>
      <c r="C923" s="23" t="s">
        <v>111</v>
      </c>
      <c r="D923" s="3" t="s">
        <v>36</v>
      </c>
      <c r="E923" s="3">
        <v>0</v>
      </c>
      <c r="F923" s="3">
        <v>1</v>
      </c>
      <c r="G923" s="3">
        <v>1</v>
      </c>
      <c r="H923" s="4">
        <v>40161533</v>
      </c>
      <c r="I923" s="4" t="s">
        <v>37</v>
      </c>
      <c r="J923" s="1">
        <v>4730</v>
      </c>
      <c r="K923" s="48">
        <v>228718</v>
      </c>
      <c r="L923" s="49">
        <f t="shared" si="266"/>
        <v>258725.80160000001</v>
      </c>
      <c r="M923" s="5">
        <v>364620</v>
      </c>
      <c r="N923" s="6">
        <f t="shared" si="259"/>
        <v>69277.8</v>
      </c>
      <c r="O923" s="47">
        <f t="shared" si="261"/>
        <v>433897.8</v>
      </c>
      <c r="P923" s="5">
        <v>283000</v>
      </c>
      <c r="Q923" s="6">
        <f t="shared" si="260"/>
        <v>53770</v>
      </c>
      <c r="R923" s="47">
        <f t="shared" si="262"/>
        <v>336770</v>
      </c>
      <c r="S923" s="51">
        <f t="shared" si="267"/>
        <v>258725.80160000001</v>
      </c>
      <c r="T923" s="51">
        <f t="shared" si="268"/>
        <v>343131.20053333329</v>
      </c>
      <c r="U923" s="49">
        <f t="shared" si="269"/>
        <v>335624.40161425626</v>
      </c>
      <c r="V923" s="51">
        <f t="shared" si="270"/>
        <v>336770</v>
      </c>
      <c r="W923" s="51">
        <f t="shared" si="271"/>
        <v>59683.629954515556</v>
      </c>
      <c r="X923" s="52">
        <f t="shared" si="272"/>
        <v>0.17393821914692839</v>
      </c>
      <c r="Y923" s="53" t="str">
        <f t="shared" si="273"/>
        <v>MENOR_VALOR</v>
      </c>
      <c r="Z923" s="49">
        <f t="shared" si="274"/>
        <v>258725.80160000001</v>
      </c>
      <c r="AA923" s="80"/>
    </row>
    <row r="924" spans="1:27" ht="18" x14ac:dyDescent="0.2">
      <c r="A924" s="4">
        <f t="shared" si="275"/>
        <v>810</v>
      </c>
      <c r="B924" s="1">
        <v>4912996</v>
      </c>
      <c r="C924" s="23" t="s">
        <v>112</v>
      </c>
      <c r="D924" s="3" t="s">
        <v>36</v>
      </c>
      <c r="E924" s="3">
        <v>0</v>
      </c>
      <c r="F924" s="3">
        <v>1</v>
      </c>
      <c r="G924" s="3">
        <v>1</v>
      </c>
      <c r="H924" s="4">
        <v>25172411</v>
      </c>
      <c r="I924" s="4" t="s">
        <v>37</v>
      </c>
      <c r="J924" s="1" t="s">
        <v>37</v>
      </c>
      <c r="K924" s="48">
        <v>136731</v>
      </c>
      <c r="L924" s="49">
        <f t="shared" si="266"/>
        <v>154670.1072</v>
      </c>
      <c r="M924" s="5">
        <v>196980</v>
      </c>
      <c r="N924" s="6">
        <f t="shared" si="259"/>
        <v>37426.199999999997</v>
      </c>
      <c r="O924" s="47">
        <f t="shared" si="261"/>
        <v>234406.2</v>
      </c>
      <c r="P924" s="5">
        <v>161000</v>
      </c>
      <c r="Q924" s="6">
        <f t="shared" si="260"/>
        <v>30590</v>
      </c>
      <c r="R924" s="47">
        <f t="shared" si="262"/>
        <v>191590</v>
      </c>
      <c r="S924" s="51">
        <f t="shared" si="267"/>
        <v>154670.1072</v>
      </c>
      <c r="T924" s="51">
        <f t="shared" si="268"/>
        <v>193555.43573333335</v>
      </c>
      <c r="U924" s="49">
        <f t="shared" si="269"/>
        <v>190801.93415376981</v>
      </c>
      <c r="V924" s="51">
        <f t="shared" si="270"/>
        <v>191590</v>
      </c>
      <c r="W924" s="51">
        <f t="shared" si="271"/>
        <v>27496.079494586851</v>
      </c>
      <c r="X924" s="52">
        <f t="shared" si="272"/>
        <v>0.14205790393026707</v>
      </c>
      <c r="Y924" s="53" t="str">
        <f t="shared" si="273"/>
        <v>MENOR_VALOR</v>
      </c>
      <c r="Z924" s="49">
        <f t="shared" si="274"/>
        <v>154670.1072</v>
      </c>
      <c r="AA924" s="80"/>
    </row>
    <row r="925" spans="1:27" ht="18" x14ac:dyDescent="0.2">
      <c r="A925" s="4">
        <f t="shared" si="275"/>
        <v>811</v>
      </c>
      <c r="B925" s="1">
        <v>4912996</v>
      </c>
      <c r="C925" s="23" t="s">
        <v>113</v>
      </c>
      <c r="D925" s="3" t="s">
        <v>36</v>
      </c>
      <c r="E925" s="3">
        <v>0</v>
      </c>
      <c r="F925" s="3">
        <v>1</v>
      </c>
      <c r="G925" s="3">
        <v>1</v>
      </c>
      <c r="H925" s="4">
        <v>26101740</v>
      </c>
      <c r="I925" s="4" t="s">
        <v>37</v>
      </c>
      <c r="J925" s="1" t="s">
        <v>37</v>
      </c>
      <c r="K925" s="48">
        <v>464576</v>
      </c>
      <c r="L925" s="49">
        <f t="shared" si="266"/>
        <v>525528.37119999994</v>
      </c>
      <c r="M925" s="5">
        <v>760820</v>
      </c>
      <c r="N925" s="6">
        <f t="shared" si="259"/>
        <v>144555.79999999999</v>
      </c>
      <c r="O925" s="47">
        <f t="shared" si="261"/>
        <v>905375.8</v>
      </c>
      <c r="P925" s="5">
        <v>558000</v>
      </c>
      <c r="Q925" s="6">
        <f t="shared" si="260"/>
        <v>106020</v>
      </c>
      <c r="R925" s="47">
        <f t="shared" si="262"/>
        <v>664020</v>
      </c>
      <c r="S925" s="51">
        <f t="shared" si="267"/>
        <v>525528.37119999994</v>
      </c>
      <c r="T925" s="51">
        <f t="shared" si="268"/>
        <v>698308.05706666666</v>
      </c>
      <c r="U925" s="49">
        <f t="shared" si="269"/>
        <v>681086.18259914964</v>
      </c>
      <c r="V925" s="51">
        <f t="shared" si="270"/>
        <v>664020</v>
      </c>
      <c r="W925" s="51">
        <f t="shared" si="271"/>
        <v>122173.68752760162</v>
      </c>
      <c r="X925" s="52">
        <f t="shared" si="272"/>
        <v>0.17495672044914962</v>
      </c>
      <c r="Y925" s="53" t="str">
        <f t="shared" si="273"/>
        <v>MENOR_VALOR</v>
      </c>
      <c r="Z925" s="49">
        <f t="shared" si="274"/>
        <v>525528.37119999994</v>
      </c>
      <c r="AA925" s="80"/>
    </row>
    <row r="926" spans="1:27" ht="18" x14ac:dyDescent="0.2">
      <c r="A926" s="4">
        <f t="shared" si="275"/>
        <v>812</v>
      </c>
      <c r="B926" s="1">
        <v>4912996</v>
      </c>
      <c r="C926" s="23" t="s">
        <v>288</v>
      </c>
      <c r="D926" s="3" t="s">
        <v>36</v>
      </c>
      <c r="E926" s="3">
        <v>0</v>
      </c>
      <c r="F926" s="3">
        <v>1</v>
      </c>
      <c r="G926" s="3">
        <v>1</v>
      </c>
      <c r="H926" s="4">
        <v>26101728</v>
      </c>
      <c r="I926" s="4" t="s">
        <v>37</v>
      </c>
      <c r="J926" s="1" t="s">
        <v>37</v>
      </c>
      <c r="K926" s="48">
        <v>218603</v>
      </c>
      <c r="L926" s="49">
        <f t="shared" si="266"/>
        <v>247283.71359999999</v>
      </c>
      <c r="M926" s="5">
        <v>308160</v>
      </c>
      <c r="N926" s="6">
        <f t="shared" si="259"/>
        <v>58550.400000000001</v>
      </c>
      <c r="O926" s="47">
        <f t="shared" si="261"/>
        <v>366710.4</v>
      </c>
      <c r="P926" s="5">
        <v>257000</v>
      </c>
      <c r="Q926" s="6">
        <f t="shared" si="260"/>
        <v>48830</v>
      </c>
      <c r="R926" s="47">
        <f t="shared" si="262"/>
        <v>305830</v>
      </c>
      <c r="S926" s="51">
        <f t="shared" si="267"/>
        <v>247283.71359999999</v>
      </c>
      <c r="T926" s="51">
        <f t="shared" si="268"/>
        <v>306608.03786666668</v>
      </c>
      <c r="U926" s="49">
        <f t="shared" si="269"/>
        <v>302691.06999473425</v>
      </c>
      <c r="V926" s="51">
        <f t="shared" si="270"/>
        <v>305830</v>
      </c>
      <c r="W926" s="51">
        <f t="shared" si="271"/>
        <v>41948.631978269528</v>
      </c>
      <c r="X926" s="52">
        <f t="shared" si="272"/>
        <v>0.13681517376433408</v>
      </c>
      <c r="Y926" s="53" t="str">
        <f t="shared" si="273"/>
        <v>MENOR_VALOR</v>
      </c>
      <c r="Z926" s="49">
        <f t="shared" si="274"/>
        <v>247283.71359999999</v>
      </c>
      <c r="AA926" s="80"/>
    </row>
    <row r="927" spans="1:27" ht="18" x14ac:dyDescent="0.2">
      <c r="A927" s="4">
        <f t="shared" si="275"/>
        <v>813</v>
      </c>
      <c r="B927" s="1">
        <v>4912996</v>
      </c>
      <c r="C927" s="23" t="s">
        <v>114</v>
      </c>
      <c r="D927" s="3" t="s">
        <v>36</v>
      </c>
      <c r="E927" s="3">
        <v>0</v>
      </c>
      <c r="F927" s="3">
        <v>1</v>
      </c>
      <c r="G927" s="3">
        <v>1</v>
      </c>
      <c r="H927" s="4">
        <v>26101728</v>
      </c>
      <c r="I927" s="4" t="s">
        <v>37</v>
      </c>
      <c r="J927" s="1" t="s">
        <v>37</v>
      </c>
      <c r="K927" s="48">
        <v>159936</v>
      </c>
      <c r="L927" s="49">
        <f t="shared" si="266"/>
        <v>180919.60320000001</v>
      </c>
      <c r="M927" s="5">
        <v>272490</v>
      </c>
      <c r="N927" s="6">
        <f t="shared" si="259"/>
        <v>51773.1</v>
      </c>
      <c r="O927" s="47">
        <f t="shared" si="261"/>
        <v>324263.09999999998</v>
      </c>
      <c r="P927" s="5">
        <v>234000</v>
      </c>
      <c r="Q927" s="6">
        <f t="shared" si="260"/>
        <v>44460</v>
      </c>
      <c r="R927" s="47">
        <f t="shared" si="262"/>
        <v>278460</v>
      </c>
      <c r="S927" s="51">
        <f t="shared" si="267"/>
        <v>180919.60320000001</v>
      </c>
      <c r="T927" s="51">
        <f t="shared" si="268"/>
        <v>261214.23439999999</v>
      </c>
      <c r="U927" s="49">
        <f t="shared" si="269"/>
        <v>253735.94315460132</v>
      </c>
      <c r="V927" s="51">
        <f t="shared" si="270"/>
        <v>278460</v>
      </c>
      <c r="W927" s="51">
        <f t="shared" si="271"/>
        <v>56776.878214393168</v>
      </c>
      <c r="X927" s="52">
        <f t="shared" si="272"/>
        <v>0.21735752013977216</v>
      </c>
      <c r="Y927" s="53" t="str">
        <f t="shared" si="273"/>
        <v>MENOR_VALOR</v>
      </c>
      <c r="Z927" s="49">
        <f t="shared" si="274"/>
        <v>180919.60320000001</v>
      </c>
      <c r="AA927" s="80"/>
    </row>
    <row r="928" spans="1:27" ht="18" x14ac:dyDescent="0.2">
      <c r="A928" s="4">
        <f t="shared" si="275"/>
        <v>814</v>
      </c>
      <c r="B928" s="1">
        <v>4912996</v>
      </c>
      <c r="C928" s="34" t="s">
        <v>116</v>
      </c>
      <c r="D928" s="3" t="s">
        <v>36</v>
      </c>
      <c r="E928" s="3">
        <v>0</v>
      </c>
      <c r="F928" s="3">
        <v>1</v>
      </c>
      <c r="G928" s="3">
        <v>1</v>
      </c>
      <c r="H928" s="4">
        <v>25171719</v>
      </c>
      <c r="I928" s="4" t="s">
        <v>37</v>
      </c>
      <c r="J928" s="1">
        <v>5330</v>
      </c>
      <c r="K928" s="48">
        <v>1502732</v>
      </c>
      <c r="L928" s="49">
        <f t="shared" si="266"/>
        <v>1699890.4383999999</v>
      </c>
      <c r="M928" s="5">
        <v>3198720</v>
      </c>
      <c r="N928" s="6">
        <f t="shared" si="259"/>
        <v>607756.80000000005</v>
      </c>
      <c r="O928" s="47">
        <f t="shared" si="261"/>
        <v>3806476.8</v>
      </c>
      <c r="P928" s="5">
        <v>2509000</v>
      </c>
      <c r="Q928" s="6">
        <f t="shared" si="260"/>
        <v>476710</v>
      </c>
      <c r="R928" s="47">
        <f t="shared" si="262"/>
        <v>2985710</v>
      </c>
      <c r="S928" s="51">
        <f t="shared" si="267"/>
        <v>1699890.4383999999</v>
      </c>
      <c r="T928" s="51">
        <f t="shared" si="268"/>
        <v>2830692.4127999996</v>
      </c>
      <c r="U928" s="49">
        <f t="shared" si="269"/>
        <v>2683267.1489401744</v>
      </c>
      <c r="V928" s="51">
        <f t="shared" si="270"/>
        <v>2985710</v>
      </c>
      <c r="W928" s="51">
        <f t="shared" si="271"/>
        <v>799597.74427737645</v>
      </c>
      <c r="X928" s="52">
        <f t="shared" si="272"/>
        <v>0.28247425988839553</v>
      </c>
      <c r="Y928" s="53" t="str">
        <f t="shared" si="273"/>
        <v>MENOR_VALOR</v>
      </c>
      <c r="Z928" s="49">
        <f t="shared" si="274"/>
        <v>1699890.4383999999</v>
      </c>
      <c r="AA928" s="80"/>
    </row>
    <row r="929" spans="1:27" ht="18" x14ac:dyDescent="0.2">
      <c r="A929" s="4">
        <f t="shared" si="275"/>
        <v>815</v>
      </c>
      <c r="B929" s="1">
        <v>4912996</v>
      </c>
      <c r="C929" s="34" t="s">
        <v>117</v>
      </c>
      <c r="D929" s="3" t="s">
        <v>36</v>
      </c>
      <c r="E929" s="3">
        <v>0</v>
      </c>
      <c r="F929" s="3">
        <v>1</v>
      </c>
      <c r="G929" s="3">
        <v>1</v>
      </c>
      <c r="H929" s="3">
        <v>31162421</v>
      </c>
      <c r="I929" s="4" t="s">
        <v>37</v>
      </c>
      <c r="J929" s="1" t="s">
        <v>37</v>
      </c>
      <c r="K929" s="48">
        <v>466956</v>
      </c>
      <c r="L929" s="49">
        <f t="shared" si="266"/>
        <v>528220.62719999999</v>
      </c>
      <c r="M929" s="5">
        <v>713060</v>
      </c>
      <c r="N929" s="6">
        <f t="shared" si="259"/>
        <v>135481.4</v>
      </c>
      <c r="O929" s="47">
        <f t="shared" si="261"/>
        <v>848541.4</v>
      </c>
      <c r="P929" s="5">
        <v>565000</v>
      </c>
      <c r="Q929" s="6">
        <f t="shared" si="260"/>
        <v>107350</v>
      </c>
      <c r="R929" s="47">
        <f t="shared" si="262"/>
        <v>672350</v>
      </c>
      <c r="S929" s="51">
        <f t="shared" si="267"/>
        <v>528220.62719999999</v>
      </c>
      <c r="T929" s="51">
        <f t="shared" si="268"/>
        <v>683037.34239999996</v>
      </c>
      <c r="U929" s="49">
        <f t="shared" si="269"/>
        <v>670442.08394024253</v>
      </c>
      <c r="V929" s="51">
        <f t="shared" si="270"/>
        <v>672350</v>
      </c>
      <c r="W929" s="51">
        <f t="shared" si="271"/>
        <v>109471.94915894636</v>
      </c>
      <c r="X929" s="52">
        <f t="shared" si="272"/>
        <v>0.16027227556006368</v>
      </c>
      <c r="Y929" s="53" t="str">
        <f t="shared" si="273"/>
        <v>MENOR_VALOR</v>
      </c>
      <c r="Z929" s="49">
        <f t="shared" si="274"/>
        <v>528220.62719999999</v>
      </c>
      <c r="AA929" s="80"/>
    </row>
    <row r="930" spans="1:27" ht="27" x14ac:dyDescent="0.2">
      <c r="A930" s="4">
        <f t="shared" si="275"/>
        <v>816</v>
      </c>
      <c r="B930" s="1">
        <v>4912996</v>
      </c>
      <c r="C930" s="34" t="s">
        <v>118</v>
      </c>
      <c r="D930" s="3" t="s">
        <v>36</v>
      </c>
      <c r="E930" s="3">
        <v>0</v>
      </c>
      <c r="F930" s="3">
        <v>1</v>
      </c>
      <c r="G930" s="3">
        <v>1</v>
      </c>
      <c r="H930" s="4">
        <v>40161513</v>
      </c>
      <c r="I930" s="4" t="s">
        <v>37</v>
      </c>
      <c r="J930" s="1" t="s">
        <v>37</v>
      </c>
      <c r="K930" s="48">
        <v>417333</v>
      </c>
      <c r="L930" s="49">
        <f t="shared" si="266"/>
        <v>472087.08960000001</v>
      </c>
      <c r="M930" s="5">
        <v>702960</v>
      </c>
      <c r="N930" s="6">
        <f t="shared" si="259"/>
        <v>133562.4</v>
      </c>
      <c r="O930" s="47">
        <f t="shared" si="261"/>
        <v>836522.4</v>
      </c>
      <c r="P930" s="5">
        <v>557000</v>
      </c>
      <c r="Q930" s="6">
        <f t="shared" si="260"/>
        <v>105830</v>
      </c>
      <c r="R930" s="47">
        <f t="shared" si="262"/>
        <v>662830</v>
      </c>
      <c r="S930" s="51">
        <f t="shared" si="267"/>
        <v>472087.08960000001</v>
      </c>
      <c r="T930" s="51">
        <f t="shared" si="268"/>
        <v>657146.49653333332</v>
      </c>
      <c r="U930" s="49">
        <f t="shared" si="269"/>
        <v>639686.64670534898</v>
      </c>
      <c r="V930" s="51">
        <f t="shared" si="270"/>
        <v>662830</v>
      </c>
      <c r="W930" s="51">
        <f t="shared" si="271"/>
        <v>130856.76156492038</v>
      </c>
      <c r="X930" s="52">
        <f t="shared" si="272"/>
        <v>0.19912875173988356</v>
      </c>
      <c r="Y930" s="53" t="str">
        <f t="shared" si="273"/>
        <v>MENOR_VALOR</v>
      </c>
      <c r="Z930" s="49">
        <f t="shared" si="274"/>
        <v>472087.08960000001</v>
      </c>
      <c r="AA930" s="80"/>
    </row>
    <row r="931" spans="1:27" ht="18" x14ac:dyDescent="0.2">
      <c r="A931" s="4">
        <f t="shared" si="275"/>
        <v>817</v>
      </c>
      <c r="B931" s="1">
        <v>4912996</v>
      </c>
      <c r="C931" s="34" t="s">
        <v>120</v>
      </c>
      <c r="D931" s="3" t="s">
        <v>36</v>
      </c>
      <c r="E931" s="3">
        <v>0</v>
      </c>
      <c r="F931" s="3">
        <v>1</v>
      </c>
      <c r="G931" s="3">
        <v>1</v>
      </c>
      <c r="H931" s="4">
        <v>26101740</v>
      </c>
      <c r="I931" s="4" t="s">
        <v>37</v>
      </c>
      <c r="J931" s="1" t="s">
        <v>37</v>
      </c>
      <c r="K931" s="48">
        <v>9639</v>
      </c>
      <c r="L931" s="49">
        <f t="shared" si="266"/>
        <v>10903.6368</v>
      </c>
      <c r="M931" s="5">
        <v>12880</v>
      </c>
      <c r="N931" s="6">
        <f t="shared" si="259"/>
        <v>2447.1999999999998</v>
      </c>
      <c r="O931" s="47">
        <f t="shared" si="261"/>
        <v>15327.2</v>
      </c>
      <c r="P931" s="5">
        <v>11000</v>
      </c>
      <c r="Q931" s="6">
        <f t="shared" si="260"/>
        <v>2090</v>
      </c>
      <c r="R931" s="47">
        <f t="shared" si="262"/>
        <v>13090</v>
      </c>
      <c r="S931" s="51">
        <f t="shared" si="267"/>
        <v>10903.6368</v>
      </c>
      <c r="T931" s="51">
        <f t="shared" si="268"/>
        <v>13106.945600000001</v>
      </c>
      <c r="U931" s="49">
        <f t="shared" si="269"/>
        <v>12981.492175078658</v>
      </c>
      <c r="V931" s="51">
        <f t="shared" si="270"/>
        <v>13090</v>
      </c>
      <c r="W931" s="51">
        <f t="shared" si="271"/>
        <v>1557.9745935279952</v>
      </c>
      <c r="X931" s="52">
        <f t="shared" si="272"/>
        <v>0.11886633553495447</v>
      </c>
      <c r="Y931" s="53" t="str">
        <f t="shared" si="273"/>
        <v>MENOR_VALOR</v>
      </c>
      <c r="Z931" s="49">
        <f t="shared" si="274"/>
        <v>10903.6368</v>
      </c>
      <c r="AA931" s="80"/>
    </row>
    <row r="932" spans="1:27" ht="18" x14ac:dyDescent="0.2">
      <c r="A932" s="4">
        <f t="shared" si="275"/>
        <v>818</v>
      </c>
      <c r="B932" s="1">
        <v>4912996</v>
      </c>
      <c r="C932" s="34" t="s">
        <v>121</v>
      </c>
      <c r="D932" s="3" t="s">
        <v>36</v>
      </c>
      <c r="E932" s="3">
        <v>0</v>
      </c>
      <c r="F932" s="3">
        <v>1</v>
      </c>
      <c r="G932" s="3">
        <v>1</v>
      </c>
      <c r="H932" s="4">
        <v>26101740</v>
      </c>
      <c r="I932" s="4" t="s">
        <v>37</v>
      </c>
      <c r="J932" s="30">
        <v>13393</v>
      </c>
      <c r="K932" s="48">
        <v>312256</v>
      </c>
      <c r="L932" s="49">
        <f t="shared" si="266"/>
        <v>353223.98719999997</v>
      </c>
      <c r="M932" s="5">
        <v>510840</v>
      </c>
      <c r="N932" s="6">
        <f t="shared" ref="N932:N947" si="276">M932*0.19</f>
        <v>97059.6</v>
      </c>
      <c r="O932" s="47">
        <f t="shared" si="261"/>
        <v>607899.6</v>
      </c>
      <c r="P932" s="5">
        <v>378000</v>
      </c>
      <c r="Q932" s="6">
        <f t="shared" ref="Q932:Q947" si="277">P932*0.19</f>
        <v>71820</v>
      </c>
      <c r="R932" s="47">
        <f t="shared" si="262"/>
        <v>449820</v>
      </c>
      <c r="S932" s="51">
        <f t="shared" si="267"/>
        <v>353223.98719999997</v>
      </c>
      <c r="T932" s="51">
        <f t="shared" si="268"/>
        <v>470314.52906666667</v>
      </c>
      <c r="U932" s="49">
        <f t="shared" si="269"/>
        <v>458817.81158607104</v>
      </c>
      <c r="V932" s="51">
        <f t="shared" si="270"/>
        <v>449820</v>
      </c>
      <c r="W932" s="51">
        <f t="shared" si="271"/>
        <v>82795.516166727772</v>
      </c>
      <c r="X932" s="52">
        <f t="shared" si="272"/>
        <v>0.17604286291353669</v>
      </c>
      <c r="Y932" s="53" t="str">
        <f t="shared" si="273"/>
        <v>MENOR_VALOR</v>
      </c>
      <c r="Z932" s="49">
        <f t="shared" si="274"/>
        <v>353223.98719999997</v>
      </c>
      <c r="AA932" s="80"/>
    </row>
    <row r="933" spans="1:27" ht="27" x14ac:dyDescent="0.2">
      <c r="A933" s="4">
        <f t="shared" si="275"/>
        <v>819</v>
      </c>
      <c r="B933" s="1">
        <v>4912996</v>
      </c>
      <c r="C933" s="34" t="s">
        <v>122</v>
      </c>
      <c r="D933" s="3" t="s">
        <v>36</v>
      </c>
      <c r="E933" s="3">
        <v>0</v>
      </c>
      <c r="F933" s="3">
        <v>1</v>
      </c>
      <c r="G933" s="3">
        <v>1</v>
      </c>
      <c r="H933" s="4">
        <v>40151532</v>
      </c>
      <c r="I933" s="4" t="s">
        <v>37</v>
      </c>
      <c r="J933" s="1" t="s">
        <v>37</v>
      </c>
      <c r="K933" s="48">
        <v>2609432</v>
      </c>
      <c r="L933" s="49">
        <f t="shared" si="266"/>
        <v>2951789.4783999999</v>
      </c>
      <c r="M933" s="5">
        <v>4234680</v>
      </c>
      <c r="N933" s="6">
        <f t="shared" si="276"/>
        <v>804589.2</v>
      </c>
      <c r="O933" s="47">
        <f t="shared" ref="O933:O947" si="278">M933+N933</f>
        <v>5039269.2</v>
      </c>
      <c r="P933" s="5">
        <v>3137000</v>
      </c>
      <c r="Q933" s="6">
        <f t="shared" si="277"/>
        <v>596030</v>
      </c>
      <c r="R933" s="47">
        <f t="shared" ref="R933:R947" si="279">P933+Q933</f>
        <v>3733030</v>
      </c>
      <c r="S933" s="51">
        <f t="shared" si="267"/>
        <v>2951789.4783999999</v>
      </c>
      <c r="T933" s="51">
        <f t="shared" si="268"/>
        <v>3908029.559466667</v>
      </c>
      <c r="U933" s="49">
        <f t="shared" si="269"/>
        <v>3815090.1660249499</v>
      </c>
      <c r="V933" s="51">
        <f t="shared" si="270"/>
        <v>3733030</v>
      </c>
      <c r="W933" s="51">
        <f t="shared" si="271"/>
        <v>676163.84576461301</v>
      </c>
      <c r="X933" s="52">
        <f t="shared" si="272"/>
        <v>0.17301912267441749</v>
      </c>
      <c r="Y933" s="53" t="str">
        <f t="shared" si="273"/>
        <v>MENOR_VALOR</v>
      </c>
      <c r="Z933" s="49">
        <f t="shared" si="274"/>
        <v>2951789.4783999999</v>
      </c>
      <c r="AA933" s="80"/>
    </row>
    <row r="934" spans="1:27" ht="27" x14ac:dyDescent="0.2">
      <c r="A934" s="4">
        <f t="shared" si="275"/>
        <v>820</v>
      </c>
      <c r="B934" s="1">
        <v>4912996</v>
      </c>
      <c r="C934" s="34" t="s">
        <v>123</v>
      </c>
      <c r="D934" s="3" t="s">
        <v>36</v>
      </c>
      <c r="E934" s="3">
        <v>0</v>
      </c>
      <c r="F934" s="3">
        <v>1</v>
      </c>
      <c r="G934" s="3">
        <v>1</v>
      </c>
      <c r="H934" s="4">
        <v>40151532</v>
      </c>
      <c r="I934" s="4" t="s">
        <v>37</v>
      </c>
      <c r="J934" s="1">
        <v>5330</v>
      </c>
      <c r="K934" s="48">
        <v>1035895</v>
      </c>
      <c r="L934" s="49">
        <f t="shared" si="266"/>
        <v>1171804.4239999999</v>
      </c>
      <c r="M934" s="5">
        <v>2152700</v>
      </c>
      <c r="N934" s="6">
        <f t="shared" si="276"/>
        <v>409013</v>
      </c>
      <c r="O934" s="47">
        <f t="shared" si="278"/>
        <v>2561713</v>
      </c>
      <c r="P934" s="5">
        <v>1672000</v>
      </c>
      <c r="Q934" s="6">
        <f t="shared" si="277"/>
        <v>317680</v>
      </c>
      <c r="R934" s="47">
        <f t="shared" si="279"/>
        <v>1989680</v>
      </c>
      <c r="S934" s="51">
        <f t="shared" si="267"/>
        <v>1171804.4239999999</v>
      </c>
      <c r="T934" s="51">
        <f t="shared" si="268"/>
        <v>1907732.4746666665</v>
      </c>
      <c r="U934" s="49">
        <f t="shared" si="269"/>
        <v>1814357.8441053417</v>
      </c>
      <c r="V934" s="51">
        <f t="shared" si="270"/>
        <v>1989680</v>
      </c>
      <c r="W934" s="51">
        <f t="shared" si="271"/>
        <v>520379.71509179671</v>
      </c>
      <c r="X934" s="52">
        <f t="shared" si="272"/>
        <v>0.27277394603387534</v>
      </c>
      <c r="Y934" s="53" t="str">
        <f t="shared" si="273"/>
        <v>MENOR_VALOR</v>
      </c>
      <c r="Z934" s="49">
        <f t="shared" si="274"/>
        <v>1171804.4239999999</v>
      </c>
      <c r="AA934" s="80"/>
    </row>
    <row r="935" spans="1:27" ht="27" x14ac:dyDescent="0.2">
      <c r="A935" s="4">
        <f t="shared" si="275"/>
        <v>821</v>
      </c>
      <c r="B935" s="1">
        <v>4912996</v>
      </c>
      <c r="C935" s="34" t="s">
        <v>124</v>
      </c>
      <c r="D935" s="3" t="s">
        <v>36</v>
      </c>
      <c r="E935" s="3">
        <v>0</v>
      </c>
      <c r="F935" s="3">
        <v>1</v>
      </c>
      <c r="G935" s="3">
        <v>1</v>
      </c>
      <c r="H935" s="4">
        <v>40151532</v>
      </c>
      <c r="I935" s="4" t="s">
        <v>37</v>
      </c>
      <c r="J935" s="1" t="s">
        <v>37</v>
      </c>
      <c r="K935" s="48">
        <v>1341487</v>
      </c>
      <c r="L935" s="49">
        <f t="shared" si="266"/>
        <v>1517490.0944000001</v>
      </c>
      <c r="M935" s="5">
        <v>3198720</v>
      </c>
      <c r="N935" s="6">
        <f t="shared" si="276"/>
        <v>607756.80000000005</v>
      </c>
      <c r="O935" s="47">
        <f t="shared" si="278"/>
        <v>3806476.8</v>
      </c>
      <c r="P935" s="5">
        <v>2509000</v>
      </c>
      <c r="Q935" s="6">
        <f t="shared" si="277"/>
        <v>476710</v>
      </c>
      <c r="R935" s="47">
        <f t="shared" si="279"/>
        <v>2985710</v>
      </c>
      <c r="S935" s="51">
        <f t="shared" si="267"/>
        <v>1517490.0944000001</v>
      </c>
      <c r="T935" s="51">
        <f t="shared" si="268"/>
        <v>2769892.2981333332</v>
      </c>
      <c r="U935" s="49">
        <f t="shared" si="269"/>
        <v>2583641.33985889</v>
      </c>
      <c r="V935" s="51">
        <f t="shared" si="270"/>
        <v>2985710</v>
      </c>
      <c r="W935" s="51">
        <f t="shared" si="271"/>
        <v>885582.09103281703</v>
      </c>
      <c r="X935" s="52">
        <f t="shared" si="272"/>
        <v>0.31971715710015963</v>
      </c>
      <c r="Y935" s="53" t="str">
        <f t="shared" si="273"/>
        <v>MENOR_VALOR</v>
      </c>
      <c r="Z935" s="49">
        <f t="shared" si="274"/>
        <v>1517490.0944000001</v>
      </c>
      <c r="AA935" s="80"/>
    </row>
    <row r="936" spans="1:27" ht="18" x14ac:dyDescent="0.2">
      <c r="A936" s="4">
        <f t="shared" si="275"/>
        <v>822</v>
      </c>
      <c r="B936" s="1">
        <v>4912996</v>
      </c>
      <c r="C936" s="34" t="s">
        <v>248</v>
      </c>
      <c r="D936" s="3" t="s">
        <v>36</v>
      </c>
      <c r="E936" s="3">
        <v>0</v>
      </c>
      <c r="F936" s="3">
        <v>1</v>
      </c>
      <c r="G936" s="3">
        <v>1</v>
      </c>
      <c r="H936" s="4">
        <v>40151532</v>
      </c>
      <c r="I936" s="4" t="s">
        <v>37</v>
      </c>
      <c r="J936" s="1">
        <v>5330</v>
      </c>
      <c r="K936" s="48">
        <v>939624</v>
      </c>
      <c r="L936" s="49">
        <f t="shared" si="266"/>
        <v>1062902.6688000001</v>
      </c>
      <c r="M936" s="5">
        <v>1884660</v>
      </c>
      <c r="N936" s="6">
        <f t="shared" si="276"/>
        <v>358085.4</v>
      </c>
      <c r="O936" s="47">
        <f t="shared" si="278"/>
        <v>2242745.4</v>
      </c>
      <c r="P936" s="5">
        <v>1493000</v>
      </c>
      <c r="Q936" s="6">
        <f t="shared" si="277"/>
        <v>283670</v>
      </c>
      <c r="R936" s="47">
        <f t="shared" si="279"/>
        <v>1776670</v>
      </c>
      <c r="S936" s="51">
        <f t="shared" si="267"/>
        <v>1062902.6688000001</v>
      </c>
      <c r="T936" s="51">
        <f t="shared" si="268"/>
        <v>1694106.0229333334</v>
      </c>
      <c r="U936" s="49">
        <f t="shared" si="269"/>
        <v>1617931.3133637169</v>
      </c>
      <c r="V936" s="51">
        <f t="shared" si="270"/>
        <v>1776670</v>
      </c>
      <c r="W936" s="51">
        <f t="shared" si="271"/>
        <v>446328.17201537476</v>
      </c>
      <c r="X936" s="52">
        <f t="shared" si="272"/>
        <v>0.26345940925383199</v>
      </c>
      <c r="Y936" s="53" t="str">
        <f t="shared" si="273"/>
        <v>MENOR_VALOR</v>
      </c>
      <c r="Z936" s="49">
        <f t="shared" si="274"/>
        <v>1062902.6688000001</v>
      </c>
      <c r="AA936" s="80"/>
    </row>
    <row r="937" spans="1:27" ht="18" x14ac:dyDescent="0.2">
      <c r="A937" s="4">
        <f t="shared" si="275"/>
        <v>823</v>
      </c>
      <c r="B937" s="1">
        <v>4912996</v>
      </c>
      <c r="C937" s="23" t="s">
        <v>114</v>
      </c>
      <c r="D937" s="3" t="s">
        <v>36</v>
      </c>
      <c r="E937" s="3">
        <v>0</v>
      </c>
      <c r="F937" s="3">
        <v>1</v>
      </c>
      <c r="G937" s="3">
        <v>1</v>
      </c>
      <c r="H937" s="4">
        <v>40151532</v>
      </c>
      <c r="I937" s="4" t="s">
        <v>37</v>
      </c>
      <c r="J937" s="1" t="s">
        <v>37</v>
      </c>
      <c r="K937" s="48">
        <v>198492</v>
      </c>
      <c r="L937" s="49">
        <f t="shared" si="266"/>
        <v>224534.15039999998</v>
      </c>
      <c r="M937" s="5">
        <v>284210</v>
      </c>
      <c r="N937" s="6">
        <f t="shared" si="276"/>
        <v>53999.9</v>
      </c>
      <c r="O937" s="47">
        <f t="shared" si="278"/>
        <v>338209.9</v>
      </c>
      <c r="P937" s="5">
        <v>234000</v>
      </c>
      <c r="Q937" s="6">
        <f t="shared" si="277"/>
        <v>44460</v>
      </c>
      <c r="R937" s="47">
        <f t="shared" si="279"/>
        <v>278460</v>
      </c>
      <c r="S937" s="51">
        <f t="shared" si="267"/>
        <v>224534.15039999998</v>
      </c>
      <c r="T937" s="51">
        <f t="shared" si="268"/>
        <v>280401.35013333336</v>
      </c>
      <c r="U937" s="49">
        <f t="shared" si="269"/>
        <v>276531.01411362767</v>
      </c>
      <c r="V937" s="51">
        <f t="shared" si="270"/>
        <v>278460</v>
      </c>
      <c r="W937" s="51">
        <f t="shared" si="271"/>
        <v>39504.075777343271</v>
      </c>
      <c r="X937" s="52">
        <f t="shared" si="272"/>
        <v>0.14088404267154467</v>
      </c>
      <c r="Y937" s="53" t="str">
        <f t="shared" si="273"/>
        <v>MENOR_VALOR</v>
      </c>
      <c r="Z937" s="49">
        <f t="shared" si="274"/>
        <v>224534.15039999998</v>
      </c>
      <c r="AA937" s="80"/>
    </row>
    <row r="938" spans="1:27" ht="18" x14ac:dyDescent="0.2">
      <c r="A938" s="81" t="s">
        <v>125</v>
      </c>
      <c r="B938" s="4"/>
      <c r="C938" s="86" t="s">
        <v>126</v>
      </c>
      <c r="D938" s="3"/>
      <c r="E938" s="4"/>
      <c r="F938" s="4"/>
      <c r="G938" s="4"/>
      <c r="H938" s="83"/>
      <c r="I938" s="83"/>
      <c r="J938" s="85"/>
      <c r="K938" s="48"/>
      <c r="L938" s="49"/>
      <c r="M938" s="31">
        <v>0</v>
      </c>
      <c r="N938" s="6"/>
      <c r="O938" s="47"/>
      <c r="P938" s="31"/>
      <c r="Q938" s="6"/>
      <c r="R938" s="47"/>
      <c r="S938" s="51"/>
      <c r="T938" s="51"/>
      <c r="U938" s="49"/>
      <c r="V938" s="51"/>
      <c r="W938" s="51"/>
      <c r="X938" s="52"/>
      <c r="Y938" s="53"/>
      <c r="Z938" s="49"/>
      <c r="AA938" s="80"/>
    </row>
    <row r="939" spans="1:27" ht="18" x14ac:dyDescent="0.2">
      <c r="A939" s="4">
        <f>A937+1</f>
        <v>824</v>
      </c>
      <c r="B939" s="3">
        <v>4912932</v>
      </c>
      <c r="C939" s="23" t="s">
        <v>249</v>
      </c>
      <c r="D939" s="3" t="s">
        <v>36</v>
      </c>
      <c r="E939" s="3">
        <v>0</v>
      </c>
      <c r="F939" s="3">
        <v>1</v>
      </c>
      <c r="G939" s="3">
        <v>1</v>
      </c>
      <c r="H939" s="4">
        <v>25171718</v>
      </c>
      <c r="I939" s="4" t="s">
        <v>37</v>
      </c>
      <c r="J939" s="1" t="s">
        <v>37</v>
      </c>
      <c r="K939" s="48">
        <v>205394</v>
      </c>
      <c r="L939" s="49">
        <f t="shared" si="266"/>
        <v>232341.69279999999</v>
      </c>
      <c r="M939" s="5">
        <v>172380</v>
      </c>
      <c r="N939" s="6">
        <f t="shared" si="276"/>
        <v>32752.2</v>
      </c>
      <c r="O939" s="47">
        <f t="shared" si="278"/>
        <v>205132.2</v>
      </c>
      <c r="P939" s="5">
        <v>135000</v>
      </c>
      <c r="Q939" s="6">
        <f t="shared" si="277"/>
        <v>25650</v>
      </c>
      <c r="R939" s="47">
        <f t="shared" si="279"/>
        <v>160650</v>
      </c>
      <c r="S939" s="51">
        <f t="shared" si="267"/>
        <v>160650</v>
      </c>
      <c r="T939" s="51">
        <f t="shared" si="268"/>
        <v>199374.63093333333</v>
      </c>
      <c r="U939" s="49">
        <f t="shared" si="269"/>
        <v>197097.25338868605</v>
      </c>
      <c r="V939" s="51">
        <f t="shared" si="270"/>
        <v>205132.2</v>
      </c>
      <c r="W939" s="51">
        <f t="shared" si="271"/>
        <v>27382.449131906531</v>
      </c>
      <c r="X939" s="52">
        <f t="shared" si="272"/>
        <v>0.13734169188788439</v>
      </c>
      <c r="Y939" s="53" t="str">
        <f t="shared" si="273"/>
        <v>MENOR_VALOR</v>
      </c>
      <c r="Z939" s="49">
        <f t="shared" si="274"/>
        <v>160650</v>
      </c>
      <c r="AA939" s="80"/>
    </row>
    <row r="940" spans="1:27" ht="27" x14ac:dyDescent="0.2">
      <c r="A940" s="4">
        <f>A939+1</f>
        <v>825</v>
      </c>
      <c r="B940" s="3">
        <v>4912920</v>
      </c>
      <c r="C940" s="23" t="s">
        <v>129</v>
      </c>
      <c r="D940" s="3" t="s">
        <v>36</v>
      </c>
      <c r="E940" s="3">
        <v>0</v>
      </c>
      <c r="F940" s="3">
        <v>1</v>
      </c>
      <c r="G940" s="3">
        <v>1</v>
      </c>
      <c r="H940" s="4">
        <v>25171711</v>
      </c>
      <c r="I940" s="4" t="s">
        <v>37</v>
      </c>
      <c r="J940" s="1" t="s">
        <v>37</v>
      </c>
      <c r="K940" s="48">
        <v>149821</v>
      </c>
      <c r="L940" s="49">
        <f t="shared" si="266"/>
        <v>169477.51519999999</v>
      </c>
      <c r="M940" s="5">
        <v>242000</v>
      </c>
      <c r="N940" s="6">
        <f t="shared" si="276"/>
        <v>45980</v>
      </c>
      <c r="O940" s="47">
        <f t="shared" si="278"/>
        <v>287980</v>
      </c>
      <c r="P940" s="5">
        <v>176000</v>
      </c>
      <c r="Q940" s="6">
        <f t="shared" si="277"/>
        <v>33440</v>
      </c>
      <c r="R940" s="47">
        <f t="shared" si="279"/>
        <v>209440</v>
      </c>
      <c r="S940" s="51">
        <f t="shared" si="267"/>
        <v>169477.51519999999</v>
      </c>
      <c r="T940" s="51">
        <f t="shared" si="268"/>
        <v>222299.17173333335</v>
      </c>
      <c r="U940" s="49">
        <f t="shared" si="269"/>
        <v>217025.79119805546</v>
      </c>
      <c r="V940" s="51">
        <f t="shared" si="270"/>
        <v>209440</v>
      </c>
      <c r="W940" s="51">
        <f t="shared" si="271"/>
        <v>37350.551528226766</v>
      </c>
      <c r="X940" s="52">
        <f t="shared" si="272"/>
        <v>0.16801930136308341</v>
      </c>
      <c r="Y940" s="53" t="str">
        <f t="shared" si="273"/>
        <v>MENOR_VALOR</v>
      </c>
      <c r="Z940" s="49">
        <f t="shared" si="274"/>
        <v>169477.51519999999</v>
      </c>
      <c r="AA940" s="80"/>
    </row>
    <row r="941" spans="1:27" ht="18" x14ac:dyDescent="0.2">
      <c r="A941" s="4">
        <f t="shared" ref="A941:A947" si="280">A940+1</f>
        <v>826</v>
      </c>
      <c r="B941" s="3">
        <v>4912938</v>
      </c>
      <c r="C941" s="23" t="s">
        <v>250</v>
      </c>
      <c r="D941" s="3" t="s">
        <v>36</v>
      </c>
      <c r="E941" s="3">
        <v>0</v>
      </c>
      <c r="F941" s="3">
        <v>1</v>
      </c>
      <c r="G941" s="3">
        <v>1</v>
      </c>
      <c r="H941" s="4">
        <v>25171719</v>
      </c>
      <c r="I941" s="4" t="s">
        <v>37</v>
      </c>
      <c r="J941" s="1">
        <v>5330</v>
      </c>
      <c r="K941" s="48">
        <v>479213</v>
      </c>
      <c r="L941" s="49">
        <f t="shared" si="266"/>
        <v>542085.74560000002</v>
      </c>
      <c r="M941" s="5">
        <v>35490</v>
      </c>
      <c r="N941" s="6">
        <f t="shared" si="276"/>
        <v>6743.1</v>
      </c>
      <c r="O941" s="47">
        <f t="shared" si="278"/>
        <v>42233.1</v>
      </c>
      <c r="P941" s="5">
        <v>31000</v>
      </c>
      <c r="Q941" s="6">
        <f t="shared" si="277"/>
        <v>5890</v>
      </c>
      <c r="R941" s="47">
        <f t="shared" si="279"/>
        <v>36890</v>
      </c>
      <c r="S941" s="51">
        <f t="shared" si="267"/>
        <v>36890</v>
      </c>
      <c r="T941" s="51">
        <f t="shared" si="268"/>
        <v>207069.6152</v>
      </c>
      <c r="U941" s="49">
        <f t="shared" si="269"/>
        <v>94524.241509250845</v>
      </c>
      <c r="V941" s="51">
        <f t="shared" si="270"/>
        <v>42233.1</v>
      </c>
      <c r="W941" s="51">
        <f t="shared" si="271"/>
        <v>120335.15992763726</v>
      </c>
      <c r="X941" s="52">
        <f t="shared" si="272"/>
        <v>0.5811338366153358</v>
      </c>
      <c r="Y941" s="53" t="str">
        <f t="shared" si="273"/>
        <v>MEDIA_GEOMETRICA</v>
      </c>
      <c r="Z941" s="49">
        <f t="shared" si="274"/>
        <v>94524.241509250845</v>
      </c>
      <c r="AA941" s="80"/>
    </row>
    <row r="942" spans="1:27" ht="27" x14ac:dyDescent="0.2">
      <c r="A942" s="4">
        <f t="shared" si="280"/>
        <v>827</v>
      </c>
      <c r="B942" s="3">
        <v>4912932</v>
      </c>
      <c r="C942" s="23" t="s">
        <v>251</v>
      </c>
      <c r="D942" s="3" t="s">
        <v>36</v>
      </c>
      <c r="E942" s="3">
        <v>0</v>
      </c>
      <c r="F942" s="3">
        <v>1</v>
      </c>
      <c r="G942" s="3">
        <v>1</v>
      </c>
      <c r="H942" s="4">
        <v>25171718</v>
      </c>
      <c r="I942" s="4" t="s">
        <v>37</v>
      </c>
      <c r="J942" s="1">
        <v>5330</v>
      </c>
      <c r="K942" s="48">
        <v>96628</v>
      </c>
      <c r="L942" s="49">
        <f t="shared" si="266"/>
        <v>109305.59359999999</v>
      </c>
      <c r="M942" s="5">
        <v>141900</v>
      </c>
      <c r="N942" s="6">
        <f t="shared" si="276"/>
        <v>26961</v>
      </c>
      <c r="O942" s="47">
        <f t="shared" si="278"/>
        <v>168861</v>
      </c>
      <c r="P942" s="5">
        <v>103000</v>
      </c>
      <c r="Q942" s="6">
        <f t="shared" si="277"/>
        <v>19570</v>
      </c>
      <c r="R942" s="47">
        <f t="shared" si="279"/>
        <v>122570</v>
      </c>
      <c r="S942" s="51">
        <f t="shared" si="267"/>
        <v>109305.59359999999</v>
      </c>
      <c r="T942" s="51">
        <f t="shared" si="268"/>
        <v>133578.86453333334</v>
      </c>
      <c r="U942" s="49">
        <f t="shared" si="269"/>
        <v>131275.99237807532</v>
      </c>
      <c r="V942" s="51">
        <f t="shared" si="270"/>
        <v>122570</v>
      </c>
      <c r="W942" s="51">
        <f t="shared" si="271"/>
        <v>17163.794478538326</v>
      </c>
      <c r="X942" s="52">
        <f t="shared" si="272"/>
        <v>0.1284918429161768</v>
      </c>
      <c r="Y942" s="53" t="str">
        <f t="shared" si="273"/>
        <v>MENOR_VALOR</v>
      </c>
      <c r="Z942" s="49">
        <f t="shared" si="274"/>
        <v>109305.59359999999</v>
      </c>
      <c r="AA942" s="80"/>
    </row>
    <row r="943" spans="1:27" ht="36" x14ac:dyDescent="0.2">
      <c r="A943" s="4">
        <f t="shared" si="280"/>
        <v>828</v>
      </c>
      <c r="B943" s="3">
        <v>4912907</v>
      </c>
      <c r="C943" s="23" t="s">
        <v>132</v>
      </c>
      <c r="D943" s="3" t="s">
        <v>36</v>
      </c>
      <c r="E943" s="3">
        <v>0</v>
      </c>
      <c r="F943" s="3">
        <v>1</v>
      </c>
      <c r="G943" s="3">
        <v>1</v>
      </c>
      <c r="H943" s="4">
        <v>25171716</v>
      </c>
      <c r="I943" s="4" t="s">
        <v>37</v>
      </c>
      <c r="J943" s="1" t="s">
        <v>37</v>
      </c>
      <c r="K943" s="48">
        <v>109480</v>
      </c>
      <c r="L943" s="49">
        <f t="shared" si="266"/>
        <v>123843.776</v>
      </c>
      <c r="M943" s="5">
        <v>164220</v>
      </c>
      <c r="N943" s="6">
        <f t="shared" si="276"/>
        <v>31201.8</v>
      </c>
      <c r="O943" s="47">
        <f t="shared" si="278"/>
        <v>195421.8</v>
      </c>
      <c r="P943" s="5">
        <v>129000</v>
      </c>
      <c r="Q943" s="6">
        <f t="shared" si="277"/>
        <v>24510</v>
      </c>
      <c r="R943" s="47">
        <f t="shared" si="279"/>
        <v>153510</v>
      </c>
      <c r="S943" s="51">
        <f t="shared" si="267"/>
        <v>123843.776</v>
      </c>
      <c r="T943" s="51">
        <f t="shared" si="268"/>
        <v>157591.85866666667</v>
      </c>
      <c r="U943" s="49">
        <f t="shared" si="269"/>
        <v>154879.74396483321</v>
      </c>
      <c r="V943" s="51">
        <f t="shared" si="270"/>
        <v>153510</v>
      </c>
      <c r="W943" s="51">
        <f t="shared" si="271"/>
        <v>23863.498105644139</v>
      </c>
      <c r="X943" s="52">
        <f t="shared" si="272"/>
        <v>0.1514259575814729</v>
      </c>
      <c r="Y943" s="53" t="str">
        <f t="shared" si="273"/>
        <v>MENOR_VALOR</v>
      </c>
      <c r="Z943" s="49">
        <f t="shared" si="274"/>
        <v>123843.776</v>
      </c>
      <c r="AA943" s="80"/>
    </row>
    <row r="944" spans="1:27" ht="18" x14ac:dyDescent="0.2">
      <c r="A944" s="4">
        <f t="shared" si="280"/>
        <v>829</v>
      </c>
      <c r="B944" s="3">
        <v>4912932</v>
      </c>
      <c r="C944" s="23" t="s">
        <v>133</v>
      </c>
      <c r="D944" s="3" t="s">
        <v>134</v>
      </c>
      <c r="E944" s="3">
        <v>0</v>
      </c>
      <c r="F944" s="3">
        <v>1</v>
      </c>
      <c r="G944" s="3">
        <v>1</v>
      </c>
      <c r="H944" s="4">
        <v>25171725</v>
      </c>
      <c r="I944" s="4" t="s">
        <v>37</v>
      </c>
      <c r="J944" s="1" t="s">
        <v>37</v>
      </c>
      <c r="K944" s="48">
        <v>191947</v>
      </c>
      <c r="L944" s="49">
        <f t="shared" si="266"/>
        <v>217130.44639999999</v>
      </c>
      <c r="M944" s="5">
        <v>288660</v>
      </c>
      <c r="N944" s="6">
        <f t="shared" si="276"/>
        <v>54845.4</v>
      </c>
      <c r="O944" s="47">
        <f t="shared" si="278"/>
        <v>343505.4</v>
      </c>
      <c r="P944" s="5">
        <v>226000</v>
      </c>
      <c r="Q944" s="6">
        <f t="shared" si="277"/>
        <v>42940</v>
      </c>
      <c r="R944" s="47">
        <f t="shared" si="279"/>
        <v>268940</v>
      </c>
      <c r="S944" s="51">
        <f t="shared" si="267"/>
        <v>217130.44639999999</v>
      </c>
      <c r="T944" s="51">
        <f t="shared" si="268"/>
        <v>276525.28213333333</v>
      </c>
      <c r="U944" s="49">
        <f t="shared" si="269"/>
        <v>271708.50412359217</v>
      </c>
      <c r="V944" s="51">
        <f t="shared" si="270"/>
        <v>268940</v>
      </c>
      <c r="W944" s="51">
        <f t="shared" si="271"/>
        <v>41998.491114501383</v>
      </c>
      <c r="X944" s="52">
        <f t="shared" si="272"/>
        <v>0.15187938979934137</v>
      </c>
      <c r="Y944" s="53" t="str">
        <f t="shared" si="273"/>
        <v>MENOR_VALOR</v>
      </c>
      <c r="Z944" s="49">
        <f t="shared" si="274"/>
        <v>217130.44639999999</v>
      </c>
      <c r="AA944" s="80"/>
    </row>
    <row r="945" spans="1:27" ht="27" x14ac:dyDescent="0.2">
      <c r="A945" s="4">
        <f t="shared" si="280"/>
        <v>830</v>
      </c>
      <c r="B945" s="3">
        <v>4912932</v>
      </c>
      <c r="C945" s="23" t="s">
        <v>252</v>
      </c>
      <c r="D945" s="3" t="s">
        <v>134</v>
      </c>
      <c r="E945" s="3">
        <v>0</v>
      </c>
      <c r="F945" s="3">
        <v>1</v>
      </c>
      <c r="G945" s="3">
        <v>1</v>
      </c>
      <c r="H945" s="4">
        <v>25171718</v>
      </c>
      <c r="I945" s="4" t="s">
        <v>37</v>
      </c>
      <c r="J945" s="1" t="s">
        <v>37</v>
      </c>
      <c r="K945" s="48">
        <v>285719</v>
      </c>
      <c r="L945" s="49">
        <f t="shared" si="266"/>
        <v>323205.33279999997</v>
      </c>
      <c r="M945" s="5">
        <v>476320</v>
      </c>
      <c r="N945" s="6">
        <f t="shared" si="276"/>
        <v>90500.800000000003</v>
      </c>
      <c r="O945" s="47">
        <f t="shared" si="278"/>
        <v>566820.80000000005</v>
      </c>
      <c r="P945" s="5">
        <v>366000</v>
      </c>
      <c r="Q945" s="6">
        <f t="shared" si="277"/>
        <v>69540</v>
      </c>
      <c r="R945" s="47">
        <f t="shared" si="279"/>
        <v>435540</v>
      </c>
      <c r="S945" s="51">
        <f t="shared" si="267"/>
        <v>323205.33279999997</v>
      </c>
      <c r="T945" s="51">
        <f t="shared" si="268"/>
        <v>441855.37760000001</v>
      </c>
      <c r="U945" s="49">
        <f t="shared" si="269"/>
        <v>430510.86306167947</v>
      </c>
      <c r="V945" s="51">
        <f t="shared" si="270"/>
        <v>435540</v>
      </c>
      <c r="W945" s="51">
        <f t="shared" si="271"/>
        <v>83898.251266167616</v>
      </c>
      <c r="X945" s="52">
        <f t="shared" si="272"/>
        <v>0.18987717592546421</v>
      </c>
      <c r="Y945" s="53" t="str">
        <f t="shared" si="273"/>
        <v>MENOR_VALOR</v>
      </c>
      <c r="Z945" s="49">
        <f t="shared" si="274"/>
        <v>323205.33279999997</v>
      </c>
      <c r="AA945" s="80"/>
    </row>
    <row r="946" spans="1:27" ht="18" x14ac:dyDescent="0.2">
      <c r="A946" s="4">
        <f t="shared" si="280"/>
        <v>831</v>
      </c>
      <c r="B946" s="3">
        <v>4912932</v>
      </c>
      <c r="C946" s="23" t="s">
        <v>254</v>
      </c>
      <c r="D946" s="3" t="s">
        <v>36</v>
      </c>
      <c r="E946" s="3">
        <v>0</v>
      </c>
      <c r="F946" s="3">
        <v>1</v>
      </c>
      <c r="G946" s="3">
        <v>1</v>
      </c>
      <c r="H946" s="4">
        <v>25171718</v>
      </c>
      <c r="I946" s="4" t="s">
        <v>37</v>
      </c>
      <c r="J946" s="1" t="s">
        <v>37</v>
      </c>
      <c r="K946" s="48">
        <v>170289</v>
      </c>
      <c r="L946" s="49">
        <f t="shared" si="266"/>
        <v>192630.91680000001</v>
      </c>
      <c r="M946" s="5">
        <v>170660</v>
      </c>
      <c r="N946" s="6">
        <f t="shared" si="276"/>
        <v>32425.4</v>
      </c>
      <c r="O946" s="47">
        <f t="shared" si="278"/>
        <v>203085.4</v>
      </c>
      <c r="P946" s="5">
        <v>129000</v>
      </c>
      <c r="Q946" s="6">
        <f t="shared" si="277"/>
        <v>24510</v>
      </c>
      <c r="R946" s="47">
        <f t="shared" si="279"/>
        <v>153510</v>
      </c>
      <c r="S946" s="51">
        <f t="shared" si="267"/>
        <v>153510</v>
      </c>
      <c r="T946" s="51">
        <f t="shared" si="268"/>
        <v>183075.43893333335</v>
      </c>
      <c r="U946" s="49">
        <f t="shared" si="269"/>
        <v>181766.47652497506</v>
      </c>
      <c r="V946" s="51">
        <f t="shared" si="270"/>
        <v>192630.91680000001</v>
      </c>
      <c r="W946" s="51">
        <f t="shared" si="271"/>
        <v>20905.922358516782</v>
      </c>
      <c r="X946" s="52">
        <f t="shared" si="272"/>
        <v>0.11419293860674365</v>
      </c>
      <c r="Y946" s="53" t="str">
        <f t="shared" si="273"/>
        <v>MENOR_VALOR</v>
      </c>
      <c r="Z946" s="49">
        <f t="shared" si="274"/>
        <v>153510</v>
      </c>
      <c r="AA946" s="80"/>
    </row>
    <row r="947" spans="1:27" ht="18" x14ac:dyDescent="0.2">
      <c r="A947" s="4">
        <f t="shared" si="280"/>
        <v>832</v>
      </c>
      <c r="B947" s="3">
        <v>4912932</v>
      </c>
      <c r="C947" s="23" t="s">
        <v>131</v>
      </c>
      <c r="D947" s="3" t="s">
        <v>36</v>
      </c>
      <c r="E947" s="3">
        <v>0</v>
      </c>
      <c r="F947" s="3">
        <v>1</v>
      </c>
      <c r="G947" s="3">
        <v>1</v>
      </c>
      <c r="H947" s="4">
        <v>25171718</v>
      </c>
      <c r="I947" s="4" t="s">
        <v>37</v>
      </c>
      <c r="J947" s="1">
        <v>5330</v>
      </c>
      <c r="K947" s="48">
        <v>529074</v>
      </c>
      <c r="L947" s="49">
        <f t="shared" si="266"/>
        <v>598488.50879999995</v>
      </c>
      <c r="M947" s="5">
        <v>774560</v>
      </c>
      <c r="N947" s="6">
        <f t="shared" si="276"/>
        <v>147166.39999999999</v>
      </c>
      <c r="O947" s="47">
        <f t="shared" si="278"/>
        <v>921726.4</v>
      </c>
      <c r="P947" s="5">
        <v>659000</v>
      </c>
      <c r="Q947" s="6">
        <f t="shared" si="277"/>
        <v>125210</v>
      </c>
      <c r="R947" s="47">
        <f t="shared" si="279"/>
        <v>784210</v>
      </c>
      <c r="S947" s="51">
        <f t="shared" si="267"/>
        <v>598488.50879999995</v>
      </c>
      <c r="T947" s="51">
        <f t="shared" si="268"/>
        <v>768141.63626666658</v>
      </c>
      <c r="U947" s="49">
        <f t="shared" si="269"/>
        <v>756304.59609154961</v>
      </c>
      <c r="V947" s="51">
        <f t="shared" si="270"/>
        <v>784210</v>
      </c>
      <c r="W947" s="51">
        <f t="shared" si="271"/>
        <v>119962.87688118653</v>
      </c>
      <c r="X947" s="52">
        <f t="shared" si="272"/>
        <v>0.15617286085966112</v>
      </c>
      <c r="Y947" s="53" t="str">
        <f t="shared" si="273"/>
        <v>MENOR_VALOR</v>
      </c>
      <c r="Z947" s="49">
        <f t="shared" si="274"/>
        <v>598488.50879999995</v>
      </c>
      <c r="AA947" s="80"/>
    </row>
    <row r="948" spans="1:27" ht="18" x14ac:dyDescent="0.2">
      <c r="A948" s="81" t="s">
        <v>139</v>
      </c>
      <c r="B948" s="4"/>
      <c r="C948" s="86" t="s">
        <v>140</v>
      </c>
      <c r="D948" s="3"/>
      <c r="E948" s="4"/>
      <c r="F948" s="4"/>
      <c r="G948" s="4"/>
      <c r="H948" s="83"/>
      <c r="I948" s="83"/>
      <c r="J948" s="85"/>
      <c r="K948" s="48"/>
      <c r="L948" s="49"/>
      <c r="M948" s="31">
        <v>0</v>
      </c>
      <c r="N948" s="6"/>
      <c r="O948" s="47"/>
      <c r="P948" s="31"/>
      <c r="Q948" s="6"/>
      <c r="R948" s="47"/>
      <c r="S948" s="51"/>
      <c r="T948" s="51"/>
      <c r="U948" s="49"/>
      <c r="V948" s="51"/>
      <c r="W948" s="51"/>
      <c r="X948" s="52"/>
      <c r="Y948" s="53"/>
      <c r="Z948" s="49"/>
      <c r="AA948" s="80"/>
    </row>
    <row r="949" spans="1:27" ht="18" x14ac:dyDescent="0.2">
      <c r="A949" s="4">
        <f>A947+1</f>
        <v>833</v>
      </c>
      <c r="B949" s="1">
        <v>4912996</v>
      </c>
      <c r="C949" s="24" t="s">
        <v>142</v>
      </c>
      <c r="D949" s="3" t="s">
        <v>36</v>
      </c>
      <c r="E949" s="3">
        <v>0</v>
      </c>
      <c r="F949" s="3">
        <v>1</v>
      </c>
      <c r="G949" s="3">
        <v>1</v>
      </c>
      <c r="H949" s="4">
        <v>26112004</v>
      </c>
      <c r="I949" s="4" t="s">
        <v>37</v>
      </c>
      <c r="J949" s="1" t="s">
        <v>37</v>
      </c>
      <c r="K949" s="48">
        <v>95319</v>
      </c>
      <c r="L949" s="49">
        <f t="shared" si="266"/>
        <v>107824.85279999999</v>
      </c>
      <c r="M949" s="5">
        <v>149800</v>
      </c>
      <c r="N949" s="6">
        <f t="shared" ref="N949:N992" si="281">M949*0.19</f>
        <v>28462</v>
      </c>
      <c r="O949" s="47">
        <f t="shared" ref="O949:O993" si="282">M949+N949</f>
        <v>178262</v>
      </c>
      <c r="P949" s="5">
        <v>112000</v>
      </c>
      <c r="Q949" s="6">
        <f t="shared" ref="Q949:Q992" si="283">P949*0.19</f>
        <v>21280</v>
      </c>
      <c r="R949" s="47">
        <f t="shared" ref="R949:R993" si="284">P949+Q949</f>
        <v>133280</v>
      </c>
      <c r="S949" s="51">
        <f t="shared" si="267"/>
        <v>107824.85279999999</v>
      </c>
      <c r="T949" s="51">
        <f t="shared" si="268"/>
        <v>139788.95093333334</v>
      </c>
      <c r="U949" s="49">
        <f t="shared" si="269"/>
        <v>136829.85841786957</v>
      </c>
      <c r="V949" s="51">
        <f t="shared" si="270"/>
        <v>133280</v>
      </c>
      <c r="W949" s="51">
        <f t="shared" si="271"/>
        <v>22602.030544592351</v>
      </c>
      <c r="X949" s="52">
        <f t="shared" si="272"/>
        <v>0.16168681711740918</v>
      </c>
      <c r="Y949" s="53" t="str">
        <f t="shared" si="273"/>
        <v>MENOR_VALOR</v>
      </c>
      <c r="Z949" s="49">
        <f t="shared" si="274"/>
        <v>107824.85279999999</v>
      </c>
      <c r="AA949" s="80"/>
    </row>
    <row r="950" spans="1:27" ht="18" x14ac:dyDescent="0.2">
      <c r="A950" s="4">
        <f>A949+1</f>
        <v>834</v>
      </c>
      <c r="B950" s="1">
        <v>4912926</v>
      </c>
      <c r="C950" s="24" t="s">
        <v>143</v>
      </c>
      <c r="D950" s="3" t="s">
        <v>36</v>
      </c>
      <c r="E950" s="3">
        <v>0</v>
      </c>
      <c r="F950" s="3">
        <v>1</v>
      </c>
      <c r="G950" s="3">
        <v>1</v>
      </c>
      <c r="H950" s="4">
        <v>23153026</v>
      </c>
      <c r="I950" s="4" t="s">
        <v>37</v>
      </c>
      <c r="J950" s="1" t="s">
        <v>37</v>
      </c>
      <c r="K950" s="48">
        <v>176120</v>
      </c>
      <c r="L950" s="49">
        <f t="shared" si="266"/>
        <v>199226.94399999999</v>
      </c>
      <c r="M950" s="5">
        <v>259000</v>
      </c>
      <c r="N950" s="6">
        <f t="shared" si="281"/>
        <v>49210</v>
      </c>
      <c r="O950" s="47">
        <f t="shared" si="282"/>
        <v>308210</v>
      </c>
      <c r="P950" s="5">
        <v>207000</v>
      </c>
      <c r="Q950" s="6">
        <f t="shared" si="283"/>
        <v>39330</v>
      </c>
      <c r="R950" s="47">
        <f t="shared" si="284"/>
        <v>246330</v>
      </c>
      <c r="S950" s="51">
        <f t="shared" si="267"/>
        <v>199226.94399999999</v>
      </c>
      <c r="T950" s="51">
        <f t="shared" si="268"/>
        <v>251255.64800000002</v>
      </c>
      <c r="U950" s="49">
        <f t="shared" si="269"/>
        <v>247307.54628317387</v>
      </c>
      <c r="V950" s="51">
        <f t="shared" si="270"/>
        <v>246330</v>
      </c>
      <c r="W950" s="51">
        <f t="shared" si="271"/>
        <v>36789.849414747448</v>
      </c>
      <c r="X950" s="52">
        <f t="shared" si="272"/>
        <v>0.14642396979966574</v>
      </c>
      <c r="Y950" s="53" t="str">
        <f t="shared" si="273"/>
        <v>MENOR_VALOR</v>
      </c>
      <c r="Z950" s="49">
        <f t="shared" si="274"/>
        <v>199226.94399999999</v>
      </c>
      <c r="AA950" s="80"/>
    </row>
    <row r="951" spans="1:27" ht="18" x14ac:dyDescent="0.2">
      <c r="A951" s="81" t="s">
        <v>144</v>
      </c>
      <c r="B951" s="4"/>
      <c r="C951" s="82" t="s">
        <v>145</v>
      </c>
      <c r="D951" s="3"/>
      <c r="E951" s="4"/>
      <c r="F951" s="4"/>
      <c r="G951" s="4"/>
      <c r="H951" s="83"/>
      <c r="I951" s="83"/>
      <c r="J951" s="85"/>
      <c r="K951" s="48"/>
      <c r="L951" s="49"/>
      <c r="M951" s="31">
        <v>0</v>
      </c>
      <c r="N951" s="6"/>
      <c r="O951" s="47"/>
      <c r="P951" s="31"/>
      <c r="Q951" s="6"/>
      <c r="R951" s="47"/>
      <c r="S951" s="51"/>
      <c r="T951" s="51"/>
      <c r="U951" s="49"/>
      <c r="V951" s="51"/>
      <c r="W951" s="51"/>
      <c r="X951" s="52"/>
      <c r="Y951" s="53"/>
      <c r="Z951" s="49"/>
      <c r="AA951" s="80"/>
    </row>
    <row r="952" spans="1:27" ht="18" x14ac:dyDescent="0.2">
      <c r="A952" s="26">
        <f>A950+1</f>
        <v>835</v>
      </c>
      <c r="B952" s="30">
        <v>49112931</v>
      </c>
      <c r="C952" s="23" t="s">
        <v>146</v>
      </c>
      <c r="D952" s="3" t="s">
        <v>36</v>
      </c>
      <c r="E952" s="3">
        <v>0</v>
      </c>
      <c r="F952" s="3">
        <v>1</v>
      </c>
      <c r="G952" s="3">
        <v>1</v>
      </c>
      <c r="H952" s="4">
        <v>25174205</v>
      </c>
      <c r="I952" s="4" t="s">
        <v>37</v>
      </c>
      <c r="J952" s="1">
        <v>17123</v>
      </c>
      <c r="K952" s="48">
        <v>286671</v>
      </c>
      <c r="L952" s="49">
        <f t="shared" si="266"/>
        <v>324282.2352</v>
      </c>
      <c r="M952" s="5">
        <v>412580</v>
      </c>
      <c r="N952" s="6">
        <f t="shared" si="281"/>
        <v>78390.2</v>
      </c>
      <c r="O952" s="47">
        <f t="shared" si="282"/>
        <v>490970.2</v>
      </c>
      <c r="P952" s="5">
        <v>337000</v>
      </c>
      <c r="Q952" s="6">
        <f t="shared" si="283"/>
        <v>64030</v>
      </c>
      <c r="R952" s="47">
        <f t="shared" si="284"/>
        <v>401030</v>
      </c>
      <c r="S952" s="51">
        <f t="shared" si="267"/>
        <v>324282.2352</v>
      </c>
      <c r="T952" s="51">
        <f t="shared" si="268"/>
        <v>405427.47839999996</v>
      </c>
      <c r="U952" s="49">
        <f t="shared" si="269"/>
        <v>399685.49204819318</v>
      </c>
      <c r="V952" s="51">
        <f t="shared" si="270"/>
        <v>401030</v>
      </c>
      <c r="W952" s="51">
        <f t="shared" si="271"/>
        <v>57378.351727752008</v>
      </c>
      <c r="X952" s="52">
        <f t="shared" si="272"/>
        <v>0.14152556199247499</v>
      </c>
      <c r="Y952" s="53" t="str">
        <f t="shared" si="273"/>
        <v>MENOR_VALOR</v>
      </c>
      <c r="Z952" s="49">
        <f t="shared" si="274"/>
        <v>324282.2352</v>
      </c>
      <c r="AA952" s="80"/>
    </row>
    <row r="953" spans="1:27" ht="18" x14ac:dyDescent="0.2">
      <c r="A953" s="26">
        <f>A952+1</f>
        <v>836</v>
      </c>
      <c r="B953" s="30">
        <v>49112931</v>
      </c>
      <c r="C953" s="23" t="s">
        <v>147</v>
      </c>
      <c r="D953" s="3" t="s">
        <v>36</v>
      </c>
      <c r="E953" s="3">
        <v>0</v>
      </c>
      <c r="F953" s="3">
        <v>1</v>
      </c>
      <c r="G953" s="3">
        <v>1</v>
      </c>
      <c r="H953" s="4">
        <v>40151533</v>
      </c>
      <c r="I953" s="4" t="s">
        <v>37</v>
      </c>
      <c r="J953" s="1" t="s">
        <v>37</v>
      </c>
      <c r="K953" s="48">
        <v>597618</v>
      </c>
      <c r="L953" s="49">
        <f t="shared" si="266"/>
        <v>676025.48159999994</v>
      </c>
      <c r="M953" s="5">
        <v>826260</v>
      </c>
      <c r="N953" s="6">
        <f t="shared" si="281"/>
        <v>156989.4</v>
      </c>
      <c r="O953" s="47">
        <f t="shared" si="282"/>
        <v>983249.4</v>
      </c>
      <c r="P953" s="5">
        <v>703000</v>
      </c>
      <c r="Q953" s="6">
        <f t="shared" si="283"/>
        <v>133570</v>
      </c>
      <c r="R953" s="47">
        <f t="shared" si="284"/>
        <v>836570</v>
      </c>
      <c r="S953" s="51">
        <f t="shared" si="267"/>
        <v>676025.48159999994</v>
      </c>
      <c r="T953" s="51">
        <f t="shared" si="268"/>
        <v>831948.29386666662</v>
      </c>
      <c r="U953" s="49">
        <f t="shared" si="269"/>
        <v>822324.09212605632</v>
      </c>
      <c r="V953" s="51">
        <f t="shared" si="270"/>
        <v>836570</v>
      </c>
      <c r="W953" s="51">
        <f t="shared" si="271"/>
        <v>110254.07789543769</v>
      </c>
      <c r="X953" s="52">
        <f t="shared" si="272"/>
        <v>0.13252515656112124</v>
      </c>
      <c r="Y953" s="53" t="str">
        <f t="shared" si="273"/>
        <v>MENOR_VALOR</v>
      </c>
      <c r="Z953" s="49">
        <f t="shared" si="274"/>
        <v>676025.48159999994</v>
      </c>
      <c r="AA953" s="80"/>
    </row>
    <row r="954" spans="1:27" ht="27" x14ac:dyDescent="0.2">
      <c r="A954" s="26">
        <f t="shared" ref="A954:A960" si="285">A953+1</f>
        <v>837</v>
      </c>
      <c r="B954" s="30">
        <v>49112931</v>
      </c>
      <c r="C954" s="23" t="s">
        <v>148</v>
      </c>
      <c r="D954" s="3" t="s">
        <v>36</v>
      </c>
      <c r="E954" s="3">
        <v>0</v>
      </c>
      <c r="F954" s="3">
        <v>1</v>
      </c>
      <c r="G954" s="3">
        <v>1</v>
      </c>
      <c r="H954" s="4">
        <v>40151712</v>
      </c>
      <c r="I954" s="4" t="s">
        <v>37</v>
      </c>
      <c r="J954" s="1" t="s">
        <v>37</v>
      </c>
      <c r="K954" s="48">
        <v>251209</v>
      </c>
      <c r="L954" s="49">
        <f t="shared" si="266"/>
        <v>284167.62079999998</v>
      </c>
      <c r="M954" s="5">
        <v>395900</v>
      </c>
      <c r="N954" s="6">
        <f t="shared" si="281"/>
        <v>75221</v>
      </c>
      <c r="O954" s="47">
        <f t="shared" si="282"/>
        <v>471121</v>
      </c>
      <c r="P954" s="5">
        <v>296000</v>
      </c>
      <c r="Q954" s="6">
        <f t="shared" si="283"/>
        <v>56240</v>
      </c>
      <c r="R954" s="47">
        <f t="shared" si="284"/>
        <v>352240</v>
      </c>
      <c r="S954" s="51">
        <f t="shared" si="267"/>
        <v>284167.62079999998</v>
      </c>
      <c r="T954" s="51">
        <f t="shared" si="268"/>
        <v>369176.20693333331</v>
      </c>
      <c r="U954" s="49">
        <f t="shared" si="269"/>
        <v>361283.87269391771</v>
      </c>
      <c r="V954" s="51">
        <f t="shared" si="270"/>
        <v>352240</v>
      </c>
      <c r="W954" s="51">
        <f t="shared" si="271"/>
        <v>60110.147713961029</v>
      </c>
      <c r="X954" s="52">
        <f t="shared" si="272"/>
        <v>0.16282237745840392</v>
      </c>
      <c r="Y954" s="53" t="str">
        <f t="shared" si="273"/>
        <v>MENOR_VALOR</v>
      </c>
      <c r="Z954" s="49">
        <f t="shared" si="274"/>
        <v>284167.62079999998</v>
      </c>
      <c r="AA954" s="80"/>
    </row>
    <row r="955" spans="1:27" ht="27" x14ac:dyDescent="0.2">
      <c r="A955" s="26">
        <f t="shared" si="285"/>
        <v>838</v>
      </c>
      <c r="B955" s="30">
        <v>49112931</v>
      </c>
      <c r="C955" s="23" t="s">
        <v>149</v>
      </c>
      <c r="D955" s="3" t="s">
        <v>36</v>
      </c>
      <c r="E955" s="3">
        <v>0</v>
      </c>
      <c r="F955" s="3">
        <v>1</v>
      </c>
      <c r="G955" s="3">
        <v>1</v>
      </c>
      <c r="H955" s="4">
        <v>31401701</v>
      </c>
      <c r="I955" s="4" t="s">
        <v>37</v>
      </c>
      <c r="J955" s="1">
        <v>5330</v>
      </c>
      <c r="K955" s="48">
        <v>298809</v>
      </c>
      <c r="L955" s="49">
        <f t="shared" si="266"/>
        <v>338012.74079999997</v>
      </c>
      <c r="M955" s="5">
        <v>484000</v>
      </c>
      <c r="N955" s="6">
        <f t="shared" si="281"/>
        <v>91960</v>
      </c>
      <c r="O955" s="47">
        <f t="shared" si="282"/>
        <v>575960</v>
      </c>
      <c r="P955" s="5">
        <v>352000</v>
      </c>
      <c r="Q955" s="6">
        <f t="shared" si="283"/>
        <v>66880</v>
      </c>
      <c r="R955" s="47">
        <f t="shared" si="284"/>
        <v>418880</v>
      </c>
      <c r="S955" s="51">
        <f t="shared" si="267"/>
        <v>338012.74079999997</v>
      </c>
      <c r="T955" s="51">
        <f t="shared" si="268"/>
        <v>444284.24693333334</v>
      </c>
      <c r="U955" s="49">
        <f t="shared" si="269"/>
        <v>433648.99026411481</v>
      </c>
      <c r="V955" s="51">
        <f t="shared" si="270"/>
        <v>418880</v>
      </c>
      <c r="W955" s="51">
        <f t="shared" si="271"/>
        <v>75145.302633787578</v>
      </c>
      <c r="X955" s="52">
        <f t="shared" si="272"/>
        <v>0.16913789573336693</v>
      </c>
      <c r="Y955" s="53" t="str">
        <f t="shared" si="273"/>
        <v>MENOR_VALOR</v>
      </c>
      <c r="Z955" s="49">
        <f t="shared" si="274"/>
        <v>338012.74079999997</v>
      </c>
      <c r="AA955" s="80"/>
    </row>
    <row r="956" spans="1:27" ht="27" x14ac:dyDescent="0.2">
      <c r="A956" s="26">
        <f t="shared" si="285"/>
        <v>839</v>
      </c>
      <c r="B956" s="30">
        <v>49112931</v>
      </c>
      <c r="C956" s="23" t="s">
        <v>150</v>
      </c>
      <c r="D956" s="3" t="s">
        <v>36</v>
      </c>
      <c r="E956" s="3">
        <v>0</v>
      </c>
      <c r="F956" s="3">
        <v>1</v>
      </c>
      <c r="G956" s="3">
        <v>1</v>
      </c>
      <c r="H956" s="4">
        <v>39121466</v>
      </c>
      <c r="I956" s="4" t="s">
        <v>37</v>
      </c>
      <c r="J956" s="1">
        <v>5330</v>
      </c>
      <c r="K956" s="48">
        <v>298809</v>
      </c>
      <c r="L956" s="49">
        <f t="shared" si="266"/>
        <v>338012.74079999997</v>
      </c>
      <c r="M956" s="5">
        <v>422400</v>
      </c>
      <c r="N956" s="6">
        <f t="shared" si="281"/>
        <v>80256</v>
      </c>
      <c r="O956" s="47">
        <f t="shared" si="282"/>
        <v>502656</v>
      </c>
      <c r="P956" s="5">
        <v>352000</v>
      </c>
      <c r="Q956" s="6">
        <f t="shared" si="283"/>
        <v>66880</v>
      </c>
      <c r="R956" s="47">
        <f t="shared" si="284"/>
        <v>418880</v>
      </c>
      <c r="S956" s="51">
        <f t="shared" si="267"/>
        <v>338012.74079999997</v>
      </c>
      <c r="T956" s="51">
        <f t="shared" si="268"/>
        <v>419849.58026666666</v>
      </c>
      <c r="U956" s="49">
        <f t="shared" si="269"/>
        <v>414410.91804341017</v>
      </c>
      <c r="V956" s="51">
        <f t="shared" si="270"/>
        <v>418880</v>
      </c>
      <c r="W956" s="51">
        <f t="shared" si="271"/>
        <v>57867.384137754765</v>
      </c>
      <c r="X956" s="52">
        <f t="shared" si="272"/>
        <v>0.13782884837231565</v>
      </c>
      <c r="Y956" s="53" t="str">
        <f t="shared" si="273"/>
        <v>MENOR_VALOR</v>
      </c>
      <c r="Z956" s="49">
        <f t="shared" si="274"/>
        <v>338012.74079999997</v>
      </c>
      <c r="AA956" s="80"/>
    </row>
    <row r="957" spans="1:27" ht="18" x14ac:dyDescent="0.2">
      <c r="A957" s="26">
        <f t="shared" si="285"/>
        <v>840</v>
      </c>
      <c r="B957" s="30">
        <v>49112931</v>
      </c>
      <c r="C957" s="23" t="s">
        <v>151</v>
      </c>
      <c r="D957" s="3" t="s">
        <v>36</v>
      </c>
      <c r="E957" s="3">
        <v>0</v>
      </c>
      <c r="F957" s="3">
        <v>1</v>
      </c>
      <c r="G957" s="3">
        <v>1</v>
      </c>
      <c r="H957" s="4">
        <v>25174216</v>
      </c>
      <c r="I957" s="4" t="s">
        <v>37</v>
      </c>
      <c r="J957" s="1" t="s">
        <v>37</v>
      </c>
      <c r="K957" s="48">
        <v>223125</v>
      </c>
      <c r="L957" s="49">
        <f t="shared" si="266"/>
        <v>252399</v>
      </c>
      <c r="M957" s="5">
        <v>322420</v>
      </c>
      <c r="N957" s="6">
        <f t="shared" si="281"/>
        <v>61259.8</v>
      </c>
      <c r="O957" s="47">
        <f t="shared" si="282"/>
        <v>383679.8</v>
      </c>
      <c r="P957" s="5">
        <v>263000</v>
      </c>
      <c r="Q957" s="6">
        <f t="shared" si="283"/>
        <v>49970</v>
      </c>
      <c r="R957" s="47">
        <f t="shared" si="284"/>
        <v>312970</v>
      </c>
      <c r="S957" s="51">
        <f t="shared" si="267"/>
        <v>252399</v>
      </c>
      <c r="T957" s="51">
        <f t="shared" si="268"/>
        <v>316349.60000000003</v>
      </c>
      <c r="U957" s="49">
        <f t="shared" si="269"/>
        <v>311783.47386306734</v>
      </c>
      <c r="V957" s="51">
        <f t="shared" si="270"/>
        <v>312970</v>
      </c>
      <c r="W957" s="51">
        <f t="shared" si="271"/>
        <v>45219.902920948349</v>
      </c>
      <c r="X957" s="52">
        <f t="shared" si="272"/>
        <v>0.14294281681073201</v>
      </c>
      <c r="Y957" s="53" t="str">
        <f t="shared" si="273"/>
        <v>MENOR_VALOR</v>
      </c>
      <c r="Z957" s="49">
        <f t="shared" si="274"/>
        <v>252399</v>
      </c>
      <c r="AA957" s="80"/>
    </row>
    <row r="958" spans="1:27" ht="27" x14ac:dyDescent="0.2">
      <c r="A958" s="26">
        <f t="shared" si="285"/>
        <v>841</v>
      </c>
      <c r="B958" s="30">
        <v>49112931</v>
      </c>
      <c r="C958" s="34" t="s">
        <v>258</v>
      </c>
      <c r="D958" s="3" t="s">
        <v>36</v>
      </c>
      <c r="E958" s="3">
        <v>0</v>
      </c>
      <c r="F958" s="3">
        <v>1</v>
      </c>
      <c r="G958" s="3">
        <v>1</v>
      </c>
      <c r="H958" s="4">
        <v>25174216</v>
      </c>
      <c r="I958" s="4" t="s">
        <v>37</v>
      </c>
      <c r="J958" s="1" t="s">
        <v>37</v>
      </c>
      <c r="K958" s="48">
        <v>285719</v>
      </c>
      <c r="L958" s="49">
        <f t="shared" si="266"/>
        <v>323205.33279999997</v>
      </c>
      <c r="M958" s="5">
        <v>395900</v>
      </c>
      <c r="N958" s="6">
        <f t="shared" si="281"/>
        <v>75221</v>
      </c>
      <c r="O958" s="47">
        <f t="shared" si="282"/>
        <v>471121</v>
      </c>
      <c r="P958" s="5">
        <v>296000</v>
      </c>
      <c r="Q958" s="6">
        <f t="shared" si="283"/>
        <v>56240</v>
      </c>
      <c r="R958" s="47">
        <f t="shared" si="284"/>
        <v>352240</v>
      </c>
      <c r="S958" s="51">
        <f t="shared" si="267"/>
        <v>323205.33279999997</v>
      </c>
      <c r="T958" s="51">
        <f t="shared" si="268"/>
        <v>382188.77759999997</v>
      </c>
      <c r="U958" s="49">
        <f t="shared" si="269"/>
        <v>377123.17179748724</v>
      </c>
      <c r="V958" s="51">
        <f t="shared" si="270"/>
        <v>352240</v>
      </c>
      <c r="W958" s="51">
        <f t="shared" si="271"/>
        <v>41707.593795822402</v>
      </c>
      <c r="X958" s="52">
        <f t="shared" si="272"/>
        <v>0.10912825347130864</v>
      </c>
      <c r="Y958" s="53" t="str">
        <f t="shared" si="273"/>
        <v>MENOR_VALOR</v>
      </c>
      <c r="Z958" s="49">
        <f t="shared" si="274"/>
        <v>323205.33279999997</v>
      </c>
      <c r="AA958" s="80"/>
    </row>
    <row r="959" spans="1:27" ht="27" x14ac:dyDescent="0.2">
      <c r="A959" s="26">
        <f t="shared" si="285"/>
        <v>842</v>
      </c>
      <c r="B959" s="30">
        <v>49112931</v>
      </c>
      <c r="C959" s="34" t="s">
        <v>259</v>
      </c>
      <c r="D959" s="3" t="s">
        <v>36</v>
      </c>
      <c r="E959" s="3">
        <v>0</v>
      </c>
      <c r="F959" s="3">
        <v>1</v>
      </c>
      <c r="G959" s="3">
        <v>1</v>
      </c>
      <c r="H959" s="4">
        <v>25174216</v>
      </c>
      <c r="I959" s="4" t="s">
        <v>37</v>
      </c>
      <c r="J959" s="1" t="s">
        <v>37</v>
      </c>
      <c r="K959" s="48">
        <v>285719</v>
      </c>
      <c r="L959" s="49">
        <f t="shared" si="266"/>
        <v>323205.33279999997</v>
      </c>
      <c r="M959" s="5">
        <v>350960</v>
      </c>
      <c r="N959" s="6">
        <f t="shared" si="281"/>
        <v>66682.399999999994</v>
      </c>
      <c r="O959" s="47">
        <f t="shared" si="282"/>
        <v>417642.4</v>
      </c>
      <c r="P959" s="5">
        <v>262000</v>
      </c>
      <c r="Q959" s="6">
        <f t="shared" si="283"/>
        <v>49780</v>
      </c>
      <c r="R959" s="47">
        <f t="shared" si="284"/>
        <v>311780</v>
      </c>
      <c r="S959" s="51">
        <f t="shared" si="267"/>
        <v>311780</v>
      </c>
      <c r="T959" s="51">
        <f t="shared" si="268"/>
        <v>350875.91093333327</v>
      </c>
      <c r="U959" s="49">
        <f t="shared" si="269"/>
        <v>347838.07408229372</v>
      </c>
      <c r="V959" s="51">
        <f t="shared" si="270"/>
        <v>323205.33279999997</v>
      </c>
      <c r="W959" s="51">
        <f t="shared" si="271"/>
        <v>27644.983737625244</v>
      </c>
      <c r="X959" s="52">
        <f t="shared" si="272"/>
        <v>7.8788491532773855E-2</v>
      </c>
      <c r="Y959" s="53" t="str">
        <f t="shared" si="273"/>
        <v>MENOR_VALOR</v>
      </c>
      <c r="Z959" s="49">
        <f t="shared" si="274"/>
        <v>311780</v>
      </c>
      <c r="AA959" s="80"/>
    </row>
    <row r="960" spans="1:27" ht="18" x14ac:dyDescent="0.2">
      <c r="A960" s="26">
        <f t="shared" si="285"/>
        <v>843</v>
      </c>
      <c r="B960" s="30">
        <v>49112931</v>
      </c>
      <c r="C960" s="34" t="s">
        <v>153</v>
      </c>
      <c r="D960" s="3" t="s">
        <v>36</v>
      </c>
      <c r="E960" s="3">
        <v>0</v>
      </c>
      <c r="F960" s="3">
        <v>1</v>
      </c>
      <c r="G960" s="3">
        <v>1</v>
      </c>
      <c r="H960" s="4">
        <v>25174201</v>
      </c>
      <c r="I960" s="4" t="s">
        <v>37</v>
      </c>
      <c r="J960" s="1" t="s">
        <v>37</v>
      </c>
      <c r="K960" s="48">
        <v>163625</v>
      </c>
      <c r="L960" s="49">
        <f t="shared" si="266"/>
        <v>185092.6</v>
      </c>
      <c r="M960" s="5">
        <v>262690</v>
      </c>
      <c r="N960" s="6">
        <f t="shared" si="281"/>
        <v>49911.1</v>
      </c>
      <c r="O960" s="47">
        <f t="shared" si="282"/>
        <v>312601.09999999998</v>
      </c>
      <c r="P960" s="5">
        <v>193000</v>
      </c>
      <c r="Q960" s="6">
        <f t="shared" si="283"/>
        <v>36670</v>
      </c>
      <c r="R960" s="47">
        <f t="shared" si="284"/>
        <v>229670</v>
      </c>
      <c r="S960" s="51">
        <f t="shared" si="267"/>
        <v>185092.6</v>
      </c>
      <c r="T960" s="51">
        <f t="shared" si="268"/>
        <v>242454.56666666665</v>
      </c>
      <c r="U960" s="49">
        <f t="shared" si="269"/>
        <v>236861.57318147158</v>
      </c>
      <c r="V960" s="51">
        <f t="shared" si="270"/>
        <v>229670</v>
      </c>
      <c r="W960" s="51">
        <f t="shared" si="271"/>
        <v>40561.035612196822</v>
      </c>
      <c r="X960" s="52">
        <f t="shared" si="272"/>
        <v>0.16729334559394493</v>
      </c>
      <c r="Y960" s="53" t="str">
        <f t="shared" si="273"/>
        <v>MENOR_VALOR</v>
      </c>
      <c r="Z960" s="49">
        <f t="shared" si="274"/>
        <v>185092.6</v>
      </c>
      <c r="AA960" s="80"/>
    </row>
    <row r="961" spans="1:27" ht="18" x14ac:dyDescent="0.2">
      <c r="A961" s="81" t="s">
        <v>154</v>
      </c>
      <c r="B961" s="4"/>
      <c r="C961" s="86" t="s">
        <v>155</v>
      </c>
      <c r="D961" s="3"/>
      <c r="E961" s="4"/>
      <c r="F961" s="4"/>
      <c r="G961" s="4"/>
      <c r="H961" s="83"/>
      <c r="I961" s="83"/>
      <c r="J961" s="85"/>
      <c r="K961" s="48"/>
      <c r="L961" s="49"/>
      <c r="M961" s="31">
        <v>0</v>
      </c>
      <c r="N961" s="6"/>
      <c r="O961" s="47"/>
      <c r="P961" s="31"/>
      <c r="Q961" s="6"/>
      <c r="R961" s="47"/>
      <c r="S961" s="51"/>
      <c r="T961" s="51"/>
      <c r="U961" s="49"/>
      <c r="V961" s="51"/>
      <c r="W961" s="51"/>
      <c r="X961" s="52"/>
      <c r="Y961" s="53"/>
      <c r="Z961" s="49"/>
      <c r="AA961" s="80"/>
    </row>
    <row r="962" spans="1:27" ht="18" x14ac:dyDescent="0.2">
      <c r="A962" s="4">
        <f>A960+1</f>
        <v>844</v>
      </c>
      <c r="B962" s="3">
        <v>4912912</v>
      </c>
      <c r="C962" s="23" t="s">
        <v>358</v>
      </c>
      <c r="D962" s="3" t="s">
        <v>225</v>
      </c>
      <c r="E962" s="3">
        <v>0</v>
      </c>
      <c r="F962" s="3">
        <v>1</v>
      </c>
      <c r="G962" s="3">
        <v>1</v>
      </c>
      <c r="H962" s="4">
        <v>25172004</v>
      </c>
      <c r="I962" s="4" t="s">
        <v>37</v>
      </c>
      <c r="J962" s="1">
        <v>24460</v>
      </c>
      <c r="K962" s="48">
        <v>338079</v>
      </c>
      <c r="L962" s="49">
        <f t="shared" si="266"/>
        <v>382434.96480000002</v>
      </c>
      <c r="M962" s="5">
        <v>468120</v>
      </c>
      <c r="N962" s="6">
        <f t="shared" si="281"/>
        <v>88942.8</v>
      </c>
      <c r="O962" s="47">
        <f t="shared" si="282"/>
        <v>557062.80000000005</v>
      </c>
      <c r="P962" s="5">
        <v>398000</v>
      </c>
      <c r="Q962" s="6">
        <f t="shared" si="283"/>
        <v>75620</v>
      </c>
      <c r="R962" s="47">
        <f t="shared" si="284"/>
        <v>473620</v>
      </c>
      <c r="S962" s="51">
        <f t="shared" si="267"/>
        <v>382434.96480000002</v>
      </c>
      <c r="T962" s="51">
        <f t="shared" si="268"/>
        <v>471039.25493333332</v>
      </c>
      <c r="U962" s="49">
        <f t="shared" si="269"/>
        <v>465547.42365001695</v>
      </c>
      <c r="V962" s="51">
        <f t="shared" si="270"/>
        <v>473620</v>
      </c>
      <c r="W962" s="51">
        <f t="shared" si="271"/>
        <v>62652.694395500592</v>
      </c>
      <c r="X962" s="52">
        <f t="shared" si="272"/>
        <v>0.13300949706276155</v>
      </c>
      <c r="Y962" s="53" t="str">
        <f t="shared" si="273"/>
        <v>MENOR_VALOR</v>
      </c>
      <c r="Z962" s="49">
        <f t="shared" si="274"/>
        <v>382434.96480000002</v>
      </c>
      <c r="AA962" s="80"/>
    </row>
    <row r="963" spans="1:27" ht="18" x14ac:dyDescent="0.2">
      <c r="A963" s="4">
        <f>A962+1</f>
        <v>845</v>
      </c>
      <c r="B963" s="3">
        <v>4912912</v>
      </c>
      <c r="C963" s="23" t="s">
        <v>157</v>
      </c>
      <c r="D963" s="3" t="s">
        <v>36</v>
      </c>
      <c r="E963" s="3">
        <v>0</v>
      </c>
      <c r="F963" s="3">
        <v>1</v>
      </c>
      <c r="G963" s="3">
        <v>1</v>
      </c>
      <c r="H963" s="4">
        <v>25172004</v>
      </c>
      <c r="I963" s="4" t="s">
        <v>37</v>
      </c>
      <c r="J963" s="1">
        <v>24460</v>
      </c>
      <c r="K963" s="48">
        <v>372827</v>
      </c>
      <c r="L963" s="49">
        <f t="shared" si="266"/>
        <v>421741.90240000002</v>
      </c>
      <c r="M963" s="5">
        <v>580000</v>
      </c>
      <c r="N963" s="6">
        <f t="shared" si="281"/>
        <v>110200</v>
      </c>
      <c r="O963" s="47">
        <f t="shared" si="282"/>
        <v>690200</v>
      </c>
      <c r="P963" s="5">
        <v>464000</v>
      </c>
      <c r="Q963" s="6">
        <f t="shared" si="283"/>
        <v>88160</v>
      </c>
      <c r="R963" s="47">
        <f t="shared" si="284"/>
        <v>552160</v>
      </c>
      <c r="S963" s="51">
        <f t="shared" si="267"/>
        <v>421741.90240000002</v>
      </c>
      <c r="T963" s="51">
        <f t="shared" si="268"/>
        <v>554700.63413333334</v>
      </c>
      <c r="U963" s="49">
        <f t="shared" si="269"/>
        <v>543703.60996245488</v>
      </c>
      <c r="V963" s="51">
        <f t="shared" si="270"/>
        <v>552160</v>
      </c>
      <c r="W963" s="51">
        <f t="shared" si="271"/>
        <v>94016.020826602937</v>
      </c>
      <c r="X963" s="52">
        <f t="shared" si="272"/>
        <v>0.16948965809908254</v>
      </c>
      <c r="Y963" s="53" t="str">
        <f t="shared" si="273"/>
        <v>MENOR_VALOR</v>
      </c>
      <c r="Z963" s="49">
        <f t="shared" si="274"/>
        <v>421741.90240000002</v>
      </c>
      <c r="AA963" s="80"/>
    </row>
    <row r="964" spans="1:27" ht="36" x14ac:dyDescent="0.2">
      <c r="A964" s="4">
        <f t="shared" ref="A964:A979" si="286">A963+1</f>
        <v>846</v>
      </c>
      <c r="B964" s="3">
        <v>4912996</v>
      </c>
      <c r="C964" s="34" t="s">
        <v>158</v>
      </c>
      <c r="D964" s="3" t="s">
        <v>36</v>
      </c>
      <c r="E964" s="3">
        <v>0</v>
      </c>
      <c r="F964" s="3">
        <v>1</v>
      </c>
      <c r="G964" s="3">
        <v>1</v>
      </c>
      <c r="H964" s="4">
        <v>26111532</v>
      </c>
      <c r="I964" s="4" t="s">
        <v>37</v>
      </c>
      <c r="J964" s="1" t="s">
        <v>37</v>
      </c>
      <c r="K964" s="48">
        <v>586551</v>
      </c>
      <c r="L964" s="49">
        <f t="shared" si="266"/>
        <v>663506.49120000005</v>
      </c>
      <c r="M964" s="5">
        <v>845740</v>
      </c>
      <c r="N964" s="6">
        <f t="shared" si="281"/>
        <v>160690.6</v>
      </c>
      <c r="O964" s="47">
        <f t="shared" si="282"/>
        <v>1006430.6</v>
      </c>
      <c r="P964" s="5">
        <v>690000</v>
      </c>
      <c r="Q964" s="6">
        <f t="shared" si="283"/>
        <v>131100</v>
      </c>
      <c r="R964" s="47">
        <f t="shared" si="284"/>
        <v>821100</v>
      </c>
      <c r="S964" s="51">
        <f t="shared" si="267"/>
        <v>663506.49120000005</v>
      </c>
      <c r="T964" s="51">
        <f t="shared" si="268"/>
        <v>830345.69706666667</v>
      </c>
      <c r="U964" s="49">
        <f t="shared" si="269"/>
        <v>818480.5314356836</v>
      </c>
      <c r="V964" s="51">
        <f t="shared" si="270"/>
        <v>821100</v>
      </c>
      <c r="W964" s="51">
        <f t="shared" si="271"/>
        <v>117973.13383609892</v>
      </c>
      <c r="X964" s="52">
        <f t="shared" si="272"/>
        <v>0.14207713034806888</v>
      </c>
      <c r="Y964" s="53" t="str">
        <f t="shared" si="273"/>
        <v>MENOR_VALOR</v>
      </c>
      <c r="Z964" s="49">
        <f t="shared" si="274"/>
        <v>663506.49120000005</v>
      </c>
      <c r="AA964" s="80"/>
    </row>
    <row r="965" spans="1:27" ht="36" x14ac:dyDescent="0.2">
      <c r="A965" s="4">
        <f t="shared" si="286"/>
        <v>847</v>
      </c>
      <c r="B965" s="3">
        <v>4912996</v>
      </c>
      <c r="C965" s="34" t="s">
        <v>159</v>
      </c>
      <c r="D965" s="3" t="s">
        <v>36</v>
      </c>
      <c r="E965" s="3">
        <v>0</v>
      </c>
      <c r="F965" s="3">
        <v>1</v>
      </c>
      <c r="G965" s="3">
        <v>1</v>
      </c>
      <c r="H965" s="4">
        <v>26111532</v>
      </c>
      <c r="I965" s="4" t="s">
        <v>37</v>
      </c>
      <c r="J965" s="1" t="s">
        <v>37</v>
      </c>
      <c r="K965" s="48">
        <v>540260</v>
      </c>
      <c r="L965" s="49">
        <f t="shared" si="266"/>
        <v>611142.11199999996</v>
      </c>
      <c r="M965" s="5">
        <v>853600</v>
      </c>
      <c r="N965" s="6">
        <f t="shared" si="281"/>
        <v>162184</v>
      </c>
      <c r="O965" s="47">
        <f t="shared" si="282"/>
        <v>1015784</v>
      </c>
      <c r="P965" s="5">
        <v>621000</v>
      </c>
      <c r="Q965" s="6">
        <f t="shared" si="283"/>
        <v>117990</v>
      </c>
      <c r="R965" s="47">
        <f t="shared" si="284"/>
        <v>738990</v>
      </c>
      <c r="S965" s="51">
        <f t="shared" si="267"/>
        <v>611142.11199999996</v>
      </c>
      <c r="T965" s="51">
        <f t="shared" si="268"/>
        <v>788638.70399999991</v>
      </c>
      <c r="U965" s="49">
        <f t="shared" si="269"/>
        <v>771247.99265328585</v>
      </c>
      <c r="V965" s="51">
        <f t="shared" si="270"/>
        <v>738990</v>
      </c>
      <c r="W965" s="51">
        <f t="shared" si="271"/>
        <v>125509.04384070149</v>
      </c>
      <c r="X965" s="52">
        <f t="shared" si="272"/>
        <v>0.1591464420958745</v>
      </c>
      <c r="Y965" s="53" t="str">
        <f t="shared" si="273"/>
        <v>MENOR_VALOR</v>
      </c>
      <c r="Z965" s="49">
        <f t="shared" si="274"/>
        <v>611142.11199999996</v>
      </c>
      <c r="AA965" s="80"/>
    </row>
    <row r="966" spans="1:27" ht="36" x14ac:dyDescent="0.2">
      <c r="A966" s="4">
        <f t="shared" si="286"/>
        <v>848</v>
      </c>
      <c r="B966" s="3">
        <v>4912996</v>
      </c>
      <c r="C966" s="34" t="s">
        <v>160</v>
      </c>
      <c r="D966" s="3" t="s">
        <v>36</v>
      </c>
      <c r="E966" s="3">
        <v>0</v>
      </c>
      <c r="F966" s="3">
        <v>1</v>
      </c>
      <c r="G966" s="3">
        <v>1</v>
      </c>
      <c r="H966" s="4">
        <v>26111532</v>
      </c>
      <c r="I966" s="4" t="s">
        <v>37</v>
      </c>
      <c r="J966" s="1" t="s">
        <v>37</v>
      </c>
      <c r="K966" s="48">
        <v>508606</v>
      </c>
      <c r="L966" s="49">
        <f t="shared" si="266"/>
        <v>575335.10719999997</v>
      </c>
      <c r="M966" s="5">
        <v>800360</v>
      </c>
      <c r="N966" s="6">
        <f t="shared" si="281"/>
        <v>152068.4</v>
      </c>
      <c r="O966" s="47">
        <f t="shared" si="282"/>
        <v>952428.4</v>
      </c>
      <c r="P966" s="5">
        <v>598000</v>
      </c>
      <c r="Q966" s="6">
        <f t="shared" si="283"/>
        <v>113620</v>
      </c>
      <c r="R966" s="47">
        <f t="shared" si="284"/>
        <v>711620</v>
      </c>
      <c r="S966" s="51">
        <f t="shared" si="267"/>
        <v>575335.10719999997</v>
      </c>
      <c r="T966" s="51">
        <f t="shared" si="268"/>
        <v>746461.16906666663</v>
      </c>
      <c r="U966" s="49">
        <f t="shared" si="269"/>
        <v>730578.8902830421</v>
      </c>
      <c r="V966" s="51">
        <f t="shared" si="270"/>
        <v>711620</v>
      </c>
      <c r="W966" s="51">
        <f t="shared" si="271"/>
        <v>121004.39878366848</v>
      </c>
      <c r="X966" s="52">
        <f t="shared" si="272"/>
        <v>0.16210407694075452</v>
      </c>
      <c r="Y966" s="53" t="str">
        <f t="shared" si="273"/>
        <v>MENOR_VALOR</v>
      </c>
      <c r="Z966" s="49">
        <f t="shared" si="274"/>
        <v>575335.10719999997</v>
      </c>
      <c r="AA966" s="80"/>
    </row>
    <row r="967" spans="1:27" ht="36" x14ac:dyDescent="0.2">
      <c r="A967" s="4">
        <f t="shared" si="286"/>
        <v>849</v>
      </c>
      <c r="B967" s="3">
        <v>4912996</v>
      </c>
      <c r="C967" s="34" t="s">
        <v>161</v>
      </c>
      <c r="D967" s="3" t="s">
        <v>36</v>
      </c>
      <c r="E967" s="3">
        <v>0</v>
      </c>
      <c r="F967" s="3">
        <v>1</v>
      </c>
      <c r="G967" s="3">
        <v>1</v>
      </c>
      <c r="H967" s="4">
        <v>26111532</v>
      </c>
      <c r="I967" s="4" t="s">
        <v>37</v>
      </c>
      <c r="J967" s="1" t="s">
        <v>37</v>
      </c>
      <c r="K967" s="48">
        <v>491589</v>
      </c>
      <c r="L967" s="49">
        <f t="shared" si="266"/>
        <v>556085.47679999995</v>
      </c>
      <c r="M967" s="5">
        <v>744690</v>
      </c>
      <c r="N967" s="6">
        <f t="shared" si="281"/>
        <v>141491.1</v>
      </c>
      <c r="O967" s="47">
        <f t="shared" si="282"/>
        <v>886181.1</v>
      </c>
      <c r="P967" s="5">
        <v>578000</v>
      </c>
      <c r="Q967" s="6">
        <f t="shared" si="283"/>
        <v>109820</v>
      </c>
      <c r="R967" s="47">
        <f t="shared" si="284"/>
        <v>687820</v>
      </c>
      <c r="S967" s="51">
        <f t="shared" si="267"/>
        <v>556085.47679999995</v>
      </c>
      <c r="T967" s="51">
        <f t="shared" si="268"/>
        <v>710028.85893333331</v>
      </c>
      <c r="U967" s="49">
        <f t="shared" si="269"/>
        <v>697235.69385113136</v>
      </c>
      <c r="V967" s="51">
        <f t="shared" si="270"/>
        <v>687820</v>
      </c>
      <c r="W967" s="51">
        <f t="shared" si="271"/>
        <v>108854.40942527294</v>
      </c>
      <c r="X967" s="52">
        <f t="shared" si="272"/>
        <v>0.15330983812235949</v>
      </c>
      <c r="Y967" s="53" t="str">
        <f t="shared" si="273"/>
        <v>MENOR_VALOR</v>
      </c>
      <c r="Z967" s="49">
        <f t="shared" si="274"/>
        <v>556085.47679999995</v>
      </c>
      <c r="AA967" s="80"/>
    </row>
    <row r="968" spans="1:27" ht="36" x14ac:dyDescent="0.2">
      <c r="A968" s="4">
        <f t="shared" si="286"/>
        <v>850</v>
      </c>
      <c r="B968" s="3">
        <v>4912996</v>
      </c>
      <c r="C968" s="34" t="s">
        <v>162</v>
      </c>
      <c r="D968" s="3" t="s">
        <v>36</v>
      </c>
      <c r="E968" s="3">
        <v>0</v>
      </c>
      <c r="F968" s="3">
        <v>1</v>
      </c>
      <c r="G968" s="3">
        <v>1</v>
      </c>
      <c r="H968" s="4">
        <v>26111532</v>
      </c>
      <c r="I968" s="4" t="s">
        <v>37</v>
      </c>
      <c r="J968" s="1" t="s">
        <v>37</v>
      </c>
      <c r="K968" s="48">
        <v>469693</v>
      </c>
      <c r="L968" s="49">
        <f t="shared" si="266"/>
        <v>531316.72160000005</v>
      </c>
      <c r="M968" s="5">
        <v>697910</v>
      </c>
      <c r="N968" s="6">
        <f t="shared" si="281"/>
        <v>132602.9</v>
      </c>
      <c r="O968" s="47">
        <f t="shared" si="282"/>
        <v>830512.9</v>
      </c>
      <c r="P968" s="5">
        <v>553000</v>
      </c>
      <c r="Q968" s="6">
        <f t="shared" si="283"/>
        <v>105070</v>
      </c>
      <c r="R968" s="47">
        <f t="shared" si="284"/>
        <v>658070</v>
      </c>
      <c r="S968" s="51">
        <f t="shared" si="267"/>
        <v>531316.72160000005</v>
      </c>
      <c r="T968" s="51">
        <f t="shared" si="268"/>
        <v>673299.87386666669</v>
      </c>
      <c r="U968" s="49">
        <f t="shared" si="269"/>
        <v>662202.25170522858</v>
      </c>
      <c r="V968" s="51">
        <f t="shared" si="270"/>
        <v>658070</v>
      </c>
      <c r="W968" s="51">
        <f t="shared" si="271"/>
        <v>100397.24978200125</v>
      </c>
      <c r="X968" s="52">
        <f t="shared" si="272"/>
        <v>0.14911223613548882</v>
      </c>
      <c r="Y968" s="53" t="str">
        <f t="shared" si="273"/>
        <v>MENOR_VALOR</v>
      </c>
      <c r="Z968" s="49">
        <f t="shared" si="274"/>
        <v>531316.72160000005</v>
      </c>
      <c r="AA968" s="80"/>
    </row>
    <row r="969" spans="1:27" ht="18" x14ac:dyDescent="0.2">
      <c r="A969" s="4">
        <f t="shared" si="286"/>
        <v>851</v>
      </c>
      <c r="B969" s="3">
        <v>4912934</v>
      </c>
      <c r="C969" s="23" t="s">
        <v>359</v>
      </c>
      <c r="D969" s="3" t="s">
        <v>36</v>
      </c>
      <c r="E969" s="3">
        <v>0</v>
      </c>
      <c r="F969" s="3">
        <v>1</v>
      </c>
      <c r="G969" s="3">
        <v>1</v>
      </c>
      <c r="H969" s="4">
        <v>25172009</v>
      </c>
      <c r="I969" s="4" t="s">
        <v>37</v>
      </c>
      <c r="J969" s="1">
        <v>39325</v>
      </c>
      <c r="K969" s="48">
        <v>151844</v>
      </c>
      <c r="L969" s="49">
        <f t="shared" ref="L969:L1032" si="287">(K969*13.12%)+K969</f>
        <v>171765.93280000001</v>
      </c>
      <c r="M969" s="5">
        <v>221760</v>
      </c>
      <c r="N969" s="6">
        <f t="shared" si="281"/>
        <v>42134.400000000001</v>
      </c>
      <c r="O969" s="47">
        <f t="shared" si="282"/>
        <v>263894.40000000002</v>
      </c>
      <c r="P969" s="5">
        <v>179000</v>
      </c>
      <c r="Q969" s="6">
        <f t="shared" si="283"/>
        <v>34010</v>
      </c>
      <c r="R969" s="47">
        <f t="shared" si="284"/>
        <v>213010</v>
      </c>
      <c r="S969" s="51">
        <f t="shared" ref="S969:S1032" si="288">MIN(L969,O969,R969)</f>
        <v>171765.93280000001</v>
      </c>
      <c r="T969" s="51">
        <f t="shared" ref="T969:T1032" si="289">AVERAGE(L969,O969,R969)</f>
        <v>216223.44426666666</v>
      </c>
      <c r="U969" s="49">
        <f t="shared" ref="U969:U1032" si="290">GEOMEAN(L969,O969,R969)</f>
        <v>212939.2563171564</v>
      </c>
      <c r="V969" s="51">
        <f t="shared" ref="V969:V1032" si="291">MEDIAN(L969,O969,R969)</f>
        <v>213010</v>
      </c>
      <c r="W969" s="51">
        <f t="shared" ref="W969:W1032" si="292">STDEVA(S969,T969)</f>
        <v>31436.207832758766</v>
      </c>
      <c r="X969" s="52">
        <f t="shared" ref="X969:X1032" si="293">(W969/T969)</f>
        <v>0.14538760095777931</v>
      </c>
      <c r="Y969" s="53" t="str">
        <f t="shared" ref="Y969:Y1032" si="294">IF(X969&lt;43%,"MENOR_VALOR","MEDIA_GEOMETRICA")</f>
        <v>MENOR_VALOR</v>
      </c>
      <c r="Z969" s="49">
        <f t="shared" ref="Z969:Z1032" si="295">IF(Y969="MENOR_VALOR",S969,U969)</f>
        <v>171765.93280000001</v>
      </c>
      <c r="AA969" s="80"/>
    </row>
    <row r="970" spans="1:27" ht="27" x14ac:dyDescent="0.2">
      <c r="A970" s="4">
        <f t="shared" si="286"/>
        <v>852</v>
      </c>
      <c r="B970" s="3">
        <v>4912934</v>
      </c>
      <c r="C970" s="23" t="s">
        <v>360</v>
      </c>
      <c r="D970" s="3" t="s">
        <v>36</v>
      </c>
      <c r="E970" s="3">
        <v>0</v>
      </c>
      <c r="F970" s="3">
        <v>1</v>
      </c>
      <c r="G970" s="3">
        <v>1</v>
      </c>
      <c r="H970" s="4">
        <v>25172009</v>
      </c>
      <c r="I970" s="4" t="s">
        <v>37</v>
      </c>
      <c r="J970" s="1">
        <v>39325</v>
      </c>
      <c r="K970" s="48">
        <v>165648</v>
      </c>
      <c r="L970" s="49">
        <f t="shared" si="287"/>
        <v>187381.01759999999</v>
      </c>
      <c r="M970" s="5">
        <v>235620</v>
      </c>
      <c r="N970" s="6">
        <f t="shared" si="281"/>
        <v>44767.8</v>
      </c>
      <c r="O970" s="47">
        <f t="shared" si="282"/>
        <v>280387.8</v>
      </c>
      <c r="P970" s="5">
        <v>190000</v>
      </c>
      <c r="Q970" s="6">
        <f t="shared" si="283"/>
        <v>36100</v>
      </c>
      <c r="R970" s="47">
        <f t="shared" si="284"/>
        <v>226100</v>
      </c>
      <c r="S970" s="51">
        <f t="shared" si="288"/>
        <v>187381.01759999999</v>
      </c>
      <c r="T970" s="51">
        <f t="shared" si="289"/>
        <v>231289.60586666665</v>
      </c>
      <c r="U970" s="49">
        <f t="shared" si="290"/>
        <v>228171.68845944255</v>
      </c>
      <c r="V970" s="51">
        <f t="shared" si="291"/>
        <v>226100</v>
      </c>
      <c r="W970" s="51">
        <f t="shared" si="292"/>
        <v>31048.060515687808</v>
      </c>
      <c r="X970" s="52">
        <f t="shared" si="293"/>
        <v>0.13423889240222203</v>
      </c>
      <c r="Y970" s="53" t="str">
        <f t="shared" si="294"/>
        <v>MENOR_VALOR</v>
      </c>
      <c r="Z970" s="49">
        <f t="shared" si="295"/>
        <v>187381.01759999999</v>
      </c>
      <c r="AA970" s="80"/>
    </row>
    <row r="971" spans="1:27" ht="27" x14ac:dyDescent="0.2">
      <c r="A971" s="4">
        <f t="shared" si="286"/>
        <v>853</v>
      </c>
      <c r="B971" s="3">
        <v>4912934</v>
      </c>
      <c r="C971" s="23" t="s">
        <v>170</v>
      </c>
      <c r="D971" s="3" t="s">
        <v>36</v>
      </c>
      <c r="E971" s="3">
        <v>0</v>
      </c>
      <c r="F971" s="3">
        <v>1</v>
      </c>
      <c r="G971" s="3">
        <v>1</v>
      </c>
      <c r="H971" s="4">
        <v>25191741</v>
      </c>
      <c r="I971" s="4" t="s">
        <v>37</v>
      </c>
      <c r="J971" s="1">
        <v>39325</v>
      </c>
      <c r="K971" s="48">
        <v>143633</v>
      </c>
      <c r="L971" s="49">
        <f t="shared" si="287"/>
        <v>162477.6496</v>
      </c>
      <c r="M971" s="5">
        <v>192010</v>
      </c>
      <c r="N971" s="6">
        <f t="shared" si="281"/>
        <v>36481.9</v>
      </c>
      <c r="O971" s="47">
        <f t="shared" si="282"/>
        <v>228491.9</v>
      </c>
      <c r="P971" s="5">
        <v>169000</v>
      </c>
      <c r="Q971" s="6">
        <f t="shared" si="283"/>
        <v>32110</v>
      </c>
      <c r="R971" s="47">
        <f t="shared" si="284"/>
        <v>201110</v>
      </c>
      <c r="S971" s="51">
        <f t="shared" si="288"/>
        <v>162477.6496</v>
      </c>
      <c r="T971" s="51">
        <f t="shared" si="289"/>
        <v>197359.84986666669</v>
      </c>
      <c r="U971" s="49">
        <f t="shared" si="290"/>
        <v>195448.66168318232</v>
      </c>
      <c r="V971" s="51">
        <f t="shared" si="291"/>
        <v>201110</v>
      </c>
      <c r="W971" s="51">
        <f t="shared" si="292"/>
        <v>24665.440351267207</v>
      </c>
      <c r="X971" s="52">
        <f t="shared" si="293"/>
        <v>0.12497699186501612</v>
      </c>
      <c r="Y971" s="53" t="str">
        <f t="shared" si="294"/>
        <v>MENOR_VALOR</v>
      </c>
      <c r="Z971" s="49">
        <f t="shared" si="295"/>
        <v>162477.6496</v>
      </c>
      <c r="AA971" s="80"/>
    </row>
    <row r="972" spans="1:27" ht="27" x14ac:dyDescent="0.2">
      <c r="A972" s="4">
        <f t="shared" si="286"/>
        <v>854</v>
      </c>
      <c r="B972" s="3">
        <v>4912996</v>
      </c>
      <c r="C972" s="23" t="s">
        <v>171</v>
      </c>
      <c r="D972" s="3" t="s">
        <v>36</v>
      </c>
      <c r="E972" s="3">
        <v>0</v>
      </c>
      <c r="F972" s="3">
        <v>1</v>
      </c>
      <c r="G972" s="3">
        <v>1</v>
      </c>
      <c r="H972" s="4">
        <v>25172009</v>
      </c>
      <c r="I972" s="4" t="s">
        <v>37</v>
      </c>
      <c r="J972" s="1">
        <v>39325</v>
      </c>
      <c r="K972" s="48">
        <v>179809</v>
      </c>
      <c r="L972" s="49">
        <f t="shared" si="287"/>
        <v>203399.94079999998</v>
      </c>
      <c r="M972" s="5">
        <v>250160</v>
      </c>
      <c r="N972" s="6">
        <f t="shared" si="281"/>
        <v>47530.400000000001</v>
      </c>
      <c r="O972" s="47">
        <f t="shared" si="282"/>
        <v>297690.40000000002</v>
      </c>
      <c r="P972" s="5">
        <v>189000</v>
      </c>
      <c r="Q972" s="6">
        <f t="shared" si="283"/>
        <v>35910</v>
      </c>
      <c r="R972" s="47">
        <f t="shared" si="284"/>
        <v>224910</v>
      </c>
      <c r="S972" s="51">
        <f t="shared" si="288"/>
        <v>203399.94079999998</v>
      </c>
      <c r="T972" s="51">
        <f t="shared" si="289"/>
        <v>242000.11360000001</v>
      </c>
      <c r="U972" s="49">
        <f t="shared" si="290"/>
        <v>238803.93151322319</v>
      </c>
      <c r="V972" s="51">
        <f t="shared" si="291"/>
        <v>224910</v>
      </c>
      <c r="W972" s="51">
        <f t="shared" si="292"/>
        <v>27294.443941852547</v>
      </c>
      <c r="X972" s="52">
        <f t="shared" si="293"/>
        <v>0.11278690549281026</v>
      </c>
      <c r="Y972" s="53" t="str">
        <f t="shared" si="294"/>
        <v>MENOR_VALOR</v>
      </c>
      <c r="Z972" s="49">
        <f t="shared" si="295"/>
        <v>203399.94079999998</v>
      </c>
      <c r="AA972" s="80"/>
    </row>
    <row r="973" spans="1:27" ht="18" x14ac:dyDescent="0.2">
      <c r="A973" s="4">
        <f t="shared" si="286"/>
        <v>855</v>
      </c>
      <c r="B973" s="3">
        <v>4912934</v>
      </c>
      <c r="C973" s="23" t="s">
        <v>172</v>
      </c>
      <c r="D973" s="3" t="s">
        <v>36</v>
      </c>
      <c r="E973" s="3">
        <v>0</v>
      </c>
      <c r="F973" s="3">
        <v>1</v>
      </c>
      <c r="G973" s="3">
        <v>1</v>
      </c>
      <c r="H973" s="4">
        <v>31162416</v>
      </c>
      <c r="I973" s="4" t="s">
        <v>37</v>
      </c>
      <c r="J973" s="1">
        <v>60338</v>
      </c>
      <c r="K973" s="48">
        <v>282506</v>
      </c>
      <c r="L973" s="49">
        <f t="shared" si="287"/>
        <v>319570.78720000002</v>
      </c>
      <c r="M973" s="5">
        <v>415000</v>
      </c>
      <c r="N973" s="6">
        <f t="shared" si="281"/>
        <v>78850</v>
      </c>
      <c r="O973" s="47">
        <f t="shared" si="282"/>
        <v>493850</v>
      </c>
      <c r="P973" s="5">
        <v>332000</v>
      </c>
      <c r="Q973" s="6">
        <f t="shared" si="283"/>
        <v>63080</v>
      </c>
      <c r="R973" s="47">
        <f t="shared" si="284"/>
        <v>395080</v>
      </c>
      <c r="S973" s="51">
        <f t="shared" si="288"/>
        <v>319570.78720000002</v>
      </c>
      <c r="T973" s="51">
        <f t="shared" si="289"/>
        <v>402833.59573333338</v>
      </c>
      <c r="U973" s="49">
        <f t="shared" si="290"/>
        <v>396535.79044913652</v>
      </c>
      <c r="V973" s="51">
        <f t="shared" si="291"/>
        <v>395080</v>
      </c>
      <c r="W973" s="51">
        <f t="shared" si="292"/>
        <v>58875.696534556853</v>
      </c>
      <c r="X973" s="52">
        <f t="shared" si="293"/>
        <v>0.14615388874747978</v>
      </c>
      <c r="Y973" s="53" t="str">
        <f t="shared" si="294"/>
        <v>MENOR_VALOR</v>
      </c>
      <c r="Z973" s="49">
        <f t="shared" si="295"/>
        <v>319570.78720000002</v>
      </c>
      <c r="AA973" s="80"/>
    </row>
    <row r="974" spans="1:27" ht="18" x14ac:dyDescent="0.2">
      <c r="A974" s="4">
        <f t="shared" si="286"/>
        <v>856</v>
      </c>
      <c r="B974" s="3">
        <v>4912934</v>
      </c>
      <c r="C974" s="23" t="s">
        <v>174</v>
      </c>
      <c r="D974" s="3" t="s">
        <v>36</v>
      </c>
      <c r="E974" s="3">
        <v>0</v>
      </c>
      <c r="F974" s="3">
        <v>1</v>
      </c>
      <c r="G974" s="3">
        <v>1</v>
      </c>
      <c r="H974" s="4">
        <v>31162409</v>
      </c>
      <c r="I974" s="4" t="s">
        <v>37</v>
      </c>
      <c r="J974" s="1" t="s">
        <v>37</v>
      </c>
      <c r="K974" s="48">
        <v>136731</v>
      </c>
      <c r="L974" s="49">
        <f t="shared" si="287"/>
        <v>154670.1072</v>
      </c>
      <c r="M974" s="5">
        <v>207030</v>
      </c>
      <c r="N974" s="6">
        <f t="shared" si="281"/>
        <v>39335.699999999997</v>
      </c>
      <c r="O974" s="47">
        <f t="shared" si="282"/>
        <v>246365.7</v>
      </c>
      <c r="P974" s="5">
        <v>161000</v>
      </c>
      <c r="Q974" s="6">
        <f t="shared" si="283"/>
        <v>30590</v>
      </c>
      <c r="R974" s="47">
        <f t="shared" si="284"/>
        <v>191590</v>
      </c>
      <c r="S974" s="51">
        <f t="shared" si="288"/>
        <v>154670.1072</v>
      </c>
      <c r="T974" s="51">
        <f t="shared" si="289"/>
        <v>197541.93573333335</v>
      </c>
      <c r="U974" s="49">
        <f t="shared" si="290"/>
        <v>193993.19204384944</v>
      </c>
      <c r="V974" s="51">
        <f t="shared" si="291"/>
        <v>191590</v>
      </c>
      <c r="W974" s="51">
        <f t="shared" si="292"/>
        <v>30314.960677787047</v>
      </c>
      <c r="X974" s="52">
        <f t="shared" si="293"/>
        <v>0.15346088700229174</v>
      </c>
      <c r="Y974" s="53" t="str">
        <f t="shared" si="294"/>
        <v>MENOR_VALOR</v>
      </c>
      <c r="Z974" s="49">
        <f t="shared" si="295"/>
        <v>154670.1072</v>
      </c>
      <c r="AA974" s="80"/>
    </row>
    <row r="975" spans="1:27" ht="18" x14ac:dyDescent="0.2">
      <c r="A975" s="4">
        <f t="shared" si="286"/>
        <v>857</v>
      </c>
      <c r="B975" s="3">
        <v>4912934</v>
      </c>
      <c r="C975" s="23" t="s">
        <v>176</v>
      </c>
      <c r="D975" s="3" t="s">
        <v>36</v>
      </c>
      <c r="E975" s="3">
        <v>0</v>
      </c>
      <c r="F975" s="3">
        <v>1</v>
      </c>
      <c r="G975" s="3">
        <v>1</v>
      </c>
      <c r="H975" s="4">
        <v>31161609</v>
      </c>
      <c r="I975" s="4" t="s">
        <v>37</v>
      </c>
      <c r="J975" s="1" t="s">
        <v>37</v>
      </c>
      <c r="K975" s="48">
        <v>281554</v>
      </c>
      <c r="L975" s="49">
        <f t="shared" si="287"/>
        <v>318493.8848</v>
      </c>
      <c r="M975" s="5">
        <v>386880</v>
      </c>
      <c r="N975" s="6">
        <f t="shared" si="281"/>
        <v>73507.199999999997</v>
      </c>
      <c r="O975" s="47">
        <f t="shared" si="282"/>
        <v>460387.2</v>
      </c>
      <c r="P975" s="5">
        <v>333000</v>
      </c>
      <c r="Q975" s="6">
        <f t="shared" si="283"/>
        <v>63270</v>
      </c>
      <c r="R975" s="47">
        <f t="shared" si="284"/>
        <v>396270</v>
      </c>
      <c r="S975" s="51">
        <f t="shared" si="288"/>
        <v>318493.8848</v>
      </c>
      <c r="T975" s="51">
        <f t="shared" si="289"/>
        <v>391717.02826666669</v>
      </c>
      <c r="U975" s="49">
        <f t="shared" si="290"/>
        <v>387321.71353996039</v>
      </c>
      <c r="V975" s="51">
        <f t="shared" si="291"/>
        <v>396270</v>
      </c>
      <c r="W975" s="51">
        <f t="shared" si="292"/>
        <v>51776.581285075277</v>
      </c>
      <c r="X975" s="52">
        <f t="shared" si="293"/>
        <v>0.13217853079858369</v>
      </c>
      <c r="Y975" s="53" t="str">
        <f t="shared" si="294"/>
        <v>MENOR_VALOR</v>
      </c>
      <c r="Z975" s="49">
        <f t="shared" si="295"/>
        <v>318493.8848</v>
      </c>
      <c r="AA975" s="80"/>
    </row>
    <row r="976" spans="1:27" ht="27" x14ac:dyDescent="0.2">
      <c r="A976" s="4">
        <f t="shared" si="286"/>
        <v>858</v>
      </c>
      <c r="B976" s="3">
        <v>4912934</v>
      </c>
      <c r="C976" s="23" t="s">
        <v>178</v>
      </c>
      <c r="D976" s="3" t="s">
        <v>36</v>
      </c>
      <c r="E976" s="3">
        <v>0</v>
      </c>
      <c r="F976" s="3">
        <v>1</v>
      </c>
      <c r="G976" s="3">
        <v>1</v>
      </c>
      <c r="H976" s="4">
        <v>26111532</v>
      </c>
      <c r="I976" s="4" t="s">
        <v>37</v>
      </c>
      <c r="J976" s="1" t="s">
        <v>37</v>
      </c>
      <c r="K976" s="48">
        <v>130900</v>
      </c>
      <c r="L976" s="49">
        <f t="shared" si="287"/>
        <v>148074.07999999999</v>
      </c>
      <c r="M976" s="5">
        <v>187210</v>
      </c>
      <c r="N976" s="6">
        <f t="shared" si="281"/>
        <v>35569.9</v>
      </c>
      <c r="O976" s="47">
        <f t="shared" si="282"/>
        <v>222779.9</v>
      </c>
      <c r="P976" s="5">
        <v>154000</v>
      </c>
      <c r="Q976" s="6">
        <f t="shared" si="283"/>
        <v>29260</v>
      </c>
      <c r="R976" s="47">
        <f t="shared" si="284"/>
        <v>183260</v>
      </c>
      <c r="S976" s="51">
        <f t="shared" si="288"/>
        <v>148074.07999999999</v>
      </c>
      <c r="T976" s="51">
        <f t="shared" si="289"/>
        <v>184704.66</v>
      </c>
      <c r="U976" s="49">
        <f t="shared" si="290"/>
        <v>182168.90309873936</v>
      </c>
      <c r="V976" s="51">
        <f t="shared" si="291"/>
        <v>183260</v>
      </c>
      <c r="W976" s="51">
        <f t="shared" si="292"/>
        <v>25901.731516796306</v>
      </c>
      <c r="X976" s="52">
        <f t="shared" si="293"/>
        <v>0.14023323243060737</v>
      </c>
      <c r="Y976" s="53" t="str">
        <f t="shared" si="294"/>
        <v>MENOR_VALOR</v>
      </c>
      <c r="Z976" s="49">
        <f t="shared" si="295"/>
        <v>148074.07999999999</v>
      </c>
      <c r="AA976" s="80"/>
    </row>
    <row r="977" spans="1:27" ht="18" x14ac:dyDescent="0.2">
      <c r="A977" s="4">
        <f t="shared" si="286"/>
        <v>859</v>
      </c>
      <c r="B977" s="3">
        <v>4912934</v>
      </c>
      <c r="C977" s="23" t="s">
        <v>180</v>
      </c>
      <c r="D977" s="3" t="s">
        <v>36</v>
      </c>
      <c r="E977" s="3">
        <v>0</v>
      </c>
      <c r="F977" s="3">
        <v>1</v>
      </c>
      <c r="G977" s="3">
        <v>1</v>
      </c>
      <c r="H977" s="4">
        <v>31161902</v>
      </c>
      <c r="I977" s="4" t="s">
        <v>37</v>
      </c>
      <c r="J977" s="1" t="s">
        <v>37</v>
      </c>
      <c r="K977" s="48">
        <v>93653</v>
      </c>
      <c r="L977" s="49">
        <f t="shared" si="287"/>
        <v>105940.2736</v>
      </c>
      <c r="M977" s="5">
        <v>138000</v>
      </c>
      <c r="N977" s="6">
        <f t="shared" si="281"/>
        <v>26220</v>
      </c>
      <c r="O977" s="47">
        <f t="shared" si="282"/>
        <v>164220</v>
      </c>
      <c r="P977" s="5">
        <v>110000</v>
      </c>
      <c r="Q977" s="6">
        <f t="shared" si="283"/>
        <v>20900</v>
      </c>
      <c r="R977" s="47">
        <f t="shared" si="284"/>
        <v>130900</v>
      </c>
      <c r="S977" s="51">
        <f t="shared" si="288"/>
        <v>105940.2736</v>
      </c>
      <c r="T977" s="51">
        <f t="shared" si="289"/>
        <v>133686.75786666668</v>
      </c>
      <c r="U977" s="49">
        <f t="shared" si="290"/>
        <v>131565.57299704323</v>
      </c>
      <c r="V977" s="51">
        <f t="shared" si="291"/>
        <v>130900</v>
      </c>
      <c r="W977" s="51">
        <f t="shared" si="292"/>
        <v>19619.727179045905</v>
      </c>
      <c r="X977" s="52">
        <f t="shared" si="293"/>
        <v>0.14675894226273153</v>
      </c>
      <c r="Y977" s="53" t="str">
        <f t="shared" si="294"/>
        <v>MENOR_VALOR</v>
      </c>
      <c r="Z977" s="49">
        <f t="shared" si="295"/>
        <v>105940.2736</v>
      </c>
      <c r="AA977" s="80"/>
    </row>
    <row r="978" spans="1:27" ht="18" x14ac:dyDescent="0.2">
      <c r="A978" s="4">
        <f t="shared" si="286"/>
        <v>860</v>
      </c>
      <c r="B978" s="3">
        <v>4912934</v>
      </c>
      <c r="C978" s="23" t="s">
        <v>268</v>
      </c>
      <c r="D978" s="3" t="s">
        <v>36</v>
      </c>
      <c r="E978" s="3">
        <v>0</v>
      </c>
      <c r="F978" s="3">
        <v>1</v>
      </c>
      <c r="G978" s="3">
        <v>1</v>
      </c>
      <c r="H978" s="4">
        <v>40174501</v>
      </c>
      <c r="I978" s="4" t="s">
        <v>37</v>
      </c>
      <c r="J978" s="1" t="s">
        <v>37</v>
      </c>
      <c r="K978" s="48">
        <v>299523</v>
      </c>
      <c r="L978" s="49">
        <f t="shared" si="287"/>
        <v>338820.41759999999</v>
      </c>
      <c r="M978" s="5">
        <v>392200</v>
      </c>
      <c r="N978" s="6">
        <f t="shared" si="281"/>
        <v>74518</v>
      </c>
      <c r="O978" s="47">
        <f t="shared" si="282"/>
        <v>466718</v>
      </c>
      <c r="P978" s="5">
        <v>296000</v>
      </c>
      <c r="Q978" s="6">
        <f t="shared" si="283"/>
        <v>56240</v>
      </c>
      <c r="R978" s="47">
        <f t="shared" si="284"/>
        <v>352240</v>
      </c>
      <c r="S978" s="51">
        <f t="shared" si="288"/>
        <v>338820.41759999999</v>
      </c>
      <c r="T978" s="51">
        <f t="shared" si="289"/>
        <v>385926.13920000003</v>
      </c>
      <c r="U978" s="49">
        <f t="shared" si="290"/>
        <v>381904.05135209172</v>
      </c>
      <c r="V978" s="51">
        <f t="shared" si="291"/>
        <v>352240</v>
      </c>
      <c r="W978" s="51">
        <f t="shared" si="292"/>
        <v>33308.775176045659</v>
      </c>
      <c r="X978" s="52">
        <f t="shared" si="293"/>
        <v>8.6308678767114871E-2</v>
      </c>
      <c r="Y978" s="53" t="str">
        <f t="shared" si="294"/>
        <v>MENOR_VALOR</v>
      </c>
      <c r="Z978" s="49">
        <f t="shared" si="295"/>
        <v>338820.41759999999</v>
      </c>
      <c r="AA978" s="80"/>
    </row>
    <row r="979" spans="1:27" ht="18" x14ac:dyDescent="0.2">
      <c r="A979" s="4">
        <f t="shared" si="286"/>
        <v>861</v>
      </c>
      <c r="B979" s="3">
        <v>4912934</v>
      </c>
      <c r="C979" s="23" t="s">
        <v>268</v>
      </c>
      <c r="D979" s="3" t="s">
        <v>36</v>
      </c>
      <c r="E979" s="3">
        <v>0</v>
      </c>
      <c r="F979" s="3">
        <v>1</v>
      </c>
      <c r="G979" s="3">
        <v>1</v>
      </c>
      <c r="H979" s="4">
        <v>40174501</v>
      </c>
      <c r="I979" s="4" t="s">
        <v>37</v>
      </c>
      <c r="J979" s="1" t="s">
        <v>37</v>
      </c>
      <c r="K979" s="48">
        <v>248472</v>
      </c>
      <c r="L979" s="49">
        <f t="shared" si="287"/>
        <v>281071.52639999997</v>
      </c>
      <c r="M979" s="5">
        <v>399600</v>
      </c>
      <c r="N979" s="6">
        <f t="shared" si="281"/>
        <v>75924</v>
      </c>
      <c r="O979" s="47">
        <f t="shared" si="282"/>
        <v>475524</v>
      </c>
      <c r="P979" s="5">
        <v>296000</v>
      </c>
      <c r="Q979" s="6">
        <f t="shared" si="283"/>
        <v>56240</v>
      </c>
      <c r="R979" s="47">
        <f t="shared" si="284"/>
        <v>352240</v>
      </c>
      <c r="S979" s="51">
        <f t="shared" si="288"/>
        <v>281071.52639999997</v>
      </c>
      <c r="T979" s="51">
        <f t="shared" si="289"/>
        <v>369611.84213333327</v>
      </c>
      <c r="U979" s="49">
        <f t="shared" si="290"/>
        <v>361084.89547729876</v>
      </c>
      <c r="V979" s="51">
        <f t="shared" si="291"/>
        <v>352240</v>
      </c>
      <c r="W979" s="51">
        <f t="shared" si="292"/>
        <v>62607.457663437846</v>
      </c>
      <c r="X979" s="52">
        <f t="shared" si="293"/>
        <v>0.16938704480375635</v>
      </c>
      <c r="Y979" s="53" t="str">
        <f t="shared" si="294"/>
        <v>MENOR_VALOR</v>
      </c>
      <c r="Z979" s="49">
        <f t="shared" si="295"/>
        <v>281071.52639999997</v>
      </c>
      <c r="AA979" s="80"/>
    </row>
    <row r="980" spans="1:27" ht="18" x14ac:dyDescent="0.2">
      <c r="A980" s="81" t="s">
        <v>182</v>
      </c>
      <c r="B980" s="4"/>
      <c r="C980" s="86" t="s">
        <v>183</v>
      </c>
      <c r="D980" s="3"/>
      <c r="E980" s="4"/>
      <c r="F980" s="4"/>
      <c r="G980" s="4"/>
      <c r="H980" s="83"/>
      <c r="I980" s="83"/>
      <c r="J980" s="85"/>
      <c r="K980" s="48"/>
      <c r="L980" s="49"/>
      <c r="M980" s="31">
        <v>0</v>
      </c>
      <c r="N980" s="6"/>
      <c r="O980" s="47"/>
      <c r="P980" s="31"/>
      <c r="Q980" s="6"/>
      <c r="R980" s="47"/>
      <c r="S980" s="51"/>
      <c r="T980" s="51"/>
      <c r="U980" s="49"/>
      <c r="V980" s="51"/>
      <c r="W980" s="51"/>
      <c r="X980" s="52"/>
      <c r="Y980" s="53"/>
      <c r="Z980" s="49"/>
      <c r="AA980" s="80"/>
    </row>
    <row r="981" spans="1:27" ht="27" x14ac:dyDescent="0.2">
      <c r="A981" s="26">
        <f>A979+1</f>
        <v>862</v>
      </c>
      <c r="B981" s="30">
        <v>4912996</v>
      </c>
      <c r="C981" s="23" t="s">
        <v>184</v>
      </c>
      <c r="D981" s="3" t="s">
        <v>36</v>
      </c>
      <c r="E981" s="3">
        <v>0</v>
      </c>
      <c r="F981" s="3">
        <v>1</v>
      </c>
      <c r="G981" s="3">
        <v>1</v>
      </c>
      <c r="H981" s="4">
        <v>31401701</v>
      </c>
      <c r="I981" s="4" t="s">
        <v>37</v>
      </c>
      <c r="J981" s="1">
        <v>5330</v>
      </c>
      <c r="K981" s="48">
        <v>63784</v>
      </c>
      <c r="L981" s="49">
        <f t="shared" si="287"/>
        <v>72152.460800000001</v>
      </c>
      <c r="M981" s="5">
        <v>99640</v>
      </c>
      <c r="N981" s="6">
        <f t="shared" si="281"/>
        <v>18931.599999999999</v>
      </c>
      <c r="O981" s="47">
        <f t="shared" si="282"/>
        <v>118571.6</v>
      </c>
      <c r="P981" s="5">
        <v>75000</v>
      </c>
      <c r="Q981" s="6">
        <f t="shared" si="283"/>
        <v>14250</v>
      </c>
      <c r="R981" s="47">
        <f t="shared" si="284"/>
        <v>89250</v>
      </c>
      <c r="S981" s="51">
        <f t="shared" si="288"/>
        <v>72152.460800000001</v>
      </c>
      <c r="T981" s="51">
        <f t="shared" si="289"/>
        <v>93324.686933333331</v>
      </c>
      <c r="U981" s="49">
        <f t="shared" si="290"/>
        <v>91400.102799381071</v>
      </c>
      <c r="V981" s="51">
        <f t="shared" si="291"/>
        <v>89250</v>
      </c>
      <c r="W981" s="51">
        <f t="shared" si="292"/>
        <v>14971.024671694955</v>
      </c>
      <c r="X981" s="52">
        <f t="shared" si="293"/>
        <v>0.16041869695624628</v>
      </c>
      <c r="Y981" s="53" t="str">
        <f t="shared" si="294"/>
        <v>MENOR_VALOR</v>
      </c>
      <c r="Z981" s="49">
        <f t="shared" si="295"/>
        <v>72152.460800000001</v>
      </c>
      <c r="AA981" s="80"/>
    </row>
    <row r="982" spans="1:27" ht="27" x14ac:dyDescent="0.2">
      <c r="A982" s="26">
        <f>A981+1</f>
        <v>863</v>
      </c>
      <c r="B982" s="30">
        <v>4912996</v>
      </c>
      <c r="C982" s="23" t="s">
        <v>185</v>
      </c>
      <c r="D982" s="3" t="s">
        <v>36</v>
      </c>
      <c r="E982" s="3">
        <v>0</v>
      </c>
      <c r="F982" s="3">
        <v>1</v>
      </c>
      <c r="G982" s="3">
        <v>1</v>
      </c>
      <c r="H982" s="4">
        <v>31401701</v>
      </c>
      <c r="I982" s="4" t="s">
        <v>37</v>
      </c>
      <c r="J982" s="1">
        <v>5330</v>
      </c>
      <c r="K982" s="48">
        <v>63784</v>
      </c>
      <c r="L982" s="49">
        <f t="shared" si="287"/>
        <v>72152.460800000001</v>
      </c>
      <c r="M982" s="5">
        <v>89300</v>
      </c>
      <c r="N982" s="6">
        <f t="shared" si="281"/>
        <v>16967</v>
      </c>
      <c r="O982" s="47">
        <f t="shared" si="282"/>
        <v>106267</v>
      </c>
      <c r="P982" s="5">
        <v>75000</v>
      </c>
      <c r="Q982" s="6">
        <f t="shared" si="283"/>
        <v>14250</v>
      </c>
      <c r="R982" s="47">
        <f t="shared" si="284"/>
        <v>89250</v>
      </c>
      <c r="S982" s="51">
        <f t="shared" si="288"/>
        <v>72152.460800000001</v>
      </c>
      <c r="T982" s="51">
        <f t="shared" si="289"/>
        <v>89223.153600000005</v>
      </c>
      <c r="U982" s="49">
        <f t="shared" si="290"/>
        <v>88122.321734792567</v>
      </c>
      <c r="V982" s="51">
        <f t="shared" si="291"/>
        <v>89250</v>
      </c>
      <c r="W982" s="51">
        <f t="shared" si="292"/>
        <v>12070.802638432262</v>
      </c>
      <c r="X982" s="52">
        <f t="shared" si="293"/>
        <v>0.13528778295090726</v>
      </c>
      <c r="Y982" s="53" t="str">
        <f t="shared" si="294"/>
        <v>MENOR_VALOR</v>
      </c>
      <c r="Z982" s="49">
        <f t="shared" si="295"/>
        <v>72152.460800000001</v>
      </c>
      <c r="AA982" s="80"/>
    </row>
    <row r="983" spans="1:27" ht="18" x14ac:dyDescent="0.2">
      <c r="A983" s="26">
        <f t="shared" ref="A983:A994" si="296">A982+1</f>
        <v>864</v>
      </c>
      <c r="B983" s="30">
        <v>4912996</v>
      </c>
      <c r="C983" s="23" t="s">
        <v>186</v>
      </c>
      <c r="D983" s="3" t="s">
        <v>36</v>
      </c>
      <c r="E983" s="3">
        <v>0</v>
      </c>
      <c r="F983" s="3">
        <v>1</v>
      </c>
      <c r="G983" s="3">
        <v>1</v>
      </c>
      <c r="H983" s="4">
        <v>26131612</v>
      </c>
      <c r="I983" s="4" t="s">
        <v>37</v>
      </c>
      <c r="J983" s="1">
        <v>5330</v>
      </c>
      <c r="K983" s="48">
        <v>17255</v>
      </c>
      <c r="L983" s="49">
        <f t="shared" si="287"/>
        <v>19518.856</v>
      </c>
      <c r="M983" s="5">
        <v>27500</v>
      </c>
      <c r="N983" s="6">
        <f t="shared" si="281"/>
        <v>5225</v>
      </c>
      <c r="O983" s="47">
        <f t="shared" si="282"/>
        <v>32725</v>
      </c>
      <c r="P983" s="5">
        <v>20000</v>
      </c>
      <c r="Q983" s="6">
        <f t="shared" si="283"/>
        <v>3800</v>
      </c>
      <c r="R983" s="47">
        <f t="shared" si="284"/>
        <v>23800</v>
      </c>
      <c r="S983" s="51">
        <f t="shared" si="288"/>
        <v>19518.856</v>
      </c>
      <c r="T983" s="51">
        <f t="shared" si="289"/>
        <v>25347.952000000001</v>
      </c>
      <c r="U983" s="49">
        <f t="shared" si="290"/>
        <v>24772.52778097698</v>
      </c>
      <c r="V983" s="51">
        <f t="shared" si="291"/>
        <v>23800</v>
      </c>
      <c r="W983" s="51">
        <f t="shared" si="292"/>
        <v>4121.7933097873683</v>
      </c>
      <c r="X983" s="52">
        <f t="shared" si="293"/>
        <v>0.1626085338092548</v>
      </c>
      <c r="Y983" s="53" t="str">
        <f t="shared" si="294"/>
        <v>MENOR_VALOR</v>
      </c>
      <c r="Z983" s="49">
        <f t="shared" si="295"/>
        <v>19518.856</v>
      </c>
      <c r="AA983" s="80"/>
    </row>
    <row r="984" spans="1:27" ht="18" x14ac:dyDescent="0.2">
      <c r="A984" s="26">
        <f t="shared" si="296"/>
        <v>865</v>
      </c>
      <c r="B984" s="30">
        <v>4912996</v>
      </c>
      <c r="C984" s="23" t="s">
        <v>187</v>
      </c>
      <c r="D984" s="3" t="s">
        <v>36</v>
      </c>
      <c r="E984" s="3">
        <v>0</v>
      </c>
      <c r="F984" s="3">
        <v>1</v>
      </c>
      <c r="G984" s="3">
        <v>1</v>
      </c>
      <c r="H984" s="8">
        <v>40161526</v>
      </c>
      <c r="I984" s="4" t="s">
        <v>37</v>
      </c>
      <c r="J984" s="1">
        <v>5330</v>
      </c>
      <c r="K984" s="48">
        <v>56049</v>
      </c>
      <c r="L984" s="49">
        <f t="shared" si="287"/>
        <v>63402.628799999999</v>
      </c>
      <c r="M984" s="5">
        <v>87980</v>
      </c>
      <c r="N984" s="6">
        <f t="shared" si="281"/>
        <v>16716.2</v>
      </c>
      <c r="O984" s="47">
        <f t="shared" si="282"/>
        <v>104696.2</v>
      </c>
      <c r="P984" s="5">
        <v>66000</v>
      </c>
      <c r="Q984" s="6">
        <f t="shared" si="283"/>
        <v>12540</v>
      </c>
      <c r="R984" s="47">
        <f t="shared" si="284"/>
        <v>78540</v>
      </c>
      <c r="S984" s="51">
        <f t="shared" si="288"/>
        <v>63402.628799999999</v>
      </c>
      <c r="T984" s="51">
        <f t="shared" si="289"/>
        <v>82212.942933333325</v>
      </c>
      <c r="U984" s="49">
        <f t="shared" si="290"/>
        <v>80484.026178312066</v>
      </c>
      <c r="V984" s="51">
        <f t="shared" si="291"/>
        <v>78540</v>
      </c>
      <c r="W984" s="51">
        <f t="shared" si="292"/>
        <v>13300.900679929189</v>
      </c>
      <c r="X984" s="52">
        <f t="shared" si="293"/>
        <v>0.16178596952446919</v>
      </c>
      <c r="Y984" s="53" t="str">
        <f t="shared" si="294"/>
        <v>MENOR_VALOR</v>
      </c>
      <c r="Z984" s="49">
        <f t="shared" si="295"/>
        <v>63402.628799999999</v>
      </c>
      <c r="AA984" s="80"/>
    </row>
    <row r="985" spans="1:27" ht="18" x14ac:dyDescent="0.2">
      <c r="A985" s="26">
        <f t="shared" si="296"/>
        <v>866</v>
      </c>
      <c r="B985" s="30">
        <v>4912996</v>
      </c>
      <c r="C985" s="23" t="s">
        <v>188</v>
      </c>
      <c r="D985" s="3" t="s">
        <v>36</v>
      </c>
      <c r="E985" s="3">
        <v>0</v>
      </c>
      <c r="F985" s="3">
        <v>1</v>
      </c>
      <c r="G985" s="3">
        <v>1</v>
      </c>
      <c r="H985" s="4">
        <v>26101749</v>
      </c>
      <c r="I985" s="4" t="s">
        <v>37</v>
      </c>
      <c r="J985" s="1" t="s">
        <v>37</v>
      </c>
      <c r="K985" s="48">
        <v>208607</v>
      </c>
      <c r="L985" s="49">
        <f t="shared" si="287"/>
        <v>235976.2384</v>
      </c>
      <c r="M985" s="5">
        <v>327600</v>
      </c>
      <c r="N985" s="6">
        <f t="shared" si="281"/>
        <v>62244</v>
      </c>
      <c r="O985" s="47">
        <f t="shared" si="282"/>
        <v>389844</v>
      </c>
      <c r="P985" s="5">
        <v>288000</v>
      </c>
      <c r="Q985" s="6">
        <f t="shared" si="283"/>
        <v>54720</v>
      </c>
      <c r="R985" s="47">
        <f t="shared" si="284"/>
        <v>342720</v>
      </c>
      <c r="S985" s="51">
        <f t="shared" si="288"/>
        <v>235976.2384</v>
      </c>
      <c r="T985" s="51">
        <f t="shared" si="289"/>
        <v>322846.74613333336</v>
      </c>
      <c r="U985" s="49">
        <f t="shared" si="290"/>
        <v>315912.05056686752</v>
      </c>
      <c r="V985" s="51">
        <f t="shared" si="291"/>
        <v>342720</v>
      </c>
      <c r="W985" s="51">
        <f t="shared" si="292"/>
        <v>61426.725103358338</v>
      </c>
      <c r="X985" s="52">
        <f t="shared" si="293"/>
        <v>0.19026589500762553</v>
      </c>
      <c r="Y985" s="53" t="str">
        <f t="shared" si="294"/>
        <v>MENOR_VALOR</v>
      </c>
      <c r="Z985" s="49">
        <f t="shared" si="295"/>
        <v>235976.2384</v>
      </c>
      <c r="AA985" s="80"/>
    </row>
    <row r="986" spans="1:27" ht="36" x14ac:dyDescent="0.2">
      <c r="A986" s="26">
        <f t="shared" si="296"/>
        <v>867</v>
      </c>
      <c r="B986" s="30">
        <v>4912996</v>
      </c>
      <c r="C986" s="23" t="s">
        <v>77</v>
      </c>
      <c r="D986" s="3" t="s">
        <v>36</v>
      </c>
      <c r="E986" s="3">
        <v>0</v>
      </c>
      <c r="F986" s="3">
        <v>1</v>
      </c>
      <c r="G986" s="3">
        <v>1</v>
      </c>
      <c r="H986" s="4">
        <v>26101749</v>
      </c>
      <c r="I986" s="4" t="s">
        <v>37</v>
      </c>
      <c r="J986" s="1" t="s">
        <v>37</v>
      </c>
      <c r="K986" s="48">
        <v>123641</v>
      </c>
      <c r="L986" s="49">
        <f t="shared" si="287"/>
        <v>139862.6992</v>
      </c>
      <c r="M986" s="5">
        <v>174840</v>
      </c>
      <c r="N986" s="6">
        <f t="shared" si="281"/>
        <v>33219.599999999999</v>
      </c>
      <c r="O986" s="47">
        <f t="shared" si="282"/>
        <v>208059.6</v>
      </c>
      <c r="P986" s="5">
        <v>150000</v>
      </c>
      <c r="Q986" s="6">
        <f t="shared" si="283"/>
        <v>28500</v>
      </c>
      <c r="R986" s="47">
        <f t="shared" si="284"/>
        <v>178500</v>
      </c>
      <c r="S986" s="51">
        <f t="shared" si="288"/>
        <v>139862.6992</v>
      </c>
      <c r="T986" s="51">
        <f t="shared" si="289"/>
        <v>175474.09973333334</v>
      </c>
      <c r="U986" s="49">
        <f t="shared" si="290"/>
        <v>173184.60963197303</v>
      </c>
      <c r="V986" s="51">
        <f t="shared" si="291"/>
        <v>178500</v>
      </c>
      <c r="W986" s="51">
        <f t="shared" si="292"/>
        <v>25181.062804670102</v>
      </c>
      <c r="X986" s="52">
        <f t="shared" si="293"/>
        <v>0.14350301749909289</v>
      </c>
      <c r="Y986" s="53" t="str">
        <f t="shared" si="294"/>
        <v>MENOR_VALOR</v>
      </c>
      <c r="Z986" s="49">
        <f t="shared" si="295"/>
        <v>139862.6992</v>
      </c>
      <c r="AA986" s="80"/>
    </row>
    <row r="987" spans="1:27" ht="27" x14ac:dyDescent="0.2">
      <c r="A987" s="26">
        <f t="shared" si="296"/>
        <v>868</v>
      </c>
      <c r="B987" s="30">
        <v>4912996</v>
      </c>
      <c r="C987" s="23" t="s">
        <v>189</v>
      </c>
      <c r="D987" s="3" t="s">
        <v>36</v>
      </c>
      <c r="E987" s="3">
        <v>0</v>
      </c>
      <c r="F987" s="3">
        <v>1</v>
      </c>
      <c r="G987" s="3">
        <v>1</v>
      </c>
      <c r="H987" s="4">
        <v>24101802</v>
      </c>
      <c r="I987" s="4" t="s">
        <v>37</v>
      </c>
      <c r="J987" s="1" t="s">
        <v>37</v>
      </c>
      <c r="K987" s="48">
        <v>109480</v>
      </c>
      <c r="L987" s="49">
        <f t="shared" si="287"/>
        <v>123843.776</v>
      </c>
      <c r="M987" s="5">
        <v>161000</v>
      </c>
      <c r="N987" s="6">
        <f t="shared" si="281"/>
        <v>30590</v>
      </c>
      <c r="O987" s="47">
        <f t="shared" si="282"/>
        <v>191590</v>
      </c>
      <c r="P987" s="5">
        <v>129000</v>
      </c>
      <c r="Q987" s="6">
        <f t="shared" si="283"/>
        <v>24510</v>
      </c>
      <c r="R987" s="47">
        <f t="shared" si="284"/>
        <v>153510</v>
      </c>
      <c r="S987" s="51">
        <f t="shared" si="288"/>
        <v>123843.776</v>
      </c>
      <c r="T987" s="51">
        <f t="shared" si="289"/>
        <v>156314.592</v>
      </c>
      <c r="U987" s="49">
        <f t="shared" si="290"/>
        <v>153860.76878050424</v>
      </c>
      <c r="V987" s="51">
        <f t="shared" si="291"/>
        <v>153510</v>
      </c>
      <c r="W987" s="51">
        <f t="shared" si="292"/>
        <v>22960.334184260482</v>
      </c>
      <c r="X987" s="52">
        <f t="shared" si="293"/>
        <v>0.14688541799258564</v>
      </c>
      <c r="Y987" s="53" t="str">
        <f t="shared" si="294"/>
        <v>MENOR_VALOR</v>
      </c>
      <c r="Z987" s="49">
        <f t="shared" si="295"/>
        <v>123843.776</v>
      </c>
      <c r="AA987" s="80"/>
    </row>
    <row r="988" spans="1:27" ht="27" x14ac:dyDescent="0.2">
      <c r="A988" s="26">
        <f t="shared" si="296"/>
        <v>869</v>
      </c>
      <c r="B988" s="30">
        <v>4912996</v>
      </c>
      <c r="C988" s="23" t="s">
        <v>190</v>
      </c>
      <c r="D988" s="3" t="s">
        <v>36</v>
      </c>
      <c r="E988" s="3">
        <v>0</v>
      </c>
      <c r="F988" s="3">
        <v>1</v>
      </c>
      <c r="G988" s="3">
        <v>1</v>
      </c>
      <c r="H988" s="4">
        <v>27113105</v>
      </c>
      <c r="I988" s="4" t="s">
        <v>37</v>
      </c>
      <c r="J988" s="1" t="s">
        <v>37</v>
      </c>
      <c r="K988" s="48">
        <v>109480</v>
      </c>
      <c r="L988" s="49">
        <f t="shared" si="287"/>
        <v>123843.776</v>
      </c>
      <c r="M988" s="5">
        <v>165830</v>
      </c>
      <c r="N988" s="6">
        <f t="shared" si="281"/>
        <v>31507.7</v>
      </c>
      <c r="O988" s="47">
        <f t="shared" si="282"/>
        <v>197337.7</v>
      </c>
      <c r="P988" s="5">
        <v>129000</v>
      </c>
      <c r="Q988" s="6">
        <f t="shared" si="283"/>
        <v>24510</v>
      </c>
      <c r="R988" s="47">
        <f t="shared" si="284"/>
        <v>153510</v>
      </c>
      <c r="S988" s="51">
        <f t="shared" si="288"/>
        <v>123843.776</v>
      </c>
      <c r="T988" s="51">
        <f t="shared" si="289"/>
        <v>158230.492</v>
      </c>
      <c r="U988" s="49">
        <f t="shared" si="290"/>
        <v>155384.24180761445</v>
      </c>
      <c r="V988" s="51">
        <f t="shared" si="291"/>
        <v>153510</v>
      </c>
      <c r="W988" s="51">
        <f t="shared" si="292"/>
        <v>24315.080066336188</v>
      </c>
      <c r="X988" s="52">
        <f t="shared" si="293"/>
        <v>0.1536687383006822</v>
      </c>
      <c r="Y988" s="53" t="str">
        <f t="shared" si="294"/>
        <v>MENOR_VALOR</v>
      </c>
      <c r="Z988" s="49">
        <f t="shared" si="295"/>
        <v>123843.776</v>
      </c>
      <c r="AA988" s="80"/>
    </row>
    <row r="989" spans="1:27" ht="27" x14ac:dyDescent="0.2">
      <c r="A989" s="26">
        <f t="shared" si="296"/>
        <v>870</v>
      </c>
      <c r="B989" s="30">
        <v>4912996</v>
      </c>
      <c r="C989" s="23" t="s">
        <v>191</v>
      </c>
      <c r="D989" s="3" t="s">
        <v>36</v>
      </c>
      <c r="E989" s="3">
        <v>0</v>
      </c>
      <c r="F989" s="3">
        <v>1</v>
      </c>
      <c r="G989" s="3">
        <v>1</v>
      </c>
      <c r="H989" s="4">
        <v>31401701</v>
      </c>
      <c r="I989" s="4" t="s">
        <v>37</v>
      </c>
      <c r="J989" s="1" t="s">
        <v>37</v>
      </c>
      <c r="K989" s="48">
        <v>53074</v>
      </c>
      <c r="L989" s="49">
        <f t="shared" si="287"/>
        <v>60037.308799999999</v>
      </c>
      <c r="M989" s="5">
        <v>76440</v>
      </c>
      <c r="N989" s="6">
        <f t="shared" si="281"/>
        <v>14523.6</v>
      </c>
      <c r="O989" s="47">
        <f t="shared" si="282"/>
        <v>90963.6</v>
      </c>
      <c r="P989" s="5">
        <v>62000</v>
      </c>
      <c r="Q989" s="6">
        <f t="shared" si="283"/>
        <v>11780</v>
      </c>
      <c r="R989" s="47">
        <f t="shared" si="284"/>
        <v>73780</v>
      </c>
      <c r="S989" s="51">
        <f t="shared" si="288"/>
        <v>60037.308799999999</v>
      </c>
      <c r="T989" s="51">
        <f t="shared" si="289"/>
        <v>74926.969599999997</v>
      </c>
      <c r="U989" s="49">
        <f t="shared" si="290"/>
        <v>73859.977169887774</v>
      </c>
      <c r="V989" s="51">
        <f t="shared" si="291"/>
        <v>73780</v>
      </c>
      <c r="W989" s="51">
        <f t="shared" si="292"/>
        <v>10528.5801212474</v>
      </c>
      <c r="X989" s="52">
        <f t="shared" si="293"/>
        <v>0.14051789599198472</v>
      </c>
      <c r="Y989" s="53" t="str">
        <f t="shared" si="294"/>
        <v>MENOR_VALOR</v>
      </c>
      <c r="Z989" s="49">
        <f t="shared" si="295"/>
        <v>60037.308799999999</v>
      </c>
      <c r="AA989" s="80"/>
    </row>
    <row r="990" spans="1:27" ht="27" x14ac:dyDescent="0.2">
      <c r="A990" s="26">
        <f t="shared" si="296"/>
        <v>871</v>
      </c>
      <c r="B990" s="30">
        <v>4912996</v>
      </c>
      <c r="C990" s="23" t="s">
        <v>192</v>
      </c>
      <c r="D990" s="3" t="s">
        <v>36</v>
      </c>
      <c r="E990" s="3">
        <v>0</v>
      </c>
      <c r="F990" s="3">
        <v>1</v>
      </c>
      <c r="G990" s="3">
        <v>1</v>
      </c>
      <c r="H990" s="4">
        <v>31161801</v>
      </c>
      <c r="I990" s="4" t="s">
        <v>37</v>
      </c>
      <c r="J990" s="1" t="s">
        <v>37</v>
      </c>
      <c r="K990" s="48">
        <v>178143</v>
      </c>
      <c r="L990" s="49">
        <f t="shared" si="287"/>
        <v>201515.3616</v>
      </c>
      <c r="M990" s="5">
        <v>273520</v>
      </c>
      <c r="N990" s="6">
        <f t="shared" si="281"/>
        <v>51968.800000000003</v>
      </c>
      <c r="O990" s="47">
        <f t="shared" si="282"/>
        <v>325488.8</v>
      </c>
      <c r="P990" s="5">
        <v>210000</v>
      </c>
      <c r="Q990" s="6">
        <f t="shared" si="283"/>
        <v>39900</v>
      </c>
      <c r="R990" s="47">
        <f t="shared" si="284"/>
        <v>249900</v>
      </c>
      <c r="S990" s="51">
        <f t="shared" si="288"/>
        <v>201515.3616</v>
      </c>
      <c r="T990" s="51">
        <f t="shared" si="289"/>
        <v>258968.05386666665</v>
      </c>
      <c r="U990" s="49">
        <f t="shared" si="290"/>
        <v>254021.31182837905</v>
      </c>
      <c r="V990" s="51">
        <f t="shared" si="291"/>
        <v>249900</v>
      </c>
      <c r="W990" s="51">
        <f t="shared" si="292"/>
        <v>40625.18829918369</v>
      </c>
      <c r="X990" s="52">
        <f t="shared" si="293"/>
        <v>0.15687335828727408</v>
      </c>
      <c r="Y990" s="53" t="str">
        <f t="shared" si="294"/>
        <v>MENOR_VALOR</v>
      </c>
      <c r="Z990" s="49">
        <f t="shared" si="295"/>
        <v>201515.3616</v>
      </c>
      <c r="AA990" s="80"/>
    </row>
    <row r="991" spans="1:27" ht="18" x14ac:dyDescent="0.2">
      <c r="A991" s="26">
        <f t="shared" si="296"/>
        <v>872</v>
      </c>
      <c r="B991" s="30">
        <v>4912996</v>
      </c>
      <c r="C991" s="23" t="s">
        <v>193</v>
      </c>
      <c r="D991" s="3" t="s">
        <v>36</v>
      </c>
      <c r="E991" s="3">
        <v>0</v>
      </c>
      <c r="F991" s="3">
        <v>1</v>
      </c>
      <c r="G991" s="3">
        <v>1</v>
      </c>
      <c r="H991" s="4">
        <v>31161611</v>
      </c>
      <c r="I991" s="4" t="s">
        <v>37</v>
      </c>
      <c r="J991" s="1">
        <v>5330</v>
      </c>
      <c r="K991" s="48">
        <v>188972</v>
      </c>
      <c r="L991" s="49">
        <f t="shared" si="287"/>
        <v>213765.12640000001</v>
      </c>
      <c r="M991" s="5">
        <v>269660</v>
      </c>
      <c r="N991" s="6">
        <f t="shared" si="281"/>
        <v>51235.4</v>
      </c>
      <c r="O991" s="47">
        <f t="shared" si="282"/>
        <v>320895.40000000002</v>
      </c>
      <c r="P991" s="5">
        <v>222000</v>
      </c>
      <c r="Q991" s="6">
        <f t="shared" si="283"/>
        <v>42180</v>
      </c>
      <c r="R991" s="47">
        <f t="shared" si="284"/>
        <v>264180</v>
      </c>
      <c r="S991" s="51">
        <f t="shared" si="288"/>
        <v>213765.12640000001</v>
      </c>
      <c r="T991" s="51">
        <f t="shared" si="289"/>
        <v>266280.1754666667</v>
      </c>
      <c r="U991" s="49">
        <f t="shared" si="290"/>
        <v>262663.72226447047</v>
      </c>
      <c r="V991" s="51">
        <f t="shared" si="291"/>
        <v>264180</v>
      </c>
      <c r="W991" s="51">
        <f t="shared" si="292"/>
        <v>37133.747309384402</v>
      </c>
      <c r="X991" s="52">
        <f t="shared" si="293"/>
        <v>0.13945366846895763</v>
      </c>
      <c r="Y991" s="53" t="str">
        <f t="shared" si="294"/>
        <v>MENOR_VALOR</v>
      </c>
      <c r="Z991" s="49">
        <f t="shared" si="295"/>
        <v>213765.12640000001</v>
      </c>
      <c r="AA991" s="80"/>
    </row>
    <row r="992" spans="1:27" ht="27" x14ac:dyDescent="0.2">
      <c r="A992" s="26">
        <f t="shared" si="296"/>
        <v>873</v>
      </c>
      <c r="B992" s="30">
        <v>4912996</v>
      </c>
      <c r="C992" s="23" t="s">
        <v>196</v>
      </c>
      <c r="D992" s="3" t="s">
        <v>36</v>
      </c>
      <c r="E992" s="3">
        <v>0</v>
      </c>
      <c r="F992" s="3">
        <v>1</v>
      </c>
      <c r="G992" s="3">
        <v>1</v>
      </c>
      <c r="H992" s="4">
        <v>31401701</v>
      </c>
      <c r="I992" s="4" t="s">
        <v>37</v>
      </c>
      <c r="J992" s="1" t="s">
        <v>37</v>
      </c>
      <c r="K992" s="48">
        <v>187306</v>
      </c>
      <c r="L992" s="49">
        <f t="shared" si="287"/>
        <v>211880.5472</v>
      </c>
      <c r="M992" s="5">
        <v>280500</v>
      </c>
      <c r="N992" s="6">
        <f t="shared" si="281"/>
        <v>53295</v>
      </c>
      <c r="O992" s="47">
        <f t="shared" si="282"/>
        <v>333795</v>
      </c>
      <c r="P992" s="5">
        <v>220000</v>
      </c>
      <c r="Q992" s="6">
        <f t="shared" si="283"/>
        <v>41800</v>
      </c>
      <c r="R992" s="47">
        <f t="shared" si="284"/>
        <v>261800</v>
      </c>
      <c r="S992" s="51">
        <f t="shared" si="288"/>
        <v>211880.5472</v>
      </c>
      <c r="T992" s="51">
        <f t="shared" si="289"/>
        <v>269158.51573333336</v>
      </c>
      <c r="U992" s="49">
        <f t="shared" si="290"/>
        <v>264553.50414478936</v>
      </c>
      <c r="V992" s="51">
        <f t="shared" si="291"/>
        <v>261800</v>
      </c>
      <c r="W992" s="51">
        <f t="shared" si="292"/>
        <v>40501.639962509806</v>
      </c>
      <c r="X992" s="52">
        <f t="shared" si="293"/>
        <v>0.15047504572597836</v>
      </c>
      <c r="Y992" s="53" t="str">
        <f t="shared" si="294"/>
        <v>MENOR_VALOR</v>
      </c>
      <c r="Z992" s="49">
        <f t="shared" si="295"/>
        <v>211880.5472</v>
      </c>
      <c r="AA992" s="80"/>
    </row>
    <row r="993" spans="1:27" ht="18" x14ac:dyDescent="0.2">
      <c r="A993" s="26">
        <f t="shared" si="296"/>
        <v>874</v>
      </c>
      <c r="B993" s="30">
        <v>4912996</v>
      </c>
      <c r="C993" s="23" t="s">
        <v>361</v>
      </c>
      <c r="D993" s="3" t="s">
        <v>36</v>
      </c>
      <c r="E993" s="3">
        <v>0</v>
      </c>
      <c r="F993" s="3">
        <v>1</v>
      </c>
      <c r="G993" s="3">
        <v>1</v>
      </c>
      <c r="H993" s="4">
        <v>31161801</v>
      </c>
      <c r="I993" s="4" t="s">
        <v>37</v>
      </c>
      <c r="J993" s="1">
        <v>15948</v>
      </c>
      <c r="K993" s="48">
        <v>45934</v>
      </c>
      <c r="L993" s="49">
        <f t="shared" si="287"/>
        <v>51960.540800000002</v>
      </c>
      <c r="M993" s="5">
        <v>72080</v>
      </c>
      <c r="N993" s="6">
        <f>M993*0.19</f>
        <v>13695.2</v>
      </c>
      <c r="O993" s="47">
        <f t="shared" si="282"/>
        <v>85775.2</v>
      </c>
      <c r="P993" s="5">
        <v>54000</v>
      </c>
      <c r="Q993" s="6">
        <f>P993*0.19</f>
        <v>10260</v>
      </c>
      <c r="R993" s="47">
        <f t="shared" si="284"/>
        <v>64260</v>
      </c>
      <c r="S993" s="51">
        <f t="shared" si="288"/>
        <v>51960.540800000002</v>
      </c>
      <c r="T993" s="51">
        <f t="shared" si="289"/>
        <v>67331.9136</v>
      </c>
      <c r="U993" s="49">
        <f t="shared" si="290"/>
        <v>65916.181520174054</v>
      </c>
      <c r="V993" s="51">
        <f t="shared" si="291"/>
        <v>64260</v>
      </c>
      <c r="W993" s="51">
        <f t="shared" si="292"/>
        <v>10869.201943026461</v>
      </c>
      <c r="X993" s="52">
        <f t="shared" si="293"/>
        <v>0.1614271949494461</v>
      </c>
      <c r="Y993" s="53" t="str">
        <f t="shared" si="294"/>
        <v>MENOR_VALOR</v>
      </c>
      <c r="Z993" s="49">
        <f t="shared" si="295"/>
        <v>51960.540800000002</v>
      </c>
      <c r="AA993" s="80"/>
    </row>
    <row r="994" spans="1:27" ht="9.5" thickBot="1" x14ac:dyDescent="0.25">
      <c r="A994" s="118">
        <f t="shared" si="296"/>
        <v>875</v>
      </c>
      <c r="B994" s="35">
        <v>4912996</v>
      </c>
      <c r="C994" s="119" t="s">
        <v>198</v>
      </c>
      <c r="D994" s="120" t="s">
        <v>36</v>
      </c>
      <c r="E994" s="120">
        <v>0</v>
      </c>
      <c r="F994" s="120">
        <v>1</v>
      </c>
      <c r="G994" s="120">
        <v>1</v>
      </c>
      <c r="H994" s="36">
        <v>31161611</v>
      </c>
      <c r="I994" s="36" t="s">
        <v>37</v>
      </c>
      <c r="J994" s="121">
        <v>60172</v>
      </c>
      <c r="K994" s="48">
        <v>699958</v>
      </c>
      <c r="L994" s="49">
        <f t="shared" si="287"/>
        <v>791792.48959999997</v>
      </c>
      <c r="M994" s="5">
        <v>2163650</v>
      </c>
      <c r="N994" s="6">
        <f>M994*0.19</f>
        <v>411093.5</v>
      </c>
      <c r="O994" s="47">
        <f>M994+N994</f>
        <v>2574743.5</v>
      </c>
      <c r="P994" s="5">
        <v>1588000</v>
      </c>
      <c r="Q994" s="6">
        <f>P994*0.19</f>
        <v>301720</v>
      </c>
      <c r="R994" s="47">
        <f>P994+Q994</f>
        <v>1889720</v>
      </c>
      <c r="S994" s="51">
        <f t="shared" si="288"/>
        <v>791792.48959999997</v>
      </c>
      <c r="T994" s="51">
        <f t="shared" si="289"/>
        <v>1752085.3298666666</v>
      </c>
      <c r="U994" s="49">
        <f t="shared" si="290"/>
        <v>1567644.5705549691</v>
      </c>
      <c r="V994" s="51">
        <f t="shared" si="291"/>
        <v>1889720</v>
      </c>
      <c r="W994" s="51">
        <f t="shared" si="292"/>
        <v>679029.5792774508</v>
      </c>
      <c r="X994" s="52">
        <f t="shared" si="293"/>
        <v>0.38755508519047122</v>
      </c>
      <c r="Y994" s="53" t="str">
        <f t="shared" si="294"/>
        <v>MENOR_VALOR</v>
      </c>
      <c r="Z994" s="49">
        <f t="shared" si="295"/>
        <v>791792.48959999997</v>
      </c>
      <c r="AA994" s="80"/>
    </row>
    <row r="995" spans="1:27" ht="9.5" thickBot="1" x14ac:dyDescent="0.25">
      <c r="A995" s="244" t="s">
        <v>418</v>
      </c>
      <c r="B995" s="245"/>
      <c r="C995" s="245"/>
      <c r="D995" s="245"/>
      <c r="E995" s="245"/>
      <c r="F995" s="245"/>
      <c r="G995" s="245"/>
      <c r="H995" s="245"/>
      <c r="I995" s="245"/>
      <c r="J995" s="245"/>
      <c r="K995" s="48"/>
      <c r="L995" s="49"/>
      <c r="M995" s="77">
        <v>0</v>
      </c>
      <c r="N995" s="77"/>
      <c r="O995" s="77"/>
      <c r="P995" s="77"/>
      <c r="Q995" s="77"/>
      <c r="R995" s="77"/>
      <c r="S995" s="51"/>
      <c r="T995" s="51"/>
      <c r="U995" s="49"/>
      <c r="V995" s="51"/>
      <c r="W995" s="51"/>
      <c r="X995" s="52"/>
      <c r="Y995" s="53"/>
      <c r="Z995" s="49"/>
      <c r="AA995" s="80"/>
    </row>
    <row r="996" spans="1:27" ht="27.5" thickBot="1" x14ac:dyDescent="0.25">
      <c r="A996" s="122" t="s">
        <v>0</v>
      </c>
      <c r="B996" s="122" t="s">
        <v>1</v>
      </c>
      <c r="C996" s="122" t="s">
        <v>2</v>
      </c>
      <c r="D996" s="122" t="s">
        <v>3</v>
      </c>
      <c r="E996" s="122" t="s">
        <v>4</v>
      </c>
      <c r="F996" s="122" t="s">
        <v>5</v>
      </c>
      <c r="G996" s="122" t="s">
        <v>1074</v>
      </c>
      <c r="H996" s="122" t="s">
        <v>6</v>
      </c>
      <c r="I996" s="256" t="s">
        <v>7</v>
      </c>
      <c r="J996" s="257"/>
      <c r="K996" s="48"/>
      <c r="L996" s="49"/>
      <c r="M996" s="77">
        <v>0</v>
      </c>
      <c r="N996" s="77"/>
      <c r="O996" s="77"/>
      <c r="P996" s="77"/>
      <c r="Q996" s="77"/>
      <c r="R996" s="77"/>
      <c r="S996" s="51"/>
      <c r="T996" s="51"/>
      <c r="U996" s="49"/>
      <c r="V996" s="51"/>
      <c r="W996" s="51"/>
      <c r="X996" s="52"/>
      <c r="Y996" s="53"/>
      <c r="Z996" s="49"/>
      <c r="AA996" s="80"/>
    </row>
    <row r="997" spans="1:27" ht="27.5" thickBot="1" x14ac:dyDescent="0.25">
      <c r="A997" s="123" t="s">
        <v>8</v>
      </c>
      <c r="B997" s="123" t="s">
        <v>419</v>
      </c>
      <c r="C997" s="124" t="s">
        <v>420</v>
      </c>
      <c r="D997" s="123" t="s">
        <v>332</v>
      </c>
      <c r="E997" s="123">
        <v>2011</v>
      </c>
      <c r="F997" s="123" t="s">
        <v>421</v>
      </c>
      <c r="G997" s="125">
        <v>167500000017</v>
      </c>
      <c r="H997" s="36" t="s">
        <v>422</v>
      </c>
      <c r="I997" s="258" t="s">
        <v>423</v>
      </c>
      <c r="J997" s="259"/>
      <c r="K997" s="48"/>
      <c r="L997" s="49"/>
      <c r="M997" s="77">
        <v>0</v>
      </c>
      <c r="N997" s="77"/>
      <c r="O997" s="77"/>
      <c r="P997" s="77"/>
      <c r="Q997" s="77"/>
      <c r="R997" s="77"/>
      <c r="S997" s="51"/>
      <c r="T997" s="51"/>
      <c r="U997" s="49"/>
      <c r="V997" s="51"/>
      <c r="W997" s="51"/>
      <c r="X997" s="52"/>
      <c r="Y997" s="53"/>
      <c r="Z997" s="49"/>
      <c r="AA997" s="80"/>
    </row>
    <row r="998" spans="1:27" ht="27.5" thickBot="1" x14ac:dyDescent="0.25">
      <c r="A998" s="67" t="s">
        <v>12</v>
      </c>
      <c r="B998" s="67" t="s">
        <v>13</v>
      </c>
      <c r="C998" s="67" t="s">
        <v>14</v>
      </c>
      <c r="D998" s="67" t="s">
        <v>15</v>
      </c>
      <c r="E998" s="68" t="s">
        <v>16</v>
      </c>
      <c r="F998" s="67" t="s">
        <v>17</v>
      </c>
      <c r="G998" s="68" t="s">
        <v>1075</v>
      </c>
      <c r="H998" s="67" t="s">
        <v>18</v>
      </c>
      <c r="I998" s="67" t="s">
        <v>19</v>
      </c>
      <c r="J998" s="69" t="s">
        <v>20</v>
      </c>
      <c r="K998" s="48"/>
      <c r="L998" s="49"/>
      <c r="M998" s="77">
        <v>0</v>
      </c>
      <c r="N998" s="77"/>
      <c r="O998" s="77"/>
      <c r="P998" s="77"/>
      <c r="Q998" s="77"/>
      <c r="R998" s="77"/>
      <c r="S998" s="51"/>
      <c r="T998" s="51"/>
      <c r="U998" s="49"/>
      <c r="V998" s="51"/>
      <c r="W998" s="51"/>
      <c r="X998" s="52"/>
      <c r="Y998" s="53"/>
      <c r="Z998" s="49"/>
      <c r="AA998" s="80"/>
    </row>
    <row r="999" spans="1:27" ht="27" x14ac:dyDescent="0.2">
      <c r="A999" s="70" t="s">
        <v>33</v>
      </c>
      <c r="B999" s="71"/>
      <c r="C999" s="72" t="s">
        <v>34</v>
      </c>
      <c r="D999" s="73"/>
      <c r="E999" s="71"/>
      <c r="F999" s="71"/>
      <c r="G999" s="71"/>
      <c r="H999" s="74"/>
      <c r="I999" s="74"/>
      <c r="J999" s="75"/>
      <c r="K999" s="48"/>
      <c r="L999" s="49"/>
      <c r="M999" s="77">
        <v>0</v>
      </c>
      <c r="N999" s="77"/>
      <c r="O999" s="77"/>
      <c r="P999" s="77"/>
      <c r="Q999" s="77"/>
      <c r="R999" s="77"/>
      <c r="S999" s="51"/>
      <c r="T999" s="51"/>
      <c r="U999" s="49"/>
      <c r="V999" s="51"/>
      <c r="W999" s="51"/>
      <c r="X999" s="52"/>
      <c r="Y999" s="53"/>
      <c r="Z999" s="49"/>
      <c r="AA999" s="80"/>
    </row>
    <row r="1000" spans="1:27" ht="18" x14ac:dyDescent="0.2">
      <c r="A1000" s="4">
        <f>A994+1</f>
        <v>876</v>
      </c>
      <c r="B1000" s="1">
        <v>4912996</v>
      </c>
      <c r="C1000" s="24" t="s">
        <v>35</v>
      </c>
      <c r="D1000" s="3" t="s">
        <v>36</v>
      </c>
      <c r="E1000" s="3">
        <v>0</v>
      </c>
      <c r="F1000" s="3">
        <v>1</v>
      </c>
      <c r="G1000" s="3">
        <v>1</v>
      </c>
      <c r="H1000" s="4">
        <v>40151510</v>
      </c>
      <c r="I1000" s="4" t="s">
        <v>37</v>
      </c>
      <c r="J1000" s="79">
        <v>8190</v>
      </c>
      <c r="K1000" s="48">
        <v>439110</v>
      </c>
      <c r="L1000" s="49">
        <f>(K1000*13.12%)+K1000</f>
        <v>496721.23199999996</v>
      </c>
      <c r="M1000" s="5">
        <v>156000</v>
      </c>
      <c r="N1000" s="6">
        <f t="shared" ref="N1000:N1063" si="297">M1000*0.19</f>
        <v>29640</v>
      </c>
      <c r="O1000" s="47">
        <f>M1000+N1000</f>
        <v>185640</v>
      </c>
      <c r="P1000" s="5">
        <v>155000</v>
      </c>
      <c r="Q1000" s="6">
        <f>P1000*0.19</f>
        <v>29450</v>
      </c>
      <c r="R1000" s="47">
        <v>185000</v>
      </c>
      <c r="S1000" s="51">
        <f t="shared" si="288"/>
        <v>185000</v>
      </c>
      <c r="T1000" s="51">
        <f t="shared" si="289"/>
        <v>289120.41066666663</v>
      </c>
      <c r="U1000" s="49">
        <f t="shared" si="290"/>
        <v>257425.76027556922</v>
      </c>
      <c r="V1000" s="51">
        <f t="shared" si="291"/>
        <v>185640</v>
      </c>
      <c r="W1000" s="51">
        <f t="shared" si="292"/>
        <v>73624.248442328171</v>
      </c>
      <c r="X1000" s="52">
        <f t="shared" si="293"/>
        <v>0.25464908642237372</v>
      </c>
      <c r="Y1000" s="53" t="str">
        <f>IF(X1000&lt;43%,"MENOR_VALOR","MEDIA_GEOMETRICA")</f>
        <v>MENOR_VALOR</v>
      </c>
      <c r="Z1000" s="49">
        <f>IF(Y1000="MENOR_VALOR",S1000,U1000)</f>
        <v>185000</v>
      </c>
      <c r="AA1000" s="80"/>
    </row>
    <row r="1001" spans="1:27" ht="18" x14ac:dyDescent="0.2">
      <c r="A1001" s="4">
        <f>A1000+1</f>
        <v>877</v>
      </c>
      <c r="B1001" s="1">
        <v>4912928</v>
      </c>
      <c r="C1001" s="24" t="s">
        <v>38</v>
      </c>
      <c r="D1001" s="3" t="s">
        <v>36</v>
      </c>
      <c r="E1001" s="3">
        <v>0</v>
      </c>
      <c r="F1001" s="3">
        <v>1</v>
      </c>
      <c r="G1001" s="3">
        <v>1</v>
      </c>
      <c r="H1001" s="4">
        <v>40101801</v>
      </c>
      <c r="I1001" s="4" t="s">
        <v>37</v>
      </c>
      <c r="J1001" s="1" t="s">
        <v>37</v>
      </c>
      <c r="K1001" s="48">
        <v>188853</v>
      </c>
      <c r="L1001" s="49">
        <f t="shared" si="287"/>
        <v>213630.51360000001</v>
      </c>
      <c r="M1001" s="5">
        <v>294680</v>
      </c>
      <c r="N1001" s="6">
        <f t="shared" si="297"/>
        <v>55989.2</v>
      </c>
      <c r="O1001" s="47">
        <f t="shared" ref="O1001:O1064" si="298">M1001+N1001</f>
        <v>350669.2</v>
      </c>
      <c r="P1001" s="5">
        <v>222000</v>
      </c>
      <c r="Q1001" s="6">
        <f t="shared" ref="Q1001:Q1063" si="299">P1001*0.19</f>
        <v>42180</v>
      </c>
      <c r="R1001" s="47">
        <f t="shared" ref="R1001:R1064" si="300">P1001+Q1001</f>
        <v>264180</v>
      </c>
      <c r="S1001" s="51">
        <f t="shared" si="288"/>
        <v>213630.51360000001</v>
      </c>
      <c r="T1001" s="51">
        <f t="shared" si="289"/>
        <v>276159.90453333332</v>
      </c>
      <c r="U1001" s="49">
        <f t="shared" si="290"/>
        <v>270491.49506280059</v>
      </c>
      <c r="V1001" s="51">
        <f t="shared" si="291"/>
        <v>264180</v>
      </c>
      <c r="W1001" s="51">
        <f t="shared" si="292"/>
        <v>44214.956352424582</v>
      </c>
      <c r="X1001" s="52">
        <f t="shared" si="293"/>
        <v>0.16010635731910788</v>
      </c>
      <c r="Y1001" s="53" t="str">
        <f t="shared" si="294"/>
        <v>MENOR_VALOR</v>
      </c>
      <c r="Z1001" s="49">
        <f t="shared" si="295"/>
        <v>213630.51360000001</v>
      </c>
      <c r="AA1001" s="80"/>
    </row>
    <row r="1002" spans="1:27" ht="27" x14ac:dyDescent="0.2">
      <c r="A1002" s="4">
        <f t="shared" ref="A1002:A1008" si="301">A1001+1</f>
        <v>878</v>
      </c>
      <c r="B1002" s="1">
        <v>4912928</v>
      </c>
      <c r="C1002" s="24" t="s">
        <v>40</v>
      </c>
      <c r="D1002" s="3" t="s">
        <v>36</v>
      </c>
      <c r="E1002" s="3">
        <v>0</v>
      </c>
      <c r="F1002" s="3">
        <v>1</v>
      </c>
      <c r="G1002" s="3">
        <v>1</v>
      </c>
      <c r="H1002" s="4">
        <v>40142008</v>
      </c>
      <c r="I1002" s="4" t="s">
        <v>37</v>
      </c>
      <c r="J1002" s="79">
        <v>4720</v>
      </c>
      <c r="K1002" s="48">
        <v>74970</v>
      </c>
      <c r="L1002" s="49">
        <f t="shared" si="287"/>
        <v>84806.063999999998</v>
      </c>
      <c r="M1002" s="5">
        <v>114400</v>
      </c>
      <c r="N1002" s="6">
        <f t="shared" si="297"/>
        <v>21736</v>
      </c>
      <c r="O1002" s="47">
        <f t="shared" si="298"/>
        <v>136136</v>
      </c>
      <c r="P1002" s="5">
        <v>88000</v>
      </c>
      <c r="Q1002" s="6">
        <f t="shared" si="299"/>
        <v>16720</v>
      </c>
      <c r="R1002" s="47">
        <f t="shared" si="300"/>
        <v>104720</v>
      </c>
      <c r="S1002" s="51">
        <f t="shared" si="288"/>
        <v>84806.063999999998</v>
      </c>
      <c r="T1002" s="51">
        <f t="shared" si="289"/>
        <v>108554.02133333334</v>
      </c>
      <c r="U1002" s="49">
        <f t="shared" si="290"/>
        <v>106531.12391435291</v>
      </c>
      <c r="V1002" s="51">
        <f t="shared" si="291"/>
        <v>104720</v>
      </c>
      <c r="W1002" s="51">
        <f t="shared" si="292"/>
        <v>16792.341669728699</v>
      </c>
      <c r="X1002" s="52">
        <f t="shared" si="293"/>
        <v>0.15469110645072279</v>
      </c>
      <c r="Y1002" s="53" t="str">
        <f t="shared" si="294"/>
        <v>MENOR_VALOR</v>
      </c>
      <c r="Z1002" s="49">
        <f t="shared" si="295"/>
        <v>84806.063999999998</v>
      </c>
      <c r="AA1002" s="80"/>
    </row>
    <row r="1003" spans="1:27" ht="27" x14ac:dyDescent="0.2">
      <c r="A1003" s="4">
        <f t="shared" si="301"/>
        <v>879</v>
      </c>
      <c r="B1003" s="1">
        <v>4912928</v>
      </c>
      <c r="C1003" s="24" t="s">
        <v>41</v>
      </c>
      <c r="D1003" s="3" t="s">
        <v>36</v>
      </c>
      <c r="E1003" s="3">
        <v>0</v>
      </c>
      <c r="F1003" s="3">
        <v>1</v>
      </c>
      <c r="G1003" s="3">
        <v>1</v>
      </c>
      <c r="H1003" s="4">
        <v>40142008</v>
      </c>
      <c r="I1003" s="4" t="s">
        <v>37</v>
      </c>
      <c r="J1003" s="79">
        <v>4720</v>
      </c>
      <c r="K1003" s="48">
        <v>74970</v>
      </c>
      <c r="L1003" s="49">
        <f t="shared" si="287"/>
        <v>84806.063999999998</v>
      </c>
      <c r="M1003" s="5">
        <v>99000</v>
      </c>
      <c r="N1003" s="6">
        <f t="shared" si="297"/>
        <v>18810</v>
      </c>
      <c r="O1003" s="47">
        <f t="shared" si="298"/>
        <v>117810</v>
      </c>
      <c r="P1003" s="5">
        <v>88000</v>
      </c>
      <c r="Q1003" s="6">
        <f t="shared" si="299"/>
        <v>16720</v>
      </c>
      <c r="R1003" s="47">
        <f t="shared" si="300"/>
        <v>104720</v>
      </c>
      <c r="S1003" s="51">
        <f t="shared" si="288"/>
        <v>84806.063999999998</v>
      </c>
      <c r="T1003" s="51">
        <f t="shared" si="289"/>
        <v>102445.35466666667</v>
      </c>
      <c r="U1003" s="49">
        <f t="shared" si="290"/>
        <v>101518.74313320794</v>
      </c>
      <c r="V1003" s="51">
        <f t="shared" si="291"/>
        <v>104720</v>
      </c>
      <c r="W1003" s="51">
        <f t="shared" si="292"/>
        <v>12472.862045720578</v>
      </c>
      <c r="X1003" s="52">
        <f t="shared" si="293"/>
        <v>0.12175136770529388</v>
      </c>
      <c r="Y1003" s="53" t="str">
        <f t="shared" si="294"/>
        <v>MENOR_VALOR</v>
      </c>
      <c r="Z1003" s="49">
        <f t="shared" si="295"/>
        <v>84806.063999999998</v>
      </c>
      <c r="AA1003" s="80"/>
    </row>
    <row r="1004" spans="1:27" ht="18" x14ac:dyDescent="0.2">
      <c r="A1004" s="4">
        <f t="shared" si="301"/>
        <v>880</v>
      </c>
      <c r="B1004" s="1">
        <v>4912996</v>
      </c>
      <c r="C1004" s="24" t="s">
        <v>42</v>
      </c>
      <c r="D1004" s="3" t="s">
        <v>36</v>
      </c>
      <c r="E1004" s="3">
        <v>0</v>
      </c>
      <c r="F1004" s="3">
        <v>1</v>
      </c>
      <c r="G1004" s="3">
        <v>1</v>
      </c>
      <c r="H1004" s="4">
        <v>40151715</v>
      </c>
      <c r="I1004" s="4" t="s">
        <v>37</v>
      </c>
      <c r="J1004" s="1" t="s">
        <v>37</v>
      </c>
      <c r="K1004" s="48">
        <v>62356</v>
      </c>
      <c r="L1004" s="49">
        <f t="shared" si="287"/>
        <v>70537.107199999999</v>
      </c>
      <c r="M1004" s="5">
        <v>89180</v>
      </c>
      <c r="N1004" s="6">
        <f t="shared" si="297"/>
        <v>16944.2</v>
      </c>
      <c r="O1004" s="47">
        <f t="shared" si="298"/>
        <v>106124.2</v>
      </c>
      <c r="P1004" s="5">
        <v>73000</v>
      </c>
      <c r="Q1004" s="6">
        <f t="shared" si="299"/>
        <v>13870</v>
      </c>
      <c r="R1004" s="47">
        <f t="shared" si="300"/>
        <v>86870</v>
      </c>
      <c r="S1004" s="51">
        <f t="shared" si="288"/>
        <v>70537.107199999999</v>
      </c>
      <c r="T1004" s="51">
        <f t="shared" si="289"/>
        <v>87843.76906666666</v>
      </c>
      <c r="U1004" s="49">
        <f t="shared" si="290"/>
        <v>86636.446710213655</v>
      </c>
      <c r="V1004" s="51">
        <f t="shared" si="291"/>
        <v>86870</v>
      </c>
      <c r="W1004" s="51">
        <f t="shared" si="292"/>
        <v>12237.657965622679</v>
      </c>
      <c r="X1004" s="52">
        <f t="shared" si="293"/>
        <v>0.13931162216338006</v>
      </c>
      <c r="Y1004" s="53" t="str">
        <f t="shared" si="294"/>
        <v>MENOR_VALOR</v>
      </c>
      <c r="Z1004" s="49">
        <f t="shared" si="295"/>
        <v>70537.107199999999</v>
      </c>
      <c r="AA1004" s="80"/>
    </row>
    <row r="1005" spans="1:27" x14ac:dyDescent="0.2">
      <c r="A1005" s="4">
        <f t="shared" si="301"/>
        <v>881</v>
      </c>
      <c r="B1005" s="1">
        <v>4912928</v>
      </c>
      <c r="C1005" s="24" t="s">
        <v>44</v>
      </c>
      <c r="D1005" s="3" t="s">
        <v>36</v>
      </c>
      <c r="E1005" s="3">
        <v>0</v>
      </c>
      <c r="F1005" s="3">
        <v>1</v>
      </c>
      <c r="G1005" s="3">
        <v>1</v>
      </c>
      <c r="H1005" s="4">
        <v>40101801</v>
      </c>
      <c r="I1005" s="4" t="s">
        <v>37</v>
      </c>
      <c r="J1005" s="1" t="s">
        <v>37</v>
      </c>
      <c r="K1005" s="48">
        <v>47957</v>
      </c>
      <c r="L1005" s="49">
        <f t="shared" si="287"/>
        <v>54248.958400000003</v>
      </c>
      <c r="M1005" s="5">
        <v>71400</v>
      </c>
      <c r="N1005" s="6">
        <f t="shared" si="297"/>
        <v>13566</v>
      </c>
      <c r="O1005" s="47">
        <f t="shared" si="298"/>
        <v>84966</v>
      </c>
      <c r="P1005" s="5">
        <v>56000</v>
      </c>
      <c r="Q1005" s="6">
        <f t="shared" si="299"/>
        <v>10640</v>
      </c>
      <c r="R1005" s="47">
        <f t="shared" si="300"/>
        <v>66640</v>
      </c>
      <c r="S1005" s="51">
        <f t="shared" si="288"/>
        <v>54248.958400000003</v>
      </c>
      <c r="T1005" s="51">
        <f t="shared" si="289"/>
        <v>68618.319466666668</v>
      </c>
      <c r="U1005" s="49">
        <f t="shared" si="290"/>
        <v>67472.042182410005</v>
      </c>
      <c r="V1005" s="51">
        <f t="shared" si="291"/>
        <v>66640</v>
      </c>
      <c r="W1005" s="51">
        <f t="shared" si="292"/>
        <v>10160.67265155795</v>
      </c>
      <c r="X1005" s="52">
        <f t="shared" si="293"/>
        <v>0.1480752185499645</v>
      </c>
      <c r="Y1005" s="53" t="str">
        <f t="shared" si="294"/>
        <v>MENOR_VALOR</v>
      </c>
      <c r="Z1005" s="49">
        <f t="shared" si="295"/>
        <v>54248.958400000003</v>
      </c>
      <c r="AA1005" s="80"/>
    </row>
    <row r="1006" spans="1:27" x14ac:dyDescent="0.2">
      <c r="A1006" s="4">
        <f t="shared" si="301"/>
        <v>882</v>
      </c>
      <c r="B1006" s="1">
        <v>4912996</v>
      </c>
      <c r="C1006" s="24" t="s">
        <v>45</v>
      </c>
      <c r="D1006" s="3" t="s">
        <v>36</v>
      </c>
      <c r="E1006" s="3">
        <v>0</v>
      </c>
      <c r="F1006" s="3">
        <v>1</v>
      </c>
      <c r="G1006" s="3">
        <v>1</v>
      </c>
      <c r="H1006" s="4">
        <v>41112209</v>
      </c>
      <c r="I1006" s="4" t="s">
        <v>37</v>
      </c>
      <c r="J1006" s="1">
        <v>6685</v>
      </c>
      <c r="K1006" s="48">
        <v>140182</v>
      </c>
      <c r="L1006" s="49">
        <f t="shared" si="287"/>
        <v>158573.87839999999</v>
      </c>
      <c r="M1006" s="5">
        <v>187460</v>
      </c>
      <c r="N1006" s="6">
        <f t="shared" si="297"/>
        <v>35617.4</v>
      </c>
      <c r="O1006" s="47">
        <f t="shared" si="298"/>
        <v>223077.4</v>
      </c>
      <c r="P1006" s="5">
        <v>165000</v>
      </c>
      <c r="Q1006" s="6">
        <f t="shared" si="299"/>
        <v>31350</v>
      </c>
      <c r="R1006" s="47">
        <f t="shared" si="300"/>
        <v>196350</v>
      </c>
      <c r="S1006" s="51">
        <f t="shared" si="288"/>
        <v>158573.87839999999</v>
      </c>
      <c r="T1006" s="51">
        <f t="shared" si="289"/>
        <v>192667.09279999998</v>
      </c>
      <c r="U1006" s="49">
        <f t="shared" si="290"/>
        <v>190797.51293339711</v>
      </c>
      <c r="V1006" s="51">
        <f t="shared" si="291"/>
        <v>196350</v>
      </c>
      <c r="W1006" s="51">
        <f t="shared" si="292"/>
        <v>24107.543094686851</v>
      </c>
      <c r="X1006" s="52">
        <f t="shared" si="293"/>
        <v>0.12512537945289873</v>
      </c>
      <c r="Y1006" s="53" t="str">
        <f t="shared" si="294"/>
        <v>MENOR_VALOR</v>
      </c>
      <c r="Z1006" s="49">
        <f t="shared" si="295"/>
        <v>158573.87839999999</v>
      </c>
      <c r="AA1006" s="80"/>
    </row>
    <row r="1007" spans="1:27" ht="18" x14ac:dyDescent="0.2">
      <c r="A1007" s="4">
        <f t="shared" si="301"/>
        <v>883</v>
      </c>
      <c r="B1007" s="1">
        <v>4912996</v>
      </c>
      <c r="C1007" s="24" t="s">
        <v>48</v>
      </c>
      <c r="D1007" s="3" t="s">
        <v>36</v>
      </c>
      <c r="E1007" s="3">
        <v>0</v>
      </c>
      <c r="F1007" s="3">
        <v>1</v>
      </c>
      <c r="G1007" s="3">
        <v>1</v>
      </c>
      <c r="H1007" s="4">
        <v>26111802</v>
      </c>
      <c r="I1007" s="4" t="s">
        <v>37</v>
      </c>
      <c r="J1007" s="1">
        <v>6441</v>
      </c>
      <c r="K1007" s="48">
        <v>109242</v>
      </c>
      <c r="L1007" s="49">
        <f t="shared" si="287"/>
        <v>123574.55039999999</v>
      </c>
      <c r="M1007" s="5">
        <v>212100</v>
      </c>
      <c r="N1007" s="6">
        <f t="shared" si="297"/>
        <v>40299</v>
      </c>
      <c r="O1007" s="47">
        <f t="shared" si="298"/>
        <v>252399</v>
      </c>
      <c r="P1007" s="5">
        <v>168000</v>
      </c>
      <c r="Q1007" s="6">
        <f t="shared" si="299"/>
        <v>31920</v>
      </c>
      <c r="R1007" s="47">
        <f t="shared" si="300"/>
        <v>199920</v>
      </c>
      <c r="S1007" s="51">
        <f t="shared" si="288"/>
        <v>123574.55039999999</v>
      </c>
      <c r="T1007" s="51">
        <f t="shared" si="289"/>
        <v>191964.51680000001</v>
      </c>
      <c r="U1007" s="49">
        <f t="shared" si="290"/>
        <v>184059.2454720377</v>
      </c>
      <c r="V1007" s="51">
        <f t="shared" si="291"/>
        <v>199920</v>
      </c>
      <c r="W1007" s="51">
        <f t="shared" si="292"/>
        <v>48359.009006560227</v>
      </c>
      <c r="X1007" s="52">
        <f t="shared" si="293"/>
        <v>0.25191639482490141</v>
      </c>
      <c r="Y1007" s="53" t="str">
        <f t="shared" si="294"/>
        <v>MENOR_VALOR</v>
      </c>
      <c r="Z1007" s="49">
        <f t="shared" si="295"/>
        <v>123574.55039999999</v>
      </c>
      <c r="AA1007" s="80"/>
    </row>
    <row r="1008" spans="1:27" ht="18" x14ac:dyDescent="0.2">
      <c r="A1008" s="4">
        <f t="shared" si="301"/>
        <v>884</v>
      </c>
      <c r="B1008" s="1">
        <v>4912996</v>
      </c>
      <c r="C1008" s="24" t="s">
        <v>49</v>
      </c>
      <c r="D1008" s="3" t="s">
        <v>36</v>
      </c>
      <c r="E1008" s="3">
        <v>0</v>
      </c>
      <c r="F1008" s="3">
        <v>1</v>
      </c>
      <c r="G1008" s="3">
        <v>1</v>
      </c>
      <c r="H1008" s="8">
        <v>41111927</v>
      </c>
      <c r="I1008" s="4" t="s">
        <v>37</v>
      </c>
      <c r="J1008" s="1" t="s">
        <v>37</v>
      </c>
      <c r="K1008" s="48">
        <v>115787</v>
      </c>
      <c r="L1008" s="49">
        <f t="shared" si="287"/>
        <v>130978.25440000001</v>
      </c>
      <c r="M1008" s="5">
        <v>191580</v>
      </c>
      <c r="N1008" s="6">
        <f t="shared" si="297"/>
        <v>36400.199999999997</v>
      </c>
      <c r="O1008" s="47">
        <f t="shared" si="298"/>
        <v>227980.2</v>
      </c>
      <c r="P1008" s="5">
        <v>149000</v>
      </c>
      <c r="Q1008" s="6">
        <f t="shared" si="299"/>
        <v>28310</v>
      </c>
      <c r="R1008" s="47">
        <f t="shared" si="300"/>
        <v>177310</v>
      </c>
      <c r="S1008" s="51">
        <f t="shared" si="288"/>
        <v>130978.25440000001</v>
      </c>
      <c r="T1008" s="51">
        <f t="shared" si="289"/>
        <v>178756.15146666669</v>
      </c>
      <c r="U1008" s="49">
        <f t="shared" si="290"/>
        <v>174291.62514690447</v>
      </c>
      <c r="V1008" s="51">
        <f t="shared" si="291"/>
        <v>177310</v>
      </c>
      <c r="W1008" s="51">
        <f t="shared" si="292"/>
        <v>33784.075006672938</v>
      </c>
      <c r="X1008" s="52">
        <f t="shared" si="293"/>
        <v>0.18899531417229454</v>
      </c>
      <c r="Y1008" s="53" t="str">
        <f t="shared" si="294"/>
        <v>MENOR_VALOR</v>
      </c>
      <c r="Z1008" s="49">
        <f t="shared" si="295"/>
        <v>130978.25440000001</v>
      </c>
      <c r="AA1008" s="80"/>
    </row>
    <row r="1009" spans="1:27" ht="18" x14ac:dyDescent="0.2">
      <c r="A1009" s="81" t="s">
        <v>51</v>
      </c>
      <c r="B1009" s="4"/>
      <c r="C1009" s="82" t="s">
        <v>52</v>
      </c>
      <c r="D1009" s="3"/>
      <c r="E1009" s="4"/>
      <c r="F1009" s="4"/>
      <c r="G1009" s="4"/>
      <c r="H1009" s="83"/>
      <c r="I1009" s="83"/>
      <c r="J1009" s="85"/>
      <c r="K1009" s="48"/>
      <c r="L1009" s="49"/>
      <c r="M1009" s="31">
        <v>0</v>
      </c>
      <c r="N1009" s="6"/>
      <c r="O1009" s="47"/>
      <c r="P1009" s="31"/>
      <c r="Q1009" s="6"/>
      <c r="R1009" s="47"/>
      <c r="S1009" s="51"/>
      <c r="T1009" s="51"/>
      <c r="U1009" s="49"/>
      <c r="V1009" s="51"/>
      <c r="W1009" s="51"/>
      <c r="X1009" s="52"/>
      <c r="Y1009" s="53"/>
      <c r="Z1009" s="49"/>
      <c r="AA1009" s="80"/>
    </row>
    <row r="1010" spans="1:27" ht="27" x14ac:dyDescent="0.2">
      <c r="A1010" s="4">
        <f>A1008+1</f>
        <v>885</v>
      </c>
      <c r="B1010" s="30">
        <v>4912996</v>
      </c>
      <c r="C1010" s="23" t="s">
        <v>221</v>
      </c>
      <c r="D1010" s="3" t="s">
        <v>36</v>
      </c>
      <c r="E1010" s="3">
        <v>0</v>
      </c>
      <c r="F1010" s="3">
        <v>1</v>
      </c>
      <c r="G1010" s="3">
        <v>1</v>
      </c>
      <c r="H1010" s="4">
        <v>25173902</v>
      </c>
      <c r="I1010" s="4" t="s">
        <v>37</v>
      </c>
      <c r="J1010" s="79">
        <v>905</v>
      </c>
      <c r="K1010" s="48">
        <v>211463</v>
      </c>
      <c r="L1010" s="49">
        <f t="shared" si="287"/>
        <v>239206.94560000001</v>
      </c>
      <c r="M1010" s="5">
        <v>363800</v>
      </c>
      <c r="N1010" s="6">
        <f t="shared" si="297"/>
        <v>69122</v>
      </c>
      <c r="O1010" s="47">
        <f t="shared" si="298"/>
        <v>432922</v>
      </c>
      <c r="P1010" s="5">
        <v>272000</v>
      </c>
      <c r="Q1010" s="6">
        <f t="shared" si="299"/>
        <v>51680</v>
      </c>
      <c r="R1010" s="47">
        <f t="shared" si="300"/>
        <v>323680</v>
      </c>
      <c r="S1010" s="51">
        <f t="shared" si="288"/>
        <v>239206.94560000001</v>
      </c>
      <c r="T1010" s="51">
        <f t="shared" si="289"/>
        <v>331936.31520000001</v>
      </c>
      <c r="U1010" s="49">
        <f t="shared" si="290"/>
        <v>322428.26208907639</v>
      </c>
      <c r="V1010" s="51">
        <f t="shared" si="291"/>
        <v>323680</v>
      </c>
      <c r="W1010" s="51">
        <f t="shared" si="292"/>
        <v>65569.566059313409</v>
      </c>
      <c r="X1010" s="52">
        <f t="shared" si="293"/>
        <v>0.19753658475062028</v>
      </c>
      <c r="Y1010" s="53" t="str">
        <f t="shared" si="294"/>
        <v>MENOR_VALOR</v>
      </c>
      <c r="Z1010" s="49">
        <f t="shared" si="295"/>
        <v>239206.94560000001</v>
      </c>
      <c r="AA1010" s="80"/>
    </row>
    <row r="1011" spans="1:27" ht="18" x14ac:dyDescent="0.2">
      <c r="A1011" s="4">
        <f>A1010+1</f>
        <v>886</v>
      </c>
      <c r="B1011" s="30">
        <v>4912996</v>
      </c>
      <c r="C1011" s="23" t="s">
        <v>53</v>
      </c>
      <c r="D1011" s="3" t="s">
        <v>36</v>
      </c>
      <c r="E1011" s="3">
        <v>0</v>
      </c>
      <c r="F1011" s="3">
        <v>1</v>
      </c>
      <c r="G1011" s="3">
        <v>1</v>
      </c>
      <c r="H1011" s="4">
        <v>39101601</v>
      </c>
      <c r="I1011" s="4" t="s">
        <v>37</v>
      </c>
      <c r="J1011" s="1">
        <v>727</v>
      </c>
      <c r="K1011" s="48">
        <v>46410</v>
      </c>
      <c r="L1011" s="49">
        <f t="shared" si="287"/>
        <v>52498.991999999998</v>
      </c>
      <c r="M1011" s="5">
        <v>73140</v>
      </c>
      <c r="N1011" s="6">
        <f t="shared" si="297"/>
        <v>13896.6</v>
      </c>
      <c r="O1011" s="47">
        <f t="shared" si="298"/>
        <v>87036.6</v>
      </c>
      <c r="P1011" s="5">
        <v>55000</v>
      </c>
      <c r="Q1011" s="6">
        <f t="shared" si="299"/>
        <v>10450</v>
      </c>
      <c r="R1011" s="47">
        <f t="shared" si="300"/>
        <v>65450</v>
      </c>
      <c r="S1011" s="51">
        <f t="shared" si="288"/>
        <v>52498.991999999998</v>
      </c>
      <c r="T1011" s="51">
        <f t="shared" si="289"/>
        <v>68328.530666666673</v>
      </c>
      <c r="U1011" s="49">
        <f t="shared" si="290"/>
        <v>66873.519091040915</v>
      </c>
      <c r="V1011" s="51">
        <f t="shared" si="291"/>
        <v>65450</v>
      </c>
      <c r="W1011" s="51">
        <f t="shared" si="292"/>
        <v>11193.174134254681</v>
      </c>
      <c r="X1011" s="52">
        <f t="shared" si="293"/>
        <v>0.16381406163787374</v>
      </c>
      <c r="Y1011" s="53" t="str">
        <f t="shared" si="294"/>
        <v>MENOR_VALOR</v>
      </c>
      <c r="Z1011" s="49">
        <f t="shared" si="295"/>
        <v>52498.991999999998</v>
      </c>
      <c r="AA1011" s="80"/>
    </row>
    <row r="1012" spans="1:27" ht="18" x14ac:dyDescent="0.2">
      <c r="A1012" s="4">
        <f t="shared" ref="A1012:A1034" si="302">A1011+1</f>
        <v>887</v>
      </c>
      <c r="B1012" s="30">
        <v>4912996</v>
      </c>
      <c r="C1012" s="23" t="s">
        <v>222</v>
      </c>
      <c r="D1012" s="3" t="s">
        <v>36</v>
      </c>
      <c r="E1012" s="3">
        <v>0</v>
      </c>
      <c r="F1012" s="3">
        <v>1</v>
      </c>
      <c r="G1012" s="3">
        <v>1</v>
      </c>
      <c r="H1012" s="4">
        <v>39121454</v>
      </c>
      <c r="I1012" s="4" t="s">
        <v>37</v>
      </c>
      <c r="J1012" s="1">
        <v>17906</v>
      </c>
      <c r="K1012" s="48">
        <v>12257</v>
      </c>
      <c r="L1012" s="49">
        <f t="shared" si="287"/>
        <v>13865.118399999999</v>
      </c>
      <c r="M1012" s="5">
        <v>19570</v>
      </c>
      <c r="N1012" s="6">
        <f t="shared" si="297"/>
        <v>3718.3</v>
      </c>
      <c r="O1012" s="47">
        <f t="shared" si="298"/>
        <v>23288.3</v>
      </c>
      <c r="P1012" s="5">
        <v>15000</v>
      </c>
      <c r="Q1012" s="6">
        <f t="shared" si="299"/>
        <v>2850</v>
      </c>
      <c r="R1012" s="47">
        <f t="shared" si="300"/>
        <v>17850</v>
      </c>
      <c r="S1012" s="51">
        <f t="shared" si="288"/>
        <v>13865.118399999999</v>
      </c>
      <c r="T1012" s="51">
        <f t="shared" si="289"/>
        <v>18334.4728</v>
      </c>
      <c r="U1012" s="49">
        <f t="shared" si="290"/>
        <v>17929.431941326435</v>
      </c>
      <c r="V1012" s="51">
        <f t="shared" si="291"/>
        <v>17850</v>
      </c>
      <c r="W1012" s="51">
        <f t="shared" si="292"/>
        <v>3160.3108037659358</v>
      </c>
      <c r="X1012" s="52">
        <f t="shared" si="293"/>
        <v>0.17236987603842832</v>
      </c>
      <c r="Y1012" s="53" t="str">
        <f t="shared" si="294"/>
        <v>MENOR_VALOR</v>
      </c>
      <c r="Z1012" s="49">
        <f t="shared" si="295"/>
        <v>13865.118399999999</v>
      </c>
      <c r="AA1012" s="80"/>
    </row>
    <row r="1013" spans="1:27" ht="18" x14ac:dyDescent="0.2">
      <c r="A1013" s="4">
        <f t="shared" si="302"/>
        <v>888</v>
      </c>
      <c r="B1013" s="30">
        <v>4912996</v>
      </c>
      <c r="C1013" s="23" t="s">
        <v>54</v>
      </c>
      <c r="D1013" s="3" t="s">
        <v>36</v>
      </c>
      <c r="E1013" s="3">
        <v>0</v>
      </c>
      <c r="F1013" s="3">
        <v>1</v>
      </c>
      <c r="G1013" s="3">
        <v>1</v>
      </c>
      <c r="H1013" s="4">
        <v>39111707</v>
      </c>
      <c r="I1013" s="4" t="s">
        <v>37</v>
      </c>
      <c r="J1013" s="1">
        <v>39325</v>
      </c>
      <c r="K1013" s="48">
        <v>40222</v>
      </c>
      <c r="L1013" s="49">
        <f t="shared" si="287"/>
        <v>45499.126400000001</v>
      </c>
      <c r="M1013" s="5">
        <v>57820</v>
      </c>
      <c r="N1013" s="6">
        <f t="shared" si="297"/>
        <v>10985.8</v>
      </c>
      <c r="O1013" s="47">
        <f t="shared" si="298"/>
        <v>68805.8</v>
      </c>
      <c r="P1013" s="5">
        <v>47000</v>
      </c>
      <c r="Q1013" s="6">
        <f t="shared" si="299"/>
        <v>8930</v>
      </c>
      <c r="R1013" s="47">
        <f t="shared" si="300"/>
        <v>55930</v>
      </c>
      <c r="S1013" s="51">
        <f t="shared" si="288"/>
        <v>45499.126400000001</v>
      </c>
      <c r="T1013" s="51">
        <f t="shared" si="289"/>
        <v>56744.975466666663</v>
      </c>
      <c r="U1013" s="49">
        <f t="shared" si="290"/>
        <v>55944.531603169336</v>
      </c>
      <c r="V1013" s="51">
        <f t="shared" si="291"/>
        <v>55930</v>
      </c>
      <c r="W1013" s="51">
        <f t="shared" si="292"/>
        <v>7952.0161352404048</v>
      </c>
      <c r="X1013" s="52">
        <f t="shared" si="293"/>
        <v>0.14013603970824881</v>
      </c>
      <c r="Y1013" s="53" t="str">
        <f t="shared" si="294"/>
        <v>MENOR_VALOR</v>
      </c>
      <c r="Z1013" s="49">
        <f t="shared" si="295"/>
        <v>45499.126400000001</v>
      </c>
      <c r="AA1013" s="80"/>
    </row>
    <row r="1014" spans="1:27" ht="18" x14ac:dyDescent="0.2">
      <c r="A1014" s="4">
        <f t="shared" si="302"/>
        <v>889</v>
      </c>
      <c r="B1014" s="30">
        <v>4912996</v>
      </c>
      <c r="C1014" s="23" t="s">
        <v>55</v>
      </c>
      <c r="D1014" s="3" t="s">
        <v>36</v>
      </c>
      <c r="E1014" s="3">
        <v>0</v>
      </c>
      <c r="F1014" s="3">
        <v>1</v>
      </c>
      <c r="G1014" s="3">
        <v>1</v>
      </c>
      <c r="H1014" s="4">
        <v>39101601</v>
      </c>
      <c r="I1014" s="4" t="s">
        <v>37</v>
      </c>
      <c r="J1014" s="1" t="s">
        <v>37</v>
      </c>
      <c r="K1014" s="48">
        <v>104006</v>
      </c>
      <c r="L1014" s="49">
        <f t="shared" si="287"/>
        <v>117651.58719999999</v>
      </c>
      <c r="M1014" s="5">
        <v>159120</v>
      </c>
      <c r="N1014" s="6">
        <f t="shared" si="297"/>
        <v>30232.799999999999</v>
      </c>
      <c r="O1014" s="47">
        <f t="shared" si="298"/>
        <v>189352.8</v>
      </c>
      <c r="P1014" s="5">
        <v>122000</v>
      </c>
      <c r="Q1014" s="6">
        <f t="shared" si="299"/>
        <v>23180</v>
      </c>
      <c r="R1014" s="47">
        <f t="shared" si="300"/>
        <v>145180</v>
      </c>
      <c r="S1014" s="51">
        <f t="shared" si="288"/>
        <v>117651.58719999999</v>
      </c>
      <c r="T1014" s="51">
        <f t="shared" si="289"/>
        <v>150728.12906666668</v>
      </c>
      <c r="U1014" s="49">
        <f t="shared" si="290"/>
        <v>147885.44687885858</v>
      </c>
      <c r="V1014" s="51">
        <f t="shared" si="291"/>
        <v>145180</v>
      </c>
      <c r="W1014" s="51">
        <f t="shared" si="292"/>
        <v>23388.647052120832</v>
      </c>
      <c r="X1014" s="52">
        <f t="shared" si="293"/>
        <v>0.15517108317436948</v>
      </c>
      <c r="Y1014" s="53" t="str">
        <f t="shared" si="294"/>
        <v>MENOR_VALOR</v>
      </c>
      <c r="Z1014" s="49">
        <f t="shared" si="295"/>
        <v>117651.58719999999</v>
      </c>
      <c r="AA1014" s="80"/>
    </row>
    <row r="1015" spans="1:27" ht="18" x14ac:dyDescent="0.2">
      <c r="A1015" s="4">
        <f t="shared" si="302"/>
        <v>890</v>
      </c>
      <c r="B1015" s="30">
        <v>4912996</v>
      </c>
      <c r="C1015" s="23" t="s">
        <v>57</v>
      </c>
      <c r="D1015" s="3" t="s">
        <v>36</v>
      </c>
      <c r="E1015" s="3">
        <v>0</v>
      </c>
      <c r="F1015" s="3">
        <v>1</v>
      </c>
      <c r="G1015" s="3">
        <v>1</v>
      </c>
      <c r="H1015" s="4">
        <v>26101302</v>
      </c>
      <c r="I1015" s="4" t="s">
        <v>37</v>
      </c>
      <c r="J1015" s="1">
        <v>136</v>
      </c>
      <c r="K1015" s="48">
        <v>81277</v>
      </c>
      <c r="L1015" s="49">
        <f t="shared" si="287"/>
        <v>91940.542400000006</v>
      </c>
      <c r="M1015" s="5">
        <v>110400</v>
      </c>
      <c r="N1015" s="6">
        <f t="shared" si="297"/>
        <v>20976</v>
      </c>
      <c r="O1015" s="47">
        <f t="shared" si="298"/>
        <v>131376</v>
      </c>
      <c r="P1015" s="5">
        <v>96000</v>
      </c>
      <c r="Q1015" s="6">
        <f t="shared" si="299"/>
        <v>18240</v>
      </c>
      <c r="R1015" s="47">
        <f t="shared" si="300"/>
        <v>114240</v>
      </c>
      <c r="S1015" s="51">
        <f t="shared" si="288"/>
        <v>91940.542400000006</v>
      </c>
      <c r="T1015" s="51">
        <f t="shared" si="289"/>
        <v>112518.84746666667</v>
      </c>
      <c r="U1015" s="49">
        <f t="shared" si="290"/>
        <v>111330.39849517467</v>
      </c>
      <c r="V1015" s="51">
        <f t="shared" si="291"/>
        <v>114240</v>
      </c>
      <c r="W1015" s="51">
        <f t="shared" si="292"/>
        <v>14551.0590579654</v>
      </c>
      <c r="X1015" s="52">
        <f t="shared" si="293"/>
        <v>0.12932108162835654</v>
      </c>
      <c r="Y1015" s="53" t="str">
        <f t="shared" si="294"/>
        <v>MENOR_VALOR</v>
      </c>
      <c r="Z1015" s="49">
        <f t="shared" si="295"/>
        <v>91940.542400000006</v>
      </c>
      <c r="AA1015" s="80"/>
    </row>
    <row r="1016" spans="1:27" x14ac:dyDescent="0.2">
      <c r="A1016" s="4">
        <f t="shared" si="302"/>
        <v>891</v>
      </c>
      <c r="B1016" s="30">
        <v>4912996</v>
      </c>
      <c r="C1016" s="23" t="s">
        <v>58</v>
      </c>
      <c r="D1016" s="3" t="s">
        <v>36</v>
      </c>
      <c r="E1016" s="3">
        <v>0</v>
      </c>
      <c r="F1016" s="3">
        <v>1</v>
      </c>
      <c r="G1016" s="3">
        <v>1</v>
      </c>
      <c r="H1016" s="4">
        <v>26101404</v>
      </c>
      <c r="I1016" s="4" t="s">
        <v>37</v>
      </c>
      <c r="J1016" s="1" t="s">
        <v>37</v>
      </c>
      <c r="K1016" s="48">
        <v>71400</v>
      </c>
      <c r="L1016" s="49">
        <f t="shared" si="287"/>
        <v>80767.679999999993</v>
      </c>
      <c r="M1016" s="5">
        <v>95550</v>
      </c>
      <c r="N1016" s="6">
        <f t="shared" si="297"/>
        <v>18154.5</v>
      </c>
      <c r="O1016" s="47">
        <f t="shared" si="298"/>
        <v>113704.5</v>
      </c>
      <c r="P1016" s="5">
        <v>84000</v>
      </c>
      <c r="Q1016" s="6">
        <f t="shared" si="299"/>
        <v>15960</v>
      </c>
      <c r="R1016" s="47">
        <f t="shared" si="300"/>
        <v>99960</v>
      </c>
      <c r="S1016" s="51">
        <f t="shared" si="288"/>
        <v>80767.679999999993</v>
      </c>
      <c r="T1016" s="51">
        <f t="shared" si="289"/>
        <v>98144.06</v>
      </c>
      <c r="U1016" s="49">
        <f t="shared" si="290"/>
        <v>97188.266558464034</v>
      </c>
      <c r="V1016" s="51">
        <f t="shared" si="291"/>
        <v>99960</v>
      </c>
      <c r="W1016" s="51">
        <f t="shared" si="292"/>
        <v>12286.956130474304</v>
      </c>
      <c r="X1016" s="52">
        <f t="shared" si="293"/>
        <v>0.12519306955993367</v>
      </c>
      <c r="Y1016" s="53" t="str">
        <f t="shared" si="294"/>
        <v>MENOR_VALOR</v>
      </c>
      <c r="Z1016" s="49">
        <f t="shared" si="295"/>
        <v>80767.679999999993</v>
      </c>
      <c r="AA1016" s="80"/>
    </row>
    <row r="1017" spans="1:27" ht="27" x14ac:dyDescent="0.2">
      <c r="A1017" s="4">
        <f t="shared" si="302"/>
        <v>892</v>
      </c>
      <c r="B1017" s="30">
        <v>4912996</v>
      </c>
      <c r="C1017" s="23" t="s">
        <v>59</v>
      </c>
      <c r="D1017" s="3" t="s">
        <v>60</v>
      </c>
      <c r="E1017" s="3">
        <v>0</v>
      </c>
      <c r="F1017" s="3">
        <v>1</v>
      </c>
      <c r="G1017" s="3">
        <v>1</v>
      </c>
      <c r="H1017" s="4">
        <v>26101302</v>
      </c>
      <c r="I1017" s="4" t="s">
        <v>37</v>
      </c>
      <c r="J1017" s="1">
        <v>5977</v>
      </c>
      <c r="K1017" s="48">
        <v>33915</v>
      </c>
      <c r="L1017" s="49">
        <f t="shared" si="287"/>
        <v>38364.648000000001</v>
      </c>
      <c r="M1017" s="5">
        <v>64310</v>
      </c>
      <c r="N1017" s="6">
        <f t="shared" si="297"/>
        <v>12218.9</v>
      </c>
      <c r="O1017" s="47">
        <f t="shared" si="298"/>
        <v>76528.899999999994</v>
      </c>
      <c r="P1017" s="5">
        <v>47000</v>
      </c>
      <c r="Q1017" s="6">
        <f t="shared" si="299"/>
        <v>8930</v>
      </c>
      <c r="R1017" s="47">
        <f t="shared" si="300"/>
        <v>55930</v>
      </c>
      <c r="S1017" s="51">
        <f t="shared" si="288"/>
        <v>38364.648000000001</v>
      </c>
      <c r="T1017" s="51">
        <f t="shared" si="289"/>
        <v>56941.182666666668</v>
      </c>
      <c r="U1017" s="49">
        <f t="shared" si="290"/>
        <v>54760.470306475734</v>
      </c>
      <c r="V1017" s="51">
        <f t="shared" si="291"/>
        <v>55930</v>
      </c>
      <c r="W1017" s="51">
        <f t="shared" si="292"/>
        <v>13135.593633746947</v>
      </c>
      <c r="X1017" s="52">
        <f t="shared" si="293"/>
        <v>0.23068705317630353</v>
      </c>
      <c r="Y1017" s="53" t="str">
        <f t="shared" si="294"/>
        <v>MENOR_VALOR</v>
      </c>
      <c r="Z1017" s="49">
        <f t="shared" si="295"/>
        <v>38364.648000000001</v>
      </c>
      <c r="AA1017" s="80"/>
    </row>
    <row r="1018" spans="1:27" ht="18" x14ac:dyDescent="0.2">
      <c r="A1018" s="4">
        <f t="shared" si="302"/>
        <v>893</v>
      </c>
      <c r="B1018" s="30">
        <v>4912996</v>
      </c>
      <c r="C1018" s="23" t="s">
        <v>61</v>
      </c>
      <c r="D1018" s="3" t="s">
        <v>60</v>
      </c>
      <c r="E1018" s="3">
        <v>0</v>
      </c>
      <c r="F1018" s="3">
        <v>1</v>
      </c>
      <c r="G1018" s="3">
        <v>1</v>
      </c>
      <c r="H1018" s="4">
        <v>26101404</v>
      </c>
      <c r="I1018" s="4" t="s">
        <v>37</v>
      </c>
      <c r="J1018" s="1">
        <v>5977</v>
      </c>
      <c r="K1018" s="48">
        <v>33915</v>
      </c>
      <c r="L1018" s="49">
        <f t="shared" si="287"/>
        <v>38364.648000000001</v>
      </c>
      <c r="M1018" s="5">
        <v>49500</v>
      </c>
      <c r="N1018" s="6">
        <f t="shared" si="297"/>
        <v>9405</v>
      </c>
      <c r="O1018" s="47">
        <f t="shared" si="298"/>
        <v>58905</v>
      </c>
      <c r="P1018" s="5">
        <v>40000</v>
      </c>
      <c r="Q1018" s="6">
        <f t="shared" si="299"/>
        <v>7600</v>
      </c>
      <c r="R1018" s="47">
        <f t="shared" si="300"/>
        <v>47600</v>
      </c>
      <c r="S1018" s="51">
        <f t="shared" si="288"/>
        <v>38364.648000000001</v>
      </c>
      <c r="T1018" s="51">
        <f t="shared" si="289"/>
        <v>48289.882666666665</v>
      </c>
      <c r="U1018" s="49">
        <f t="shared" si="290"/>
        <v>47558.714835601852</v>
      </c>
      <c r="V1018" s="51">
        <f t="shared" si="291"/>
        <v>47600</v>
      </c>
      <c r="W1018" s="51">
        <f t="shared" si="292"/>
        <v>7018.2007376678512</v>
      </c>
      <c r="X1018" s="52">
        <f t="shared" si="293"/>
        <v>0.14533480617695402</v>
      </c>
      <c r="Y1018" s="53" t="str">
        <f t="shared" si="294"/>
        <v>MENOR_VALOR</v>
      </c>
      <c r="Z1018" s="49">
        <f t="shared" si="295"/>
        <v>38364.648000000001</v>
      </c>
      <c r="AA1018" s="80"/>
    </row>
    <row r="1019" spans="1:27" ht="18" x14ac:dyDescent="0.2">
      <c r="A1019" s="4">
        <f t="shared" si="302"/>
        <v>894</v>
      </c>
      <c r="B1019" s="30">
        <v>4912996</v>
      </c>
      <c r="C1019" s="23" t="s">
        <v>62</v>
      </c>
      <c r="D1019" s="3" t="s">
        <v>36</v>
      </c>
      <c r="E1019" s="3">
        <v>0</v>
      </c>
      <c r="F1019" s="3">
        <v>1</v>
      </c>
      <c r="G1019" s="3">
        <v>1</v>
      </c>
      <c r="H1019" s="4">
        <v>26101404</v>
      </c>
      <c r="I1019" s="4" t="s">
        <v>37</v>
      </c>
      <c r="J1019" s="1" t="s">
        <v>37</v>
      </c>
      <c r="K1019" s="48">
        <v>1785</v>
      </c>
      <c r="L1019" s="49">
        <f t="shared" si="287"/>
        <v>2019.192</v>
      </c>
      <c r="M1019" s="5">
        <v>3120</v>
      </c>
      <c r="N1019" s="6">
        <f t="shared" si="297"/>
        <v>592.79999999999995</v>
      </c>
      <c r="O1019" s="47">
        <f t="shared" si="298"/>
        <v>3712.8</v>
      </c>
      <c r="P1019" s="5">
        <v>2000</v>
      </c>
      <c r="Q1019" s="6">
        <f t="shared" si="299"/>
        <v>380</v>
      </c>
      <c r="R1019" s="47">
        <f t="shared" si="300"/>
        <v>2380</v>
      </c>
      <c r="S1019" s="51">
        <f t="shared" si="288"/>
        <v>2019.192</v>
      </c>
      <c r="T1019" s="51">
        <f t="shared" si="289"/>
        <v>2703.9973333333332</v>
      </c>
      <c r="U1019" s="49">
        <f t="shared" si="290"/>
        <v>2613.0760118859389</v>
      </c>
      <c r="V1019" s="51">
        <f t="shared" si="291"/>
        <v>2380</v>
      </c>
      <c r="W1019" s="51">
        <f t="shared" si="292"/>
        <v>484.23049499271229</v>
      </c>
      <c r="X1019" s="52">
        <f t="shared" si="293"/>
        <v>0.17907950167827297</v>
      </c>
      <c r="Y1019" s="53" t="str">
        <f t="shared" si="294"/>
        <v>MENOR_VALOR</v>
      </c>
      <c r="Z1019" s="49">
        <f t="shared" si="295"/>
        <v>2019.192</v>
      </c>
      <c r="AA1019" s="80"/>
    </row>
    <row r="1020" spans="1:27" ht="27" x14ac:dyDescent="0.2">
      <c r="A1020" s="4">
        <f t="shared" si="302"/>
        <v>895</v>
      </c>
      <c r="B1020" s="30">
        <v>4912996</v>
      </c>
      <c r="C1020" s="23" t="s">
        <v>63</v>
      </c>
      <c r="D1020" s="3" t="s">
        <v>36</v>
      </c>
      <c r="E1020" s="3">
        <v>0</v>
      </c>
      <c r="F1020" s="3">
        <v>1</v>
      </c>
      <c r="G1020" s="3">
        <v>1</v>
      </c>
      <c r="H1020" s="4">
        <v>26101401</v>
      </c>
      <c r="I1020" s="4" t="s">
        <v>37</v>
      </c>
      <c r="J1020" s="1">
        <v>6105</v>
      </c>
      <c r="K1020" s="48">
        <v>302974</v>
      </c>
      <c r="L1020" s="49">
        <f t="shared" si="287"/>
        <v>342724.1888</v>
      </c>
      <c r="M1020" s="5">
        <v>440550</v>
      </c>
      <c r="N1020" s="6">
        <f t="shared" si="297"/>
        <v>83704.5</v>
      </c>
      <c r="O1020" s="47">
        <f t="shared" si="298"/>
        <v>524254.5</v>
      </c>
      <c r="P1020" s="5">
        <v>356000</v>
      </c>
      <c r="Q1020" s="6">
        <f t="shared" si="299"/>
        <v>67640</v>
      </c>
      <c r="R1020" s="47">
        <f t="shared" si="300"/>
        <v>423640</v>
      </c>
      <c r="S1020" s="51">
        <f t="shared" si="288"/>
        <v>342724.1888</v>
      </c>
      <c r="T1020" s="51">
        <f t="shared" si="289"/>
        <v>430206.22960000002</v>
      </c>
      <c r="U1020" s="49">
        <f t="shared" si="290"/>
        <v>423800.33385790011</v>
      </c>
      <c r="V1020" s="51">
        <f t="shared" si="291"/>
        <v>423640</v>
      </c>
      <c r="W1020" s="51">
        <f t="shared" si="292"/>
        <v>61859.144281718109</v>
      </c>
      <c r="X1020" s="52">
        <f t="shared" si="293"/>
        <v>0.14378951308825516</v>
      </c>
      <c r="Y1020" s="53" t="str">
        <f t="shared" si="294"/>
        <v>MENOR_VALOR</v>
      </c>
      <c r="Z1020" s="49">
        <f t="shared" si="295"/>
        <v>342724.1888</v>
      </c>
      <c r="AA1020" s="80"/>
    </row>
    <row r="1021" spans="1:27" ht="36" x14ac:dyDescent="0.2">
      <c r="A1021" s="4">
        <f t="shared" si="302"/>
        <v>896</v>
      </c>
      <c r="B1021" s="30">
        <v>4912996</v>
      </c>
      <c r="C1021" s="23" t="s">
        <v>66</v>
      </c>
      <c r="D1021" s="3" t="s">
        <v>36</v>
      </c>
      <c r="E1021" s="3">
        <v>0</v>
      </c>
      <c r="F1021" s="3">
        <v>1</v>
      </c>
      <c r="G1021" s="3">
        <v>1</v>
      </c>
      <c r="H1021" s="4">
        <v>26101766</v>
      </c>
      <c r="I1021" s="4" t="s">
        <v>37</v>
      </c>
      <c r="J1021" s="1" t="s">
        <v>37</v>
      </c>
      <c r="K1021" s="48">
        <v>236572</v>
      </c>
      <c r="L1021" s="49">
        <f t="shared" si="287"/>
        <v>267610.2464</v>
      </c>
      <c r="M1021" s="5">
        <v>334080</v>
      </c>
      <c r="N1021" s="6">
        <f t="shared" si="297"/>
        <v>63475.200000000004</v>
      </c>
      <c r="O1021" s="47">
        <f t="shared" si="298"/>
        <v>397555.20000000001</v>
      </c>
      <c r="P1021" s="5">
        <v>278000</v>
      </c>
      <c r="Q1021" s="6">
        <f t="shared" si="299"/>
        <v>52820</v>
      </c>
      <c r="R1021" s="47">
        <f t="shared" si="300"/>
        <v>330820</v>
      </c>
      <c r="S1021" s="51">
        <f t="shared" si="288"/>
        <v>267610.2464</v>
      </c>
      <c r="T1021" s="51">
        <f t="shared" si="289"/>
        <v>331995.14880000002</v>
      </c>
      <c r="U1021" s="49">
        <f t="shared" si="290"/>
        <v>327715.74784714659</v>
      </c>
      <c r="V1021" s="51">
        <f t="shared" si="291"/>
        <v>330820</v>
      </c>
      <c r="W1021" s="51">
        <f t="shared" si="292"/>
        <v>45527.00109307385</v>
      </c>
      <c r="X1021" s="52">
        <f t="shared" si="293"/>
        <v>0.13713152513713431</v>
      </c>
      <c r="Y1021" s="53" t="str">
        <f t="shared" si="294"/>
        <v>MENOR_VALOR</v>
      </c>
      <c r="Z1021" s="49">
        <f t="shared" si="295"/>
        <v>267610.2464</v>
      </c>
      <c r="AA1021" s="80"/>
    </row>
    <row r="1022" spans="1:27" ht="27" x14ac:dyDescent="0.2">
      <c r="A1022" s="4">
        <f t="shared" si="302"/>
        <v>897</v>
      </c>
      <c r="B1022" s="30">
        <v>4912996</v>
      </c>
      <c r="C1022" s="23" t="s">
        <v>67</v>
      </c>
      <c r="D1022" s="3" t="s">
        <v>36</v>
      </c>
      <c r="E1022" s="3">
        <v>0</v>
      </c>
      <c r="F1022" s="3">
        <v>1</v>
      </c>
      <c r="G1022" s="3">
        <v>1</v>
      </c>
      <c r="H1022" s="4">
        <v>31171501</v>
      </c>
      <c r="I1022" s="4" t="s">
        <v>37</v>
      </c>
      <c r="J1022" s="1" t="s">
        <v>37</v>
      </c>
      <c r="K1022" s="48">
        <v>223839</v>
      </c>
      <c r="L1022" s="49">
        <f t="shared" si="287"/>
        <v>253206.67679999999</v>
      </c>
      <c r="M1022" s="5">
        <v>296100</v>
      </c>
      <c r="N1022" s="6">
        <f t="shared" si="297"/>
        <v>56259</v>
      </c>
      <c r="O1022" s="47">
        <f t="shared" si="298"/>
        <v>352359</v>
      </c>
      <c r="P1022" s="5">
        <v>263000</v>
      </c>
      <c r="Q1022" s="6">
        <f t="shared" si="299"/>
        <v>49970</v>
      </c>
      <c r="R1022" s="47">
        <f t="shared" si="300"/>
        <v>312970</v>
      </c>
      <c r="S1022" s="51">
        <f t="shared" si="288"/>
        <v>253206.67679999999</v>
      </c>
      <c r="T1022" s="51">
        <f t="shared" si="289"/>
        <v>306178.55893333332</v>
      </c>
      <c r="U1022" s="49">
        <f t="shared" si="290"/>
        <v>303380.55676674331</v>
      </c>
      <c r="V1022" s="51">
        <f t="shared" si="291"/>
        <v>312970</v>
      </c>
      <c r="W1022" s="51">
        <f t="shared" si="292"/>
        <v>37456.777068694515</v>
      </c>
      <c r="X1022" s="52">
        <f t="shared" si="293"/>
        <v>0.12233638174791421</v>
      </c>
      <c r="Y1022" s="53" t="str">
        <f t="shared" si="294"/>
        <v>MENOR_VALOR</v>
      </c>
      <c r="Z1022" s="49">
        <f t="shared" si="295"/>
        <v>253206.67679999999</v>
      </c>
      <c r="AA1022" s="80"/>
    </row>
    <row r="1023" spans="1:27" ht="27" x14ac:dyDescent="0.2">
      <c r="A1023" s="4">
        <f t="shared" si="302"/>
        <v>898</v>
      </c>
      <c r="B1023" s="30">
        <v>4912996</v>
      </c>
      <c r="C1023" s="23" t="s">
        <v>68</v>
      </c>
      <c r="D1023" s="3" t="s">
        <v>36</v>
      </c>
      <c r="E1023" s="3">
        <v>0</v>
      </c>
      <c r="F1023" s="3">
        <v>1</v>
      </c>
      <c r="G1023" s="3">
        <v>1</v>
      </c>
      <c r="H1023" s="4">
        <v>26101409</v>
      </c>
      <c r="I1023" s="4" t="s">
        <v>37</v>
      </c>
      <c r="J1023" s="1" t="s">
        <v>37</v>
      </c>
      <c r="K1023" s="48">
        <v>302974</v>
      </c>
      <c r="L1023" s="49">
        <f t="shared" si="287"/>
        <v>342724.1888</v>
      </c>
      <c r="M1023" s="5">
        <v>445000</v>
      </c>
      <c r="N1023" s="6">
        <f t="shared" si="297"/>
        <v>84550</v>
      </c>
      <c r="O1023" s="47">
        <f t="shared" si="298"/>
        <v>529550</v>
      </c>
      <c r="P1023" s="5">
        <v>356000</v>
      </c>
      <c r="Q1023" s="6">
        <f t="shared" si="299"/>
        <v>67640</v>
      </c>
      <c r="R1023" s="47">
        <f t="shared" si="300"/>
        <v>423640</v>
      </c>
      <c r="S1023" s="51">
        <f t="shared" si="288"/>
        <v>342724.1888</v>
      </c>
      <c r="T1023" s="51">
        <f t="shared" si="289"/>
        <v>431971.39626666671</v>
      </c>
      <c r="U1023" s="49">
        <f t="shared" si="290"/>
        <v>425222.49328781338</v>
      </c>
      <c r="V1023" s="51">
        <f t="shared" si="291"/>
        <v>423640</v>
      </c>
      <c r="W1023" s="51">
        <f t="shared" si="292"/>
        <v>63107.305601642773</v>
      </c>
      <c r="X1023" s="52">
        <f t="shared" si="293"/>
        <v>0.14609139898393889</v>
      </c>
      <c r="Y1023" s="53" t="str">
        <f t="shared" si="294"/>
        <v>MENOR_VALOR</v>
      </c>
      <c r="Z1023" s="49">
        <f t="shared" si="295"/>
        <v>342724.1888</v>
      </c>
      <c r="AA1023" s="80"/>
    </row>
    <row r="1024" spans="1:27" ht="27" x14ac:dyDescent="0.2">
      <c r="A1024" s="4">
        <f t="shared" si="302"/>
        <v>899</v>
      </c>
      <c r="B1024" s="30">
        <v>4912996</v>
      </c>
      <c r="C1024" s="23" t="s">
        <v>229</v>
      </c>
      <c r="D1024" s="3" t="s">
        <v>36</v>
      </c>
      <c r="E1024" s="3">
        <v>0</v>
      </c>
      <c r="F1024" s="3">
        <v>1</v>
      </c>
      <c r="G1024" s="3">
        <v>1</v>
      </c>
      <c r="H1024" s="4">
        <v>39111707</v>
      </c>
      <c r="I1024" s="4" t="s">
        <v>37</v>
      </c>
      <c r="J1024" s="1" t="s">
        <v>37</v>
      </c>
      <c r="K1024" s="48">
        <v>50456</v>
      </c>
      <c r="L1024" s="49">
        <f t="shared" si="287"/>
        <v>57075.8272</v>
      </c>
      <c r="M1024" s="5">
        <v>59160</v>
      </c>
      <c r="N1024" s="6">
        <f t="shared" si="297"/>
        <v>11240.4</v>
      </c>
      <c r="O1024" s="47">
        <f t="shared" si="298"/>
        <v>70400.399999999994</v>
      </c>
      <c r="P1024" s="5">
        <v>46000</v>
      </c>
      <c r="Q1024" s="6">
        <f t="shared" si="299"/>
        <v>8740</v>
      </c>
      <c r="R1024" s="47">
        <f t="shared" si="300"/>
        <v>54740</v>
      </c>
      <c r="S1024" s="51">
        <f t="shared" si="288"/>
        <v>54740</v>
      </c>
      <c r="T1024" s="51">
        <f t="shared" si="289"/>
        <v>60738.742399999996</v>
      </c>
      <c r="U1024" s="49">
        <f t="shared" si="290"/>
        <v>60363.912106683092</v>
      </c>
      <c r="V1024" s="51">
        <f t="shared" si="291"/>
        <v>57075.8272</v>
      </c>
      <c r="W1024" s="51">
        <f t="shared" si="292"/>
        <v>4241.751429631262</v>
      </c>
      <c r="X1024" s="52">
        <f t="shared" si="293"/>
        <v>6.9836010131669471E-2</v>
      </c>
      <c r="Y1024" s="53" t="str">
        <f t="shared" si="294"/>
        <v>MENOR_VALOR</v>
      </c>
      <c r="Z1024" s="49">
        <f t="shared" si="295"/>
        <v>54740</v>
      </c>
      <c r="AA1024" s="80"/>
    </row>
    <row r="1025" spans="1:27" ht="18" x14ac:dyDescent="0.2">
      <c r="A1025" s="4">
        <f t="shared" si="302"/>
        <v>900</v>
      </c>
      <c r="B1025" s="30">
        <v>4912996</v>
      </c>
      <c r="C1025" s="23" t="s">
        <v>70</v>
      </c>
      <c r="D1025" s="3" t="s">
        <v>36</v>
      </c>
      <c r="E1025" s="3">
        <v>0</v>
      </c>
      <c r="F1025" s="3">
        <v>1</v>
      </c>
      <c r="G1025" s="3">
        <v>1</v>
      </c>
      <c r="H1025" s="4">
        <v>26101409</v>
      </c>
      <c r="I1025" s="4" t="s">
        <v>37</v>
      </c>
      <c r="J1025" s="1">
        <v>6105</v>
      </c>
      <c r="K1025" s="48">
        <v>302974</v>
      </c>
      <c r="L1025" s="49">
        <f t="shared" si="287"/>
        <v>342724.1888</v>
      </c>
      <c r="M1025" s="5">
        <v>431650</v>
      </c>
      <c r="N1025" s="6">
        <f t="shared" si="297"/>
        <v>82013.5</v>
      </c>
      <c r="O1025" s="47">
        <f t="shared" si="298"/>
        <v>513663.5</v>
      </c>
      <c r="P1025" s="5">
        <v>356000</v>
      </c>
      <c r="Q1025" s="6">
        <f t="shared" si="299"/>
        <v>67640</v>
      </c>
      <c r="R1025" s="47">
        <f t="shared" si="300"/>
        <v>423640</v>
      </c>
      <c r="S1025" s="51">
        <f t="shared" si="288"/>
        <v>342724.1888</v>
      </c>
      <c r="T1025" s="51">
        <f t="shared" si="289"/>
        <v>426675.89626666671</v>
      </c>
      <c r="U1025" s="49">
        <f t="shared" si="290"/>
        <v>420927.02290808078</v>
      </c>
      <c r="V1025" s="51">
        <f t="shared" si="291"/>
        <v>423640</v>
      </c>
      <c r="W1025" s="51">
        <f t="shared" si="292"/>
        <v>59362.821641869101</v>
      </c>
      <c r="X1025" s="52">
        <f t="shared" si="293"/>
        <v>0.13912860361056847</v>
      </c>
      <c r="Y1025" s="53" t="str">
        <f t="shared" si="294"/>
        <v>MENOR_VALOR</v>
      </c>
      <c r="Z1025" s="49">
        <f t="shared" si="295"/>
        <v>342724.1888</v>
      </c>
      <c r="AA1025" s="80"/>
    </row>
    <row r="1026" spans="1:27" ht="27" x14ac:dyDescent="0.2">
      <c r="A1026" s="4">
        <f t="shared" si="302"/>
        <v>901</v>
      </c>
      <c r="B1026" s="30">
        <v>4912996</v>
      </c>
      <c r="C1026" s="23" t="s">
        <v>232</v>
      </c>
      <c r="D1026" s="3" t="s">
        <v>36</v>
      </c>
      <c r="E1026" s="3">
        <v>0</v>
      </c>
      <c r="F1026" s="3">
        <v>1</v>
      </c>
      <c r="G1026" s="3">
        <v>1</v>
      </c>
      <c r="H1026" s="4">
        <v>25173902</v>
      </c>
      <c r="I1026" s="4" t="s">
        <v>37</v>
      </c>
      <c r="J1026" s="1" t="s">
        <v>37</v>
      </c>
      <c r="K1026" s="48">
        <v>286671</v>
      </c>
      <c r="L1026" s="49">
        <f t="shared" si="287"/>
        <v>324282.2352</v>
      </c>
      <c r="M1026" s="5">
        <v>468640</v>
      </c>
      <c r="N1026" s="6">
        <f t="shared" si="297"/>
        <v>89041.600000000006</v>
      </c>
      <c r="O1026" s="47">
        <f t="shared" si="298"/>
        <v>557681.6</v>
      </c>
      <c r="P1026" s="5">
        <v>371000</v>
      </c>
      <c r="Q1026" s="6">
        <f t="shared" si="299"/>
        <v>70490</v>
      </c>
      <c r="R1026" s="47">
        <f t="shared" si="300"/>
        <v>441490</v>
      </c>
      <c r="S1026" s="51">
        <f t="shared" si="288"/>
        <v>324282.2352</v>
      </c>
      <c r="T1026" s="51">
        <f t="shared" si="289"/>
        <v>441151.27840000001</v>
      </c>
      <c r="U1026" s="49">
        <f t="shared" si="290"/>
        <v>430602.73260307137</v>
      </c>
      <c r="V1026" s="51">
        <f t="shared" si="291"/>
        <v>441490</v>
      </c>
      <c r="W1026" s="51">
        <f t="shared" si="292"/>
        <v>82638.892957504097</v>
      </c>
      <c r="X1026" s="52">
        <f t="shared" si="293"/>
        <v>0.18732552075384418</v>
      </c>
      <c r="Y1026" s="53" t="str">
        <f t="shared" si="294"/>
        <v>MENOR_VALOR</v>
      </c>
      <c r="Z1026" s="49">
        <f t="shared" si="295"/>
        <v>324282.2352</v>
      </c>
      <c r="AA1026" s="80"/>
    </row>
    <row r="1027" spans="1:27" ht="36" x14ac:dyDescent="0.2">
      <c r="A1027" s="4">
        <f t="shared" si="302"/>
        <v>902</v>
      </c>
      <c r="B1027" s="30">
        <v>4912996</v>
      </c>
      <c r="C1027" s="23" t="s">
        <v>73</v>
      </c>
      <c r="D1027" s="3" t="s">
        <v>36</v>
      </c>
      <c r="E1027" s="3">
        <v>0</v>
      </c>
      <c r="F1027" s="3">
        <v>1</v>
      </c>
      <c r="G1027" s="3">
        <v>1</v>
      </c>
      <c r="H1027" s="4">
        <v>26101404</v>
      </c>
      <c r="I1027" s="4" t="s">
        <v>37</v>
      </c>
      <c r="J1027" s="1" t="s">
        <v>37</v>
      </c>
      <c r="K1027" s="48">
        <v>1724905</v>
      </c>
      <c r="L1027" s="49">
        <f t="shared" si="287"/>
        <v>1951212.5359999998</v>
      </c>
      <c r="M1027" s="5">
        <v>2980890</v>
      </c>
      <c r="N1027" s="6">
        <f t="shared" si="297"/>
        <v>566369.1</v>
      </c>
      <c r="O1027" s="47">
        <f t="shared" si="298"/>
        <v>3547259.1</v>
      </c>
      <c r="P1027" s="5">
        <v>2409000</v>
      </c>
      <c r="Q1027" s="6">
        <f t="shared" si="299"/>
        <v>457710</v>
      </c>
      <c r="R1027" s="47">
        <f t="shared" si="300"/>
        <v>2866710</v>
      </c>
      <c r="S1027" s="51">
        <f t="shared" si="288"/>
        <v>1951212.5359999998</v>
      </c>
      <c r="T1027" s="51">
        <f t="shared" si="289"/>
        <v>2788393.8786666668</v>
      </c>
      <c r="U1027" s="49">
        <f t="shared" si="290"/>
        <v>2707242.0277108117</v>
      </c>
      <c r="V1027" s="51">
        <f t="shared" si="291"/>
        <v>2866710</v>
      </c>
      <c r="W1027" s="51">
        <f t="shared" si="292"/>
        <v>591976.60448245925</v>
      </c>
      <c r="X1027" s="52">
        <f t="shared" si="293"/>
        <v>0.21230020945445705</v>
      </c>
      <c r="Y1027" s="53" t="str">
        <f t="shared" si="294"/>
        <v>MENOR_VALOR</v>
      </c>
      <c r="Z1027" s="49">
        <f t="shared" si="295"/>
        <v>1951212.5359999998</v>
      </c>
      <c r="AA1027" s="80"/>
    </row>
    <row r="1028" spans="1:27" ht="27" x14ac:dyDescent="0.2">
      <c r="A1028" s="4">
        <f t="shared" si="302"/>
        <v>903</v>
      </c>
      <c r="B1028" s="30">
        <v>4912996</v>
      </c>
      <c r="C1028" s="24" t="s">
        <v>74</v>
      </c>
      <c r="D1028" s="3" t="s">
        <v>36</v>
      </c>
      <c r="E1028" s="3">
        <v>0</v>
      </c>
      <c r="F1028" s="3">
        <v>1</v>
      </c>
      <c r="G1028" s="3">
        <v>1</v>
      </c>
      <c r="H1028" s="4">
        <v>26101732</v>
      </c>
      <c r="I1028" s="4" t="s">
        <v>37</v>
      </c>
      <c r="J1028" s="1">
        <v>294</v>
      </c>
      <c r="K1028" s="48">
        <v>147560</v>
      </c>
      <c r="L1028" s="49">
        <f t="shared" si="287"/>
        <v>166919.872</v>
      </c>
      <c r="M1028" s="5">
        <v>215600</v>
      </c>
      <c r="N1028" s="6">
        <f t="shared" si="297"/>
        <v>40964</v>
      </c>
      <c r="O1028" s="47">
        <f t="shared" si="298"/>
        <v>256564</v>
      </c>
      <c r="P1028" s="5">
        <v>176000</v>
      </c>
      <c r="Q1028" s="6">
        <f t="shared" si="299"/>
        <v>33440</v>
      </c>
      <c r="R1028" s="47">
        <f t="shared" si="300"/>
        <v>209440</v>
      </c>
      <c r="S1028" s="51">
        <f t="shared" si="288"/>
        <v>166919.872</v>
      </c>
      <c r="T1028" s="51">
        <f t="shared" si="289"/>
        <v>210974.62399999998</v>
      </c>
      <c r="U1028" s="49">
        <f t="shared" si="290"/>
        <v>207772.37144756987</v>
      </c>
      <c r="V1028" s="51">
        <f t="shared" si="291"/>
        <v>209440</v>
      </c>
      <c r="W1028" s="51">
        <f t="shared" si="292"/>
        <v>31151.413882691537</v>
      </c>
      <c r="X1028" s="52">
        <f t="shared" si="293"/>
        <v>0.14765479038223828</v>
      </c>
      <c r="Y1028" s="53" t="str">
        <f t="shared" si="294"/>
        <v>MENOR_VALOR</v>
      </c>
      <c r="Z1028" s="49">
        <f t="shared" si="295"/>
        <v>166919.872</v>
      </c>
      <c r="AA1028" s="80"/>
    </row>
    <row r="1029" spans="1:27" ht="18" x14ac:dyDescent="0.2">
      <c r="A1029" s="4">
        <f t="shared" si="302"/>
        <v>904</v>
      </c>
      <c r="B1029" s="30">
        <v>4912996</v>
      </c>
      <c r="C1029" s="23" t="s">
        <v>75</v>
      </c>
      <c r="D1029" s="3" t="s">
        <v>36</v>
      </c>
      <c r="E1029" s="3">
        <v>0</v>
      </c>
      <c r="F1029" s="3">
        <v>1</v>
      </c>
      <c r="G1029" s="3">
        <v>1</v>
      </c>
      <c r="H1029" s="4">
        <v>31171501</v>
      </c>
      <c r="I1029" s="4" t="s">
        <v>37</v>
      </c>
      <c r="J1029" s="1" t="s">
        <v>37</v>
      </c>
      <c r="K1029" s="48">
        <v>262752</v>
      </c>
      <c r="L1029" s="49">
        <f t="shared" si="287"/>
        <v>297225.0624</v>
      </c>
      <c r="M1029" s="5">
        <v>462800</v>
      </c>
      <c r="N1029" s="6">
        <f t="shared" si="297"/>
        <v>87932</v>
      </c>
      <c r="O1029" s="47">
        <f t="shared" si="298"/>
        <v>550732</v>
      </c>
      <c r="P1029" s="5">
        <v>356000</v>
      </c>
      <c r="Q1029" s="6">
        <f t="shared" si="299"/>
        <v>67640</v>
      </c>
      <c r="R1029" s="47">
        <f t="shared" si="300"/>
        <v>423640</v>
      </c>
      <c r="S1029" s="51">
        <f t="shared" si="288"/>
        <v>297225.0624</v>
      </c>
      <c r="T1029" s="51">
        <f t="shared" si="289"/>
        <v>423865.68746666663</v>
      </c>
      <c r="U1029" s="49">
        <f t="shared" si="290"/>
        <v>410841.43043947901</v>
      </c>
      <c r="V1029" s="51">
        <f t="shared" si="291"/>
        <v>423640</v>
      </c>
      <c r="W1029" s="51">
        <f t="shared" si="292"/>
        <v>89548.444758343132</v>
      </c>
      <c r="X1029" s="52">
        <f t="shared" si="293"/>
        <v>0.21126608594706159</v>
      </c>
      <c r="Y1029" s="53" t="str">
        <f t="shared" si="294"/>
        <v>MENOR_VALOR</v>
      </c>
      <c r="Z1029" s="49">
        <f t="shared" si="295"/>
        <v>297225.0624</v>
      </c>
      <c r="AA1029" s="80"/>
    </row>
    <row r="1030" spans="1:27" ht="18" x14ac:dyDescent="0.2">
      <c r="A1030" s="4">
        <f t="shared" si="302"/>
        <v>905</v>
      </c>
      <c r="B1030" s="30">
        <v>4912996</v>
      </c>
      <c r="C1030" s="23" t="s">
        <v>76</v>
      </c>
      <c r="D1030" s="3" t="s">
        <v>36</v>
      </c>
      <c r="E1030" s="3">
        <v>0</v>
      </c>
      <c r="F1030" s="3">
        <v>1</v>
      </c>
      <c r="G1030" s="3">
        <v>1</v>
      </c>
      <c r="H1030" s="4">
        <v>26101409</v>
      </c>
      <c r="I1030" s="4" t="s">
        <v>37</v>
      </c>
      <c r="J1030" s="1" t="s">
        <v>37</v>
      </c>
      <c r="K1030" s="48">
        <v>498253</v>
      </c>
      <c r="L1030" s="49">
        <f t="shared" si="287"/>
        <v>563623.79359999998</v>
      </c>
      <c r="M1030" s="5">
        <v>758880</v>
      </c>
      <c r="N1030" s="6">
        <f t="shared" si="297"/>
        <v>144187.20000000001</v>
      </c>
      <c r="O1030" s="47">
        <f t="shared" si="298"/>
        <v>903067.2</v>
      </c>
      <c r="P1030" s="5">
        <v>595000</v>
      </c>
      <c r="Q1030" s="6">
        <f t="shared" si="299"/>
        <v>113050</v>
      </c>
      <c r="R1030" s="47">
        <f t="shared" si="300"/>
        <v>708050</v>
      </c>
      <c r="S1030" s="51">
        <f t="shared" si="288"/>
        <v>563623.79359999998</v>
      </c>
      <c r="T1030" s="51">
        <f t="shared" si="289"/>
        <v>724913.66453333327</v>
      </c>
      <c r="U1030" s="49">
        <f t="shared" si="290"/>
        <v>711635.77323406911</v>
      </c>
      <c r="V1030" s="51">
        <f t="shared" si="291"/>
        <v>708050</v>
      </c>
      <c r="W1030" s="51">
        <f t="shared" si="292"/>
        <v>114049.16147366213</v>
      </c>
      <c r="X1030" s="52">
        <f t="shared" si="293"/>
        <v>0.15732792338392715</v>
      </c>
      <c r="Y1030" s="53" t="str">
        <f t="shared" si="294"/>
        <v>MENOR_VALOR</v>
      </c>
      <c r="Z1030" s="49">
        <f t="shared" si="295"/>
        <v>563623.79359999998</v>
      </c>
      <c r="AA1030" s="80"/>
    </row>
    <row r="1031" spans="1:27" ht="27" x14ac:dyDescent="0.2">
      <c r="A1031" s="4">
        <f t="shared" si="302"/>
        <v>906</v>
      </c>
      <c r="B1031" s="30">
        <v>4912996</v>
      </c>
      <c r="C1031" s="23" t="s">
        <v>284</v>
      </c>
      <c r="D1031" s="3" t="s">
        <v>36</v>
      </c>
      <c r="E1031" s="3">
        <v>0</v>
      </c>
      <c r="F1031" s="3">
        <v>1</v>
      </c>
      <c r="G1031" s="3">
        <v>1</v>
      </c>
      <c r="H1031" s="4">
        <v>39111707</v>
      </c>
      <c r="I1031" s="4" t="s">
        <v>37</v>
      </c>
      <c r="J1031" s="1">
        <v>29903</v>
      </c>
      <c r="K1031" s="48">
        <v>90321</v>
      </c>
      <c r="L1031" s="49">
        <f t="shared" si="287"/>
        <v>102171.1152</v>
      </c>
      <c r="M1031" s="5">
        <v>127680</v>
      </c>
      <c r="N1031" s="6">
        <f t="shared" si="297"/>
        <v>24259.200000000001</v>
      </c>
      <c r="O1031" s="47">
        <f t="shared" si="298"/>
        <v>151939.20000000001</v>
      </c>
      <c r="P1031" s="5">
        <v>106000</v>
      </c>
      <c r="Q1031" s="6">
        <f t="shared" si="299"/>
        <v>20140</v>
      </c>
      <c r="R1031" s="47">
        <f t="shared" si="300"/>
        <v>126140</v>
      </c>
      <c r="S1031" s="51">
        <f t="shared" si="288"/>
        <v>102171.1152</v>
      </c>
      <c r="T1031" s="51">
        <f t="shared" si="289"/>
        <v>126750.10506666667</v>
      </c>
      <c r="U1031" s="49">
        <f t="shared" si="290"/>
        <v>125107.57283773638</v>
      </c>
      <c r="V1031" s="51">
        <f t="shared" si="291"/>
        <v>126140</v>
      </c>
      <c r="W1031" s="51">
        <f t="shared" si="292"/>
        <v>17379.970409435395</v>
      </c>
      <c r="X1031" s="52">
        <f t="shared" si="293"/>
        <v>0.13711996846309565</v>
      </c>
      <c r="Y1031" s="53" t="str">
        <f t="shared" si="294"/>
        <v>MENOR_VALOR</v>
      </c>
      <c r="Z1031" s="49">
        <f t="shared" si="295"/>
        <v>102171.1152</v>
      </c>
      <c r="AA1031" s="80"/>
    </row>
    <row r="1032" spans="1:27" ht="36" x14ac:dyDescent="0.2">
      <c r="A1032" s="4">
        <f t="shared" si="302"/>
        <v>907</v>
      </c>
      <c r="B1032" s="30">
        <v>4912996</v>
      </c>
      <c r="C1032" s="23" t="s">
        <v>77</v>
      </c>
      <c r="D1032" s="3" t="s">
        <v>36</v>
      </c>
      <c r="E1032" s="3">
        <v>0</v>
      </c>
      <c r="F1032" s="3">
        <v>1</v>
      </c>
      <c r="G1032" s="3">
        <v>1</v>
      </c>
      <c r="H1032" s="4">
        <v>26101732</v>
      </c>
      <c r="I1032" s="4" t="s">
        <v>37</v>
      </c>
      <c r="J1032" s="1" t="s">
        <v>37</v>
      </c>
      <c r="K1032" s="48">
        <v>127092</v>
      </c>
      <c r="L1032" s="49">
        <f t="shared" si="287"/>
        <v>143766.47039999999</v>
      </c>
      <c r="M1032" s="5">
        <v>45900</v>
      </c>
      <c r="N1032" s="6">
        <f t="shared" si="297"/>
        <v>8721</v>
      </c>
      <c r="O1032" s="47">
        <f t="shared" si="298"/>
        <v>54621</v>
      </c>
      <c r="P1032" s="5">
        <v>36000</v>
      </c>
      <c r="Q1032" s="6">
        <f t="shared" si="299"/>
        <v>6840</v>
      </c>
      <c r="R1032" s="47">
        <f t="shared" si="300"/>
        <v>42840</v>
      </c>
      <c r="S1032" s="51">
        <f t="shared" si="288"/>
        <v>42840</v>
      </c>
      <c r="T1032" s="51">
        <f t="shared" si="289"/>
        <v>80409.156799999997</v>
      </c>
      <c r="U1032" s="49">
        <f t="shared" si="290"/>
        <v>69548.682375463512</v>
      </c>
      <c r="V1032" s="51">
        <f t="shared" si="291"/>
        <v>54621</v>
      </c>
      <c r="W1032" s="51">
        <f t="shared" si="292"/>
        <v>26565.40553674068</v>
      </c>
      <c r="X1032" s="52">
        <f t="shared" si="293"/>
        <v>0.33037786483467613</v>
      </c>
      <c r="Y1032" s="53" t="str">
        <f t="shared" si="294"/>
        <v>MENOR_VALOR</v>
      </c>
      <c r="Z1032" s="49">
        <f t="shared" si="295"/>
        <v>42840</v>
      </c>
      <c r="AA1032" s="80"/>
    </row>
    <row r="1033" spans="1:27" ht="18" x14ac:dyDescent="0.2">
      <c r="A1033" s="4">
        <f t="shared" si="302"/>
        <v>908</v>
      </c>
      <c r="B1033" s="30">
        <v>4912996</v>
      </c>
      <c r="C1033" s="23" t="s">
        <v>78</v>
      </c>
      <c r="D1033" s="3" t="s">
        <v>36</v>
      </c>
      <c r="E1033" s="3">
        <v>0</v>
      </c>
      <c r="F1033" s="3">
        <v>1</v>
      </c>
      <c r="G1033" s="3">
        <v>1</v>
      </c>
      <c r="H1033" s="4">
        <v>39101601</v>
      </c>
      <c r="I1033" s="4" t="s">
        <v>37</v>
      </c>
      <c r="J1033" s="1">
        <v>727</v>
      </c>
      <c r="K1033" s="48">
        <v>12138</v>
      </c>
      <c r="L1033" s="49">
        <f t="shared" ref="L1033:L1096" si="303">(K1033*13.12%)+K1033</f>
        <v>13730.5056</v>
      </c>
      <c r="M1033" s="5">
        <v>33000</v>
      </c>
      <c r="N1033" s="6">
        <f t="shared" si="297"/>
        <v>6270</v>
      </c>
      <c r="O1033" s="47">
        <f t="shared" si="298"/>
        <v>39270</v>
      </c>
      <c r="P1033" s="5">
        <v>24000</v>
      </c>
      <c r="Q1033" s="6">
        <f t="shared" si="299"/>
        <v>4560</v>
      </c>
      <c r="R1033" s="47">
        <f t="shared" si="300"/>
        <v>28560</v>
      </c>
      <c r="S1033" s="51">
        <f t="shared" ref="S1033:S1096" si="304">MIN(L1033,O1033,R1033)</f>
        <v>13730.5056</v>
      </c>
      <c r="T1033" s="51">
        <f t="shared" ref="T1033:T1096" si="305">AVERAGE(L1033,O1033,R1033)</f>
        <v>27186.835200000001</v>
      </c>
      <c r="U1033" s="49">
        <f t="shared" ref="U1033:U1096" si="306">GEOMEAN(L1033,O1033,R1033)</f>
        <v>24879.131255511613</v>
      </c>
      <c r="V1033" s="51">
        <f t="shared" ref="V1033:V1096" si="307">MEDIAN(L1033,O1033,R1033)</f>
        <v>28560</v>
      </c>
      <c r="W1033" s="51">
        <f t="shared" ref="W1033:W1096" si="308">STDEVA(S1033,T1033)</f>
        <v>9515.061910041255</v>
      </c>
      <c r="X1033" s="52">
        <f t="shared" ref="X1033:X1096" si="309">(W1033/T1033)</f>
        <v>0.34998784669284544</v>
      </c>
      <c r="Y1033" s="53" t="str">
        <f t="shared" ref="Y1033:Y1096" si="310">IF(X1033&lt;43%,"MENOR_VALOR","MEDIA_GEOMETRICA")</f>
        <v>MENOR_VALOR</v>
      </c>
      <c r="Z1033" s="49">
        <f t="shared" ref="Z1033:Z1096" si="311">IF(Y1033="MENOR_VALOR",S1033,U1033)</f>
        <v>13730.5056</v>
      </c>
      <c r="AA1033" s="80"/>
    </row>
    <row r="1034" spans="1:27" ht="18" x14ac:dyDescent="0.2">
      <c r="A1034" s="4">
        <f t="shared" si="302"/>
        <v>909</v>
      </c>
      <c r="B1034" s="30">
        <v>4912996</v>
      </c>
      <c r="C1034" s="23" t="s">
        <v>79</v>
      </c>
      <c r="D1034" s="3" t="s">
        <v>36</v>
      </c>
      <c r="E1034" s="3">
        <v>0</v>
      </c>
      <c r="F1034" s="3">
        <v>1</v>
      </c>
      <c r="G1034" s="3">
        <v>1</v>
      </c>
      <c r="H1034" s="4">
        <v>39101601</v>
      </c>
      <c r="I1034" s="4" t="s">
        <v>37</v>
      </c>
      <c r="J1034" s="1">
        <v>727</v>
      </c>
      <c r="K1034" s="48">
        <v>12138</v>
      </c>
      <c r="L1034" s="49">
        <f t="shared" si="303"/>
        <v>13730.5056</v>
      </c>
      <c r="M1034" s="5">
        <v>27300</v>
      </c>
      <c r="N1034" s="6">
        <f t="shared" si="297"/>
        <v>5187</v>
      </c>
      <c r="O1034" s="47">
        <f t="shared" si="298"/>
        <v>32487</v>
      </c>
      <c r="P1034" s="5">
        <v>24000</v>
      </c>
      <c r="Q1034" s="6">
        <f t="shared" si="299"/>
        <v>4560</v>
      </c>
      <c r="R1034" s="47">
        <f t="shared" si="300"/>
        <v>28560</v>
      </c>
      <c r="S1034" s="51">
        <f t="shared" si="304"/>
        <v>13730.5056</v>
      </c>
      <c r="T1034" s="51">
        <f t="shared" si="305"/>
        <v>24925.835200000001</v>
      </c>
      <c r="U1034" s="49">
        <f t="shared" si="306"/>
        <v>23355.263979143772</v>
      </c>
      <c r="V1034" s="51">
        <f t="shared" si="307"/>
        <v>28560</v>
      </c>
      <c r="W1034" s="51">
        <f t="shared" si="308"/>
        <v>7916.2934777784694</v>
      </c>
      <c r="X1034" s="52">
        <f t="shared" si="309"/>
        <v>0.31759391066576853</v>
      </c>
      <c r="Y1034" s="53" t="str">
        <f t="shared" si="310"/>
        <v>MENOR_VALOR</v>
      </c>
      <c r="Z1034" s="49">
        <f t="shared" si="311"/>
        <v>13730.5056</v>
      </c>
      <c r="AA1034" s="80"/>
    </row>
    <row r="1035" spans="1:27" ht="18" x14ac:dyDescent="0.2">
      <c r="A1035" s="81" t="s">
        <v>81</v>
      </c>
      <c r="B1035" s="4"/>
      <c r="C1035" s="82" t="s">
        <v>82</v>
      </c>
      <c r="D1035" s="3"/>
      <c r="E1035" s="4"/>
      <c r="F1035" s="4"/>
      <c r="G1035" s="4"/>
      <c r="H1035" s="83"/>
      <c r="I1035" s="83"/>
      <c r="J1035" s="85"/>
      <c r="K1035" s="48"/>
      <c r="L1035" s="49"/>
      <c r="M1035" s="31">
        <v>0</v>
      </c>
      <c r="N1035" s="6"/>
      <c r="O1035" s="47"/>
      <c r="P1035" s="31"/>
      <c r="Q1035" s="6"/>
      <c r="R1035" s="47"/>
      <c r="S1035" s="51"/>
      <c r="T1035" s="51"/>
      <c r="U1035" s="49"/>
      <c r="V1035" s="51"/>
      <c r="W1035" s="51"/>
      <c r="X1035" s="52"/>
      <c r="Y1035" s="53"/>
      <c r="Z1035" s="49"/>
      <c r="AA1035" s="80"/>
    </row>
    <row r="1036" spans="1:27" ht="36" x14ac:dyDescent="0.2">
      <c r="A1036" s="4">
        <f>A1034+1</f>
        <v>910</v>
      </c>
      <c r="B1036" s="30">
        <v>4912996</v>
      </c>
      <c r="C1036" s="23" t="s">
        <v>83</v>
      </c>
      <c r="D1036" s="3" t="s">
        <v>36</v>
      </c>
      <c r="E1036" s="3">
        <v>0</v>
      </c>
      <c r="F1036" s="3">
        <v>1</v>
      </c>
      <c r="G1036" s="3">
        <v>1</v>
      </c>
      <c r="H1036" s="4">
        <v>25174209</v>
      </c>
      <c r="I1036" s="4" t="s">
        <v>37</v>
      </c>
      <c r="J1036" s="1" t="s">
        <v>37</v>
      </c>
      <c r="K1036" s="48">
        <v>231574</v>
      </c>
      <c r="L1036" s="49">
        <f t="shared" si="303"/>
        <v>261956.50880000001</v>
      </c>
      <c r="M1036" s="5">
        <v>351480</v>
      </c>
      <c r="N1036" s="6">
        <f t="shared" si="297"/>
        <v>66781.2</v>
      </c>
      <c r="O1036" s="47">
        <f t="shared" si="298"/>
        <v>418261.2</v>
      </c>
      <c r="P1036" s="5">
        <v>278000</v>
      </c>
      <c r="Q1036" s="6">
        <f t="shared" si="299"/>
        <v>52820</v>
      </c>
      <c r="R1036" s="47">
        <f t="shared" si="300"/>
        <v>330820</v>
      </c>
      <c r="S1036" s="51">
        <f t="shared" si="304"/>
        <v>261956.50880000001</v>
      </c>
      <c r="T1036" s="51">
        <f t="shared" si="305"/>
        <v>337012.56959999999</v>
      </c>
      <c r="U1036" s="49">
        <f t="shared" si="306"/>
        <v>330945.26876223541</v>
      </c>
      <c r="V1036" s="51">
        <f t="shared" si="307"/>
        <v>330820</v>
      </c>
      <c r="W1036" s="51">
        <f t="shared" si="308"/>
        <v>53072.649560829792</v>
      </c>
      <c r="X1036" s="52">
        <f t="shared" si="309"/>
        <v>0.15747973324502906</v>
      </c>
      <c r="Y1036" s="53" t="str">
        <f t="shared" si="310"/>
        <v>MENOR_VALOR</v>
      </c>
      <c r="Z1036" s="49">
        <f t="shared" si="311"/>
        <v>261956.50880000001</v>
      </c>
      <c r="AA1036" s="80"/>
    </row>
    <row r="1037" spans="1:27" ht="18" x14ac:dyDescent="0.2">
      <c r="A1037" s="4">
        <f>A1036+1</f>
        <v>911</v>
      </c>
      <c r="B1037" s="30">
        <v>4912996</v>
      </c>
      <c r="C1037" s="23" t="s">
        <v>87</v>
      </c>
      <c r="D1037" s="3" t="s">
        <v>36</v>
      </c>
      <c r="E1037" s="3">
        <v>0</v>
      </c>
      <c r="F1037" s="3">
        <v>1</v>
      </c>
      <c r="G1037" s="3">
        <v>1</v>
      </c>
      <c r="H1037" s="4">
        <v>25173807</v>
      </c>
      <c r="I1037" s="4" t="s">
        <v>37</v>
      </c>
      <c r="J1037" s="1">
        <v>2520</v>
      </c>
      <c r="K1037" s="48">
        <v>161721</v>
      </c>
      <c r="L1037" s="49">
        <f t="shared" si="303"/>
        <v>182938.79519999999</v>
      </c>
      <c r="M1037" s="5">
        <v>233240</v>
      </c>
      <c r="N1037" s="6">
        <f t="shared" si="297"/>
        <v>44315.6</v>
      </c>
      <c r="O1037" s="47">
        <f t="shared" si="298"/>
        <v>277555.59999999998</v>
      </c>
      <c r="P1037" s="5">
        <v>190000</v>
      </c>
      <c r="Q1037" s="6">
        <f t="shared" si="299"/>
        <v>36100</v>
      </c>
      <c r="R1037" s="47">
        <f t="shared" si="300"/>
        <v>226100</v>
      </c>
      <c r="S1037" s="51">
        <f t="shared" si="304"/>
        <v>182938.79519999999</v>
      </c>
      <c r="T1037" s="51">
        <f t="shared" si="305"/>
        <v>228864.79839999997</v>
      </c>
      <c r="U1037" s="49">
        <f t="shared" si="306"/>
        <v>225589.45256900819</v>
      </c>
      <c r="V1037" s="51">
        <f t="shared" si="307"/>
        <v>226100</v>
      </c>
      <c r="W1037" s="51">
        <f t="shared" si="308"/>
        <v>32474.588295515172</v>
      </c>
      <c r="X1037" s="52">
        <f t="shared" si="309"/>
        <v>0.14189420357584873</v>
      </c>
      <c r="Y1037" s="53" t="str">
        <f t="shared" si="310"/>
        <v>MENOR_VALOR</v>
      </c>
      <c r="Z1037" s="49">
        <f t="shared" si="311"/>
        <v>182938.79519999999</v>
      </c>
      <c r="AA1037" s="80"/>
    </row>
    <row r="1038" spans="1:27" ht="27" x14ac:dyDescent="0.2">
      <c r="A1038" s="4">
        <f t="shared" ref="A1038:A1051" si="312">A1037+1</f>
        <v>912</v>
      </c>
      <c r="B1038" s="30">
        <v>4912931</v>
      </c>
      <c r="C1038" s="23" t="s">
        <v>89</v>
      </c>
      <c r="D1038" s="3" t="s">
        <v>36</v>
      </c>
      <c r="E1038" s="3">
        <v>0</v>
      </c>
      <c r="F1038" s="3">
        <v>1</v>
      </c>
      <c r="G1038" s="3">
        <v>1</v>
      </c>
      <c r="H1038" s="4">
        <v>31171503</v>
      </c>
      <c r="I1038" s="4" t="s">
        <v>37</v>
      </c>
      <c r="J1038" s="1" t="s">
        <v>37</v>
      </c>
      <c r="K1038" s="48">
        <v>188853</v>
      </c>
      <c r="L1038" s="49">
        <f t="shared" si="303"/>
        <v>213630.51360000001</v>
      </c>
      <c r="M1038" s="5">
        <v>300240</v>
      </c>
      <c r="N1038" s="6">
        <f t="shared" si="297"/>
        <v>57045.599999999999</v>
      </c>
      <c r="O1038" s="47">
        <f t="shared" si="298"/>
        <v>357285.6</v>
      </c>
      <c r="P1038" s="5">
        <v>222000</v>
      </c>
      <c r="Q1038" s="6">
        <f t="shared" si="299"/>
        <v>42180</v>
      </c>
      <c r="R1038" s="47">
        <f t="shared" si="300"/>
        <v>264180</v>
      </c>
      <c r="S1038" s="51">
        <f t="shared" si="304"/>
        <v>213630.51360000001</v>
      </c>
      <c r="T1038" s="51">
        <f t="shared" si="305"/>
        <v>278365.37119999999</v>
      </c>
      <c r="U1038" s="49">
        <f t="shared" si="306"/>
        <v>272182.11079723435</v>
      </c>
      <c r="V1038" s="51">
        <f t="shared" si="307"/>
        <v>264180</v>
      </c>
      <c r="W1038" s="51">
        <f t="shared" si="308"/>
        <v>45774.456788105519</v>
      </c>
      <c r="X1038" s="52">
        <f t="shared" si="309"/>
        <v>0.16444019811364208</v>
      </c>
      <c r="Y1038" s="53" t="str">
        <f t="shared" si="310"/>
        <v>MENOR_VALOR</v>
      </c>
      <c r="Z1038" s="49">
        <f t="shared" si="311"/>
        <v>213630.51360000001</v>
      </c>
      <c r="AA1038" s="80"/>
    </row>
    <row r="1039" spans="1:27" ht="27" x14ac:dyDescent="0.2">
      <c r="A1039" s="4">
        <f t="shared" si="312"/>
        <v>913</v>
      </c>
      <c r="B1039" s="30">
        <v>4912931</v>
      </c>
      <c r="C1039" s="23" t="s">
        <v>90</v>
      </c>
      <c r="D1039" s="3" t="s">
        <v>36</v>
      </c>
      <c r="E1039" s="3">
        <v>0</v>
      </c>
      <c r="F1039" s="3">
        <v>1</v>
      </c>
      <c r="G1039" s="3">
        <v>1</v>
      </c>
      <c r="H1039" s="4">
        <v>31171503</v>
      </c>
      <c r="I1039" s="4" t="s">
        <v>37</v>
      </c>
      <c r="J1039" s="1" t="s">
        <v>37</v>
      </c>
      <c r="K1039" s="48">
        <v>206346</v>
      </c>
      <c r="L1039" s="49">
        <f t="shared" si="303"/>
        <v>233418.59519999998</v>
      </c>
      <c r="M1039" s="5">
        <v>319200</v>
      </c>
      <c r="N1039" s="6">
        <f t="shared" si="297"/>
        <v>60648</v>
      </c>
      <c r="O1039" s="47">
        <f t="shared" si="298"/>
        <v>379848</v>
      </c>
      <c r="P1039" s="5">
        <v>243000</v>
      </c>
      <c r="Q1039" s="6">
        <f t="shared" si="299"/>
        <v>46170</v>
      </c>
      <c r="R1039" s="47">
        <f t="shared" si="300"/>
        <v>289170</v>
      </c>
      <c r="S1039" s="51">
        <f t="shared" si="304"/>
        <v>233418.59519999998</v>
      </c>
      <c r="T1039" s="51">
        <f t="shared" si="305"/>
        <v>300812.19839999999</v>
      </c>
      <c r="U1039" s="49">
        <f t="shared" si="306"/>
        <v>294871.53008962749</v>
      </c>
      <c r="V1039" s="51">
        <f t="shared" si="307"/>
        <v>289170</v>
      </c>
      <c r="W1039" s="51">
        <f t="shared" si="308"/>
        <v>47654.473831315423</v>
      </c>
      <c r="X1039" s="52">
        <f t="shared" si="309"/>
        <v>0.15841935295438944</v>
      </c>
      <c r="Y1039" s="53" t="str">
        <f t="shared" si="310"/>
        <v>MENOR_VALOR</v>
      </c>
      <c r="Z1039" s="49">
        <f t="shared" si="311"/>
        <v>233418.59519999998</v>
      </c>
      <c r="AA1039" s="80"/>
    </row>
    <row r="1040" spans="1:27" ht="27" x14ac:dyDescent="0.2">
      <c r="A1040" s="4">
        <f t="shared" si="312"/>
        <v>914</v>
      </c>
      <c r="B1040" s="30">
        <v>4912931</v>
      </c>
      <c r="C1040" s="23" t="s">
        <v>91</v>
      </c>
      <c r="D1040" s="3" t="s">
        <v>36</v>
      </c>
      <c r="E1040" s="3">
        <v>0</v>
      </c>
      <c r="F1040" s="3">
        <v>1</v>
      </c>
      <c r="G1040" s="3">
        <v>1</v>
      </c>
      <c r="H1040" s="4">
        <v>31171537</v>
      </c>
      <c r="I1040" s="4" t="s">
        <v>37</v>
      </c>
      <c r="J1040" s="1" t="s">
        <v>37</v>
      </c>
      <c r="K1040" s="48">
        <v>176596</v>
      </c>
      <c r="L1040" s="49">
        <f t="shared" si="303"/>
        <v>199765.3952</v>
      </c>
      <c r="M1040" s="5">
        <v>299000</v>
      </c>
      <c r="N1040" s="6">
        <f t="shared" si="297"/>
        <v>56810</v>
      </c>
      <c r="O1040" s="47">
        <f t="shared" si="298"/>
        <v>355810</v>
      </c>
      <c r="P1040" s="5">
        <v>239000</v>
      </c>
      <c r="Q1040" s="6">
        <f t="shared" si="299"/>
        <v>45410</v>
      </c>
      <c r="R1040" s="47">
        <f t="shared" si="300"/>
        <v>284410</v>
      </c>
      <c r="S1040" s="51">
        <f t="shared" si="304"/>
        <v>199765.3952</v>
      </c>
      <c r="T1040" s="51">
        <f t="shared" si="305"/>
        <v>279995.13173333334</v>
      </c>
      <c r="U1040" s="49">
        <f t="shared" si="306"/>
        <v>272412.95481304114</v>
      </c>
      <c r="V1040" s="51">
        <f t="shared" si="307"/>
        <v>284410</v>
      </c>
      <c r="W1040" s="51">
        <f t="shared" si="308"/>
        <v>56730.990755530038</v>
      </c>
      <c r="X1040" s="52">
        <f t="shared" si="309"/>
        <v>0.20261420405537797</v>
      </c>
      <c r="Y1040" s="53" t="str">
        <f t="shared" si="310"/>
        <v>MENOR_VALOR</v>
      </c>
      <c r="Z1040" s="49">
        <f t="shared" si="311"/>
        <v>199765.3952</v>
      </c>
      <c r="AA1040" s="80"/>
    </row>
    <row r="1041" spans="1:27" ht="27" x14ac:dyDescent="0.2">
      <c r="A1041" s="4">
        <f t="shared" si="312"/>
        <v>915</v>
      </c>
      <c r="B1041" s="30">
        <v>4912931</v>
      </c>
      <c r="C1041" s="23" t="s">
        <v>92</v>
      </c>
      <c r="D1041" s="3" t="s">
        <v>36</v>
      </c>
      <c r="E1041" s="3">
        <v>0</v>
      </c>
      <c r="F1041" s="3">
        <v>1</v>
      </c>
      <c r="G1041" s="3">
        <v>1</v>
      </c>
      <c r="H1041" s="4">
        <v>31161829</v>
      </c>
      <c r="I1041" s="4" t="s">
        <v>37</v>
      </c>
      <c r="J1041" s="1" t="s">
        <v>37</v>
      </c>
      <c r="K1041" s="48">
        <v>179214</v>
      </c>
      <c r="L1041" s="49">
        <f t="shared" si="303"/>
        <v>202726.8768</v>
      </c>
      <c r="M1041" s="5">
        <v>368880</v>
      </c>
      <c r="N1041" s="6">
        <f t="shared" si="297"/>
        <v>70087.199999999997</v>
      </c>
      <c r="O1041" s="47">
        <f t="shared" si="298"/>
        <v>438967.2</v>
      </c>
      <c r="P1041" s="5">
        <v>278000</v>
      </c>
      <c r="Q1041" s="6">
        <f t="shared" si="299"/>
        <v>52820</v>
      </c>
      <c r="R1041" s="47">
        <f t="shared" si="300"/>
        <v>330820</v>
      </c>
      <c r="S1041" s="51">
        <f t="shared" si="304"/>
        <v>202726.8768</v>
      </c>
      <c r="T1041" s="51">
        <f t="shared" si="305"/>
        <v>324171.35893333337</v>
      </c>
      <c r="U1041" s="49">
        <f t="shared" si="306"/>
        <v>308777.07760092861</v>
      </c>
      <c r="V1041" s="51">
        <f t="shared" si="307"/>
        <v>330820</v>
      </c>
      <c r="W1041" s="51">
        <f t="shared" si="308"/>
        <v>85874.216854168408</v>
      </c>
      <c r="X1041" s="52">
        <f t="shared" si="309"/>
        <v>0.26490377538821575</v>
      </c>
      <c r="Y1041" s="53" t="str">
        <f t="shared" si="310"/>
        <v>MENOR_VALOR</v>
      </c>
      <c r="Z1041" s="49">
        <f t="shared" si="311"/>
        <v>202726.8768</v>
      </c>
      <c r="AA1041" s="80"/>
    </row>
    <row r="1042" spans="1:27" ht="18" x14ac:dyDescent="0.2">
      <c r="A1042" s="4">
        <f t="shared" si="312"/>
        <v>916</v>
      </c>
      <c r="B1042" s="30">
        <v>4912996</v>
      </c>
      <c r="C1042" s="23" t="s">
        <v>93</v>
      </c>
      <c r="D1042" s="3" t="s">
        <v>36</v>
      </c>
      <c r="E1042" s="3">
        <v>0</v>
      </c>
      <c r="F1042" s="3">
        <v>1</v>
      </c>
      <c r="G1042" s="3">
        <v>1</v>
      </c>
      <c r="H1042" s="4">
        <v>31161829</v>
      </c>
      <c r="I1042" s="4" t="s">
        <v>37</v>
      </c>
      <c r="J1042" s="1" t="s">
        <v>37</v>
      </c>
      <c r="K1042" s="48">
        <v>236572</v>
      </c>
      <c r="L1042" s="49">
        <f t="shared" si="303"/>
        <v>267610.2464</v>
      </c>
      <c r="M1042" s="5">
        <v>375840</v>
      </c>
      <c r="N1042" s="6">
        <f t="shared" si="297"/>
        <v>71409.600000000006</v>
      </c>
      <c r="O1042" s="47">
        <f t="shared" si="298"/>
        <v>447249.6</v>
      </c>
      <c r="P1042" s="5">
        <v>278000</v>
      </c>
      <c r="Q1042" s="6">
        <f t="shared" si="299"/>
        <v>52820</v>
      </c>
      <c r="R1042" s="47">
        <f t="shared" si="300"/>
        <v>330820</v>
      </c>
      <c r="S1042" s="51">
        <f t="shared" si="304"/>
        <v>267610.2464</v>
      </c>
      <c r="T1042" s="51">
        <f t="shared" si="305"/>
        <v>348559.94879999995</v>
      </c>
      <c r="U1042" s="49">
        <f t="shared" si="306"/>
        <v>340838.11282810319</v>
      </c>
      <c r="V1042" s="51">
        <f t="shared" si="307"/>
        <v>330820</v>
      </c>
      <c r="W1042" s="51">
        <f t="shared" si="308"/>
        <v>57240.083502072914</v>
      </c>
      <c r="X1042" s="52">
        <f t="shared" si="309"/>
        <v>0.16421876265226523</v>
      </c>
      <c r="Y1042" s="53" t="str">
        <f t="shared" si="310"/>
        <v>MENOR_VALOR</v>
      </c>
      <c r="Z1042" s="49">
        <f t="shared" si="311"/>
        <v>267610.2464</v>
      </c>
      <c r="AA1042" s="80"/>
    </row>
    <row r="1043" spans="1:27" ht="27" x14ac:dyDescent="0.2">
      <c r="A1043" s="4">
        <f t="shared" si="312"/>
        <v>917</v>
      </c>
      <c r="B1043" s="30">
        <v>4912996</v>
      </c>
      <c r="C1043" s="23" t="s">
        <v>95</v>
      </c>
      <c r="D1043" s="3" t="s">
        <v>36</v>
      </c>
      <c r="E1043" s="3">
        <v>0</v>
      </c>
      <c r="F1043" s="3">
        <v>1</v>
      </c>
      <c r="G1043" s="3">
        <v>1</v>
      </c>
      <c r="H1043" s="4">
        <v>40142020</v>
      </c>
      <c r="I1043" s="4" t="s">
        <v>37</v>
      </c>
      <c r="J1043" s="1" t="s">
        <v>37</v>
      </c>
      <c r="K1043" s="48">
        <v>267869</v>
      </c>
      <c r="L1043" s="49">
        <f t="shared" si="303"/>
        <v>303013.41279999999</v>
      </c>
      <c r="M1043" s="5">
        <v>439760</v>
      </c>
      <c r="N1043" s="6">
        <f t="shared" si="297"/>
        <v>83554.399999999994</v>
      </c>
      <c r="O1043" s="47">
        <f t="shared" si="298"/>
        <v>523314.4</v>
      </c>
      <c r="P1043" s="5">
        <v>382000</v>
      </c>
      <c r="Q1043" s="6">
        <f t="shared" si="299"/>
        <v>72580</v>
      </c>
      <c r="R1043" s="47">
        <f t="shared" si="300"/>
        <v>454580</v>
      </c>
      <c r="S1043" s="51">
        <f t="shared" si="304"/>
        <v>303013.41279999999</v>
      </c>
      <c r="T1043" s="51">
        <f t="shared" si="305"/>
        <v>426969.27093333332</v>
      </c>
      <c r="U1043" s="49">
        <f t="shared" si="306"/>
        <v>416177.20336972614</v>
      </c>
      <c r="V1043" s="51">
        <f t="shared" si="307"/>
        <v>454580</v>
      </c>
      <c r="W1043" s="51">
        <f t="shared" si="308"/>
        <v>87650.027853877444</v>
      </c>
      <c r="X1043" s="52">
        <f t="shared" si="309"/>
        <v>0.20528415935479127</v>
      </c>
      <c r="Y1043" s="53" t="str">
        <f t="shared" si="310"/>
        <v>MENOR_VALOR</v>
      </c>
      <c r="Z1043" s="49">
        <f t="shared" si="311"/>
        <v>303013.41279999999</v>
      </c>
      <c r="AA1043" s="80"/>
    </row>
    <row r="1044" spans="1:27" ht="27" x14ac:dyDescent="0.2">
      <c r="A1044" s="4">
        <f t="shared" si="312"/>
        <v>918</v>
      </c>
      <c r="B1044" s="30">
        <v>4912996</v>
      </c>
      <c r="C1044" s="23" t="s">
        <v>96</v>
      </c>
      <c r="D1044" s="3" t="s">
        <v>36</v>
      </c>
      <c r="E1044" s="3">
        <v>0</v>
      </c>
      <c r="F1044" s="3">
        <v>1</v>
      </c>
      <c r="G1044" s="3">
        <v>1</v>
      </c>
      <c r="H1044" s="4">
        <v>26111540</v>
      </c>
      <c r="I1044" s="4" t="s">
        <v>37</v>
      </c>
      <c r="J1044" s="1" t="s">
        <v>37</v>
      </c>
      <c r="K1044" s="48">
        <v>360689</v>
      </c>
      <c r="L1044" s="49">
        <f t="shared" si="303"/>
        <v>408011.39679999999</v>
      </c>
      <c r="M1044" s="5">
        <v>491280</v>
      </c>
      <c r="N1044" s="6">
        <f t="shared" si="297"/>
        <v>93343.2</v>
      </c>
      <c r="O1044" s="47">
        <f t="shared" si="298"/>
        <v>584623.19999999995</v>
      </c>
      <c r="P1044" s="5">
        <v>427000</v>
      </c>
      <c r="Q1044" s="6">
        <f t="shared" si="299"/>
        <v>81130</v>
      </c>
      <c r="R1044" s="47">
        <f t="shared" si="300"/>
        <v>508130</v>
      </c>
      <c r="S1044" s="51">
        <f t="shared" si="304"/>
        <v>408011.39679999999</v>
      </c>
      <c r="T1044" s="51">
        <f t="shared" si="305"/>
        <v>500254.86559999996</v>
      </c>
      <c r="U1044" s="49">
        <f t="shared" si="306"/>
        <v>494888.91419432854</v>
      </c>
      <c r="V1044" s="51">
        <f t="shared" si="307"/>
        <v>508130</v>
      </c>
      <c r="W1044" s="51">
        <f t="shared" si="308"/>
        <v>65225.982308650258</v>
      </c>
      <c r="X1044" s="52">
        <f t="shared" si="309"/>
        <v>0.13038550305836399</v>
      </c>
      <c r="Y1044" s="53" t="str">
        <f t="shared" si="310"/>
        <v>MENOR_VALOR</v>
      </c>
      <c r="Z1044" s="49">
        <f t="shared" si="311"/>
        <v>408011.39679999999</v>
      </c>
      <c r="AA1044" s="80"/>
    </row>
    <row r="1045" spans="1:27" ht="36" x14ac:dyDescent="0.2">
      <c r="A1045" s="4">
        <f t="shared" si="312"/>
        <v>919</v>
      </c>
      <c r="B1045" s="30">
        <v>4912996</v>
      </c>
      <c r="C1045" s="23" t="s">
        <v>97</v>
      </c>
      <c r="D1045" s="3" t="s">
        <v>36</v>
      </c>
      <c r="E1045" s="3">
        <v>0</v>
      </c>
      <c r="F1045" s="3">
        <v>1</v>
      </c>
      <c r="G1045" s="3">
        <v>1</v>
      </c>
      <c r="H1045" s="4">
        <v>31161801</v>
      </c>
      <c r="I1045" s="4" t="s">
        <v>37</v>
      </c>
      <c r="J1045" s="1" t="s">
        <v>37</v>
      </c>
      <c r="K1045" s="48">
        <v>146727</v>
      </c>
      <c r="L1045" s="49">
        <f t="shared" si="303"/>
        <v>165977.58240000001</v>
      </c>
      <c r="M1045" s="5">
        <v>199020</v>
      </c>
      <c r="N1045" s="6">
        <f t="shared" si="297"/>
        <v>37813.800000000003</v>
      </c>
      <c r="O1045" s="47">
        <f t="shared" si="298"/>
        <v>236833.8</v>
      </c>
      <c r="P1045" s="5">
        <v>149000</v>
      </c>
      <c r="Q1045" s="6">
        <f t="shared" si="299"/>
        <v>28310</v>
      </c>
      <c r="R1045" s="47">
        <f t="shared" si="300"/>
        <v>177310</v>
      </c>
      <c r="S1045" s="51">
        <f t="shared" si="304"/>
        <v>165977.58240000001</v>
      </c>
      <c r="T1045" s="51">
        <f t="shared" si="305"/>
        <v>193373.79413333334</v>
      </c>
      <c r="U1045" s="49">
        <f t="shared" si="306"/>
        <v>191018.50826782998</v>
      </c>
      <c r="V1045" s="51">
        <f t="shared" si="307"/>
        <v>177310</v>
      </c>
      <c r="W1045" s="51">
        <f t="shared" si="308"/>
        <v>19372.047095462454</v>
      </c>
      <c r="X1045" s="52">
        <f t="shared" si="309"/>
        <v>0.10017927807790344</v>
      </c>
      <c r="Y1045" s="53" t="str">
        <f t="shared" si="310"/>
        <v>MENOR_VALOR</v>
      </c>
      <c r="Z1045" s="49">
        <f t="shared" si="311"/>
        <v>165977.58240000001</v>
      </c>
      <c r="AA1045" s="80"/>
    </row>
    <row r="1046" spans="1:27" ht="18" x14ac:dyDescent="0.2">
      <c r="A1046" s="4">
        <f t="shared" si="312"/>
        <v>920</v>
      </c>
      <c r="B1046" s="30">
        <v>4912996</v>
      </c>
      <c r="C1046" s="23" t="s">
        <v>98</v>
      </c>
      <c r="D1046" s="3" t="s">
        <v>36</v>
      </c>
      <c r="E1046" s="3">
        <v>0</v>
      </c>
      <c r="F1046" s="3">
        <v>1</v>
      </c>
      <c r="G1046" s="3">
        <v>1</v>
      </c>
      <c r="H1046" s="4">
        <v>39122109</v>
      </c>
      <c r="I1046" s="4" t="s">
        <v>37</v>
      </c>
      <c r="J1046" s="1" t="s">
        <v>37</v>
      </c>
      <c r="K1046" s="48">
        <v>694722</v>
      </c>
      <c r="L1046" s="49">
        <f t="shared" si="303"/>
        <v>785869.52639999997</v>
      </c>
      <c r="M1046" s="5">
        <v>959300</v>
      </c>
      <c r="N1046" s="6">
        <f t="shared" si="297"/>
        <v>182267</v>
      </c>
      <c r="O1046" s="47">
        <f t="shared" si="298"/>
        <v>1141567</v>
      </c>
      <c r="P1046" s="5">
        <v>724000</v>
      </c>
      <c r="Q1046" s="6">
        <f t="shared" si="299"/>
        <v>137560</v>
      </c>
      <c r="R1046" s="47">
        <f t="shared" si="300"/>
        <v>861560</v>
      </c>
      <c r="S1046" s="51">
        <f t="shared" si="304"/>
        <v>785869.52639999997</v>
      </c>
      <c r="T1046" s="51">
        <f t="shared" si="305"/>
        <v>929665.50879999995</v>
      </c>
      <c r="U1046" s="49">
        <f t="shared" si="306"/>
        <v>917724.78456228285</v>
      </c>
      <c r="V1046" s="51">
        <f t="shared" si="307"/>
        <v>861560</v>
      </c>
      <c r="W1046" s="51">
        <f t="shared" si="308"/>
        <v>101679.11426242143</v>
      </c>
      <c r="X1046" s="52">
        <f t="shared" si="309"/>
        <v>0.10937171842985494</v>
      </c>
      <c r="Y1046" s="53" t="str">
        <f t="shared" si="310"/>
        <v>MENOR_VALOR</v>
      </c>
      <c r="Z1046" s="49">
        <f t="shared" si="311"/>
        <v>785869.52639999997</v>
      </c>
      <c r="AA1046" s="80"/>
    </row>
    <row r="1047" spans="1:27" x14ac:dyDescent="0.2">
      <c r="A1047" s="4">
        <f t="shared" si="312"/>
        <v>921</v>
      </c>
      <c r="B1047" s="30">
        <v>4912996</v>
      </c>
      <c r="C1047" s="23" t="s">
        <v>99</v>
      </c>
      <c r="D1047" s="44" t="s">
        <v>60</v>
      </c>
      <c r="E1047" s="3">
        <v>0</v>
      </c>
      <c r="F1047" s="3">
        <v>1</v>
      </c>
      <c r="G1047" s="3">
        <v>1</v>
      </c>
      <c r="H1047" s="4">
        <v>31161801</v>
      </c>
      <c r="I1047" s="4" t="s">
        <v>37</v>
      </c>
      <c r="J1047" s="30">
        <v>13393</v>
      </c>
      <c r="K1047" s="102">
        <v>198373</v>
      </c>
      <c r="L1047" s="49">
        <f t="shared" si="303"/>
        <v>224399.53759999998</v>
      </c>
      <c r="M1047" s="5">
        <v>269660</v>
      </c>
      <c r="N1047" s="6">
        <f t="shared" si="297"/>
        <v>51235.4</v>
      </c>
      <c r="O1047" s="47">
        <f t="shared" si="298"/>
        <v>320895.40000000002</v>
      </c>
      <c r="P1047" s="5">
        <v>222000</v>
      </c>
      <c r="Q1047" s="6">
        <f t="shared" si="299"/>
        <v>42180</v>
      </c>
      <c r="R1047" s="47">
        <f t="shared" si="300"/>
        <v>264180</v>
      </c>
      <c r="S1047" s="51">
        <f t="shared" si="304"/>
        <v>224399.53759999998</v>
      </c>
      <c r="T1047" s="51">
        <f t="shared" si="305"/>
        <v>269824.9792</v>
      </c>
      <c r="U1047" s="49">
        <f t="shared" si="306"/>
        <v>266949.10042689712</v>
      </c>
      <c r="V1047" s="51">
        <f t="shared" si="307"/>
        <v>264180</v>
      </c>
      <c r="W1047" s="51">
        <f t="shared" si="308"/>
        <v>32120.637793753507</v>
      </c>
      <c r="X1047" s="52">
        <f t="shared" si="309"/>
        <v>0.11904249150314956</v>
      </c>
      <c r="Y1047" s="53" t="str">
        <f t="shared" si="310"/>
        <v>MENOR_VALOR</v>
      </c>
      <c r="Z1047" s="49">
        <f t="shared" si="311"/>
        <v>224399.53759999998</v>
      </c>
      <c r="AA1047" s="80"/>
    </row>
    <row r="1048" spans="1:27" ht="18" x14ac:dyDescent="0.2">
      <c r="A1048" s="4">
        <f t="shared" si="312"/>
        <v>922</v>
      </c>
      <c r="B1048" s="30">
        <v>4912996</v>
      </c>
      <c r="C1048" s="23" t="s">
        <v>100</v>
      </c>
      <c r="D1048" s="3" t="s">
        <v>36</v>
      </c>
      <c r="E1048" s="3">
        <v>0</v>
      </c>
      <c r="F1048" s="3">
        <v>1</v>
      </c>
      <c r="G1048" s="3">
        <v>1</v>
      </c>
      <c r="H1048" s="4">
        <v>31171537</v>
      </c>
      <c r="I1048" s="4" t="s">
        <v>37</v>
      </c>
      <c r="J1048" s="1" t="s">
        <v>37</v>
      </c>
      <c r="K1048" s="48">
        <v>431018</v>
      </c>
      <c r="L1048" s="49">
        <f t="shared" si="303"/>
        <v>487567.56160000002</v>
      </c>
      <c r="M1048" s="5">
        <v>673400</v>
      </c>
      <c r="N1048" s="6">
        <f t="shared" si="297"/>
        <v>127946</v>
      </c>
      <c r="O1048" s="47">
        <f t="shared" si="298"/>
        <v>801346</v>
      </c>
      <c r="P1048" s="5">
        <v>592000</v>
      </c>
      <c r="Q1048" s="6">
        <f t="shared" si="299"/>
        <v>112480</v>
      </c>
      <c r="R1048" s="47">
        <f t="shared" si="300"/>
        <v>704480</v>
      </c>
      <c r="S1048" s="51">
        <f t="shared" si="304"/>
        <v>487567.56160000002</v>
      </c>
      <c r="T1048" s="51">
        <f t="shared" si="305"/>
        <v>664464.52053333342</v>
      </c>
      <c r="U1048" s="49">
        <f t="shared" si="306"/>
        <v>650490.83467852883</v>
      </c>
      <c r="V1048" s="51">
        <f t="shared" si="307"/>
        <v>704480</v>
      </c>
      <c r="W1048" s="51">
        <f t="shared" si="308"/>
        <v>125085.03923303803</v>
      </c>
      <c r="X1048" s="52">
        <f t="shared" si="309"/>
        <v>0.18824938784186451</v>
      </c>
      <c r="Y1048" s="53" t="str">
        <f t="shared" si="310"/>
        <v>MENOR_VALOR</v>
      </c>
      <c r="Z1048" s="49">
        <f t="shared" si="311"/>
        <v>487567.56160000002</v>
      </c>
      <c r="AA1048" s="80"/>
    </row>
    <row r="1049" spans="1:27" ht="18" x14ac:dyDescent="0.2">
      <c r="A1049" s="4">
        <f t="shared" si="312"/>
        <v>923</v>
      </c>
      <c r="B1049" s="30">
        <v>4912909</v>
      </c>
      <c r="C1049" s="23" t="s">
        <v>102</v>
      </c>
      <c r="D1049" s="3" t="s">
        <v>36</v>
      </c>
      <c r="E1049" s="3">
        <v>0</v>
      </c>
      <c r="F1049" s="3">
        <v>1</v>
      </c>
      <c r="G1049" s="3">
        <v>1</v>
      </c>
      <c r="H1049" s="4">
        <v>31171537</v>
      </c>
      <c r="I1049" s="4" t="s">
        <v>37</v>
      </c>
      <c r="J1049" s="1" t="s">
        <v>37</v>
      </c>
      <c r="K1049" s="48">
        <v>1510348</v>
      </c>
      <c r="L1049" s="49">
        <f t="shared" si="303"/>
        <v>1708505.6576</v>
      </c>
      <c r="M1049" s="5">
        <v>2049840</v>
      </c>
      <c r="N1049" s="6">
        <f t="shared" si="297"/>
        <v>389469.6</v>
      </c>
      <c r="O1049" s="47">
        <f t="shared" si="298"/>
        <v>2439309.6</v>
      </c>
      <c r="P1049" s="5">
        <v>1577000</v>
      </c>
      <c r="Q1049" s="6">
        <f t="shared" si="299"/>
        <v>299630</v>
      </c>
      <c r="R1049" s="47">
        <f t="shared" si="300"/>
        <v>1876630</v>
      </c>
      <c r="S1049" s="51">
        <f t="shared" si="304"/>
        <v>1708505.6576</v>
      </c>
      <c r="T1049" s="51">
        <f t="shared" si="305"/>
        <v>2008148.4192000001</v>
      </c>
      <c r="U1049" s="49">
        <f t="shared" si="306"/>
        <v>1984970.2418604675</v>
      </c>
      <c r="V1049" s="51">
        <f t="shared" si="307"/>
        <v>1876630</v>
      </c>
      <c r="W1049" s="51">
        <f t="shared" si="308"/>
        <v>211879.42866082408</v>
      </c>
      <c r="X1049" s="52">
        <f t="shared" si="309"/>
        <v>0.10550984510658427</v>
      </c>
      <c r="Y1049" s="53" t="str">
        <f t="shared" si="310"/>
        <v>MENOR_VALOR</v>
      </c>
      <c r="Z1049" s="49">
        <f t="shared" si="311"/>
        <v>1708505.6576</v>
      </c>
      <c r="AA1049" s="80"/>
    </row>
    <row r="1050" spans="1:27" ht="27" x14ac:dyDescent="0.2">
      <c r="A1050" s="4">
        <f t="shared" si="312"/>
        <v>924</v>
      </c>
      <c r="B1050" s="30">
        <v>4912942</v>
      </c>
      <c r="C1050" s="23" t="s">
        <v>103</v>
      </c>
      <c r="D1050" s="3" t="s">
        <v>36</v>
      </c>
      <c r="E1050" s="3">
        <v>0</v>
      </c>
      <c r="F1050" s="3">
        <v>1</v>
      </c>
      <c r="G1050" s="3">
        <v>1</v>
      </c>
      <c r="H1050" s="4">
        <v>31171537</v>
      </c>
      <c r="I1050" s="4" t="s">
        <v>37</v>
      </c>
      <c r="J1050" s="1" t="s">
        <v>37</v>
      </c>
      <c r="K1050" s="48">
        <v>236215</v>
      </c>
      <c r="L1050" s="49">
        <f t="shared" si="303"/>
        <v>267206.408</v>
      </c>
      <c r="M1050" s="5">
        <v>398950</v>
      </c>
      <c r="N1050" s="6">
        <f t="shared" si="297"/>
        <v>75800.5</v>
      </c>
      <c r="O1050" s="47">
        <f t="shared" si="298"/>
        <v>474750.5</v>
      </c>
      <c r="P1050" s="5">
        <v>316000</v>
      </c>
      <c r="Q1050" s="6">
        <f t="shared" si="299"/>
        <v>60040</v>
      </c>
      <c r="R1050" s="47">
        <f t="shared" si="300"/>
        <v>376040</v>
      </c>
      <c r="S1050" s="51">
        <f t="shared" si="304"/>
        <v>267206.408</v>
      </c>
      <c r="T1050" s="51">
        <f t="shared" si="305"/>
        <v>372665.636</v>
      </c>
      <c r="U1050" s="49">
        <f t="shared" si="306"/>
        <v>362673.18635438959</v>
      </c>
      <c r="V1050" s="51">
        <f t="shared" si="307"/>
        <v>376040</v>
      </c>
      <c r="W1050" s="51">
        <f t="shared" si="308"/>
        <v>74570.935257498131</v>
      </c>
      <c r="X1050" s="52">
        <f t="shared" si="309"/>
        <v>0.20010145302878996</v>
      </c>
      <c r="Y1050" s="53" t="str">
        <f t="shared" si="310"/>
        <v>MENOR_VALOR</v>
      </c>
      <c r="Z1050" s="49">
        <f t="shared" si="311"/>
        <v>267206.408</v>
      </c>
      <c r="AA1050" s="80"/>
    </row>
    <row r="1051" spans="1:27" ht="18" x14ac:dyDescent="0.2">
      <c r="A1051" s="4">
        <f t="shared" si="312"/>
        <v>925</v>
      </c>
      <c r="B1051" s="30">
        <v>4912996</v>
      </c>
      <c r="C1051" s="34" t="s">
        <v>105</v>
      </c>
      <c r="D1051" s="3" t="s">
        <v>36</v>
      </c>
      <c r="E1051" s="3">
        <v>0</v>
      </c>
      <c r="F1051" s="3">
        <v>1</v>
      </c>
      <c r="G1051" s="3">
        <v>1</v>
      </c>
      <c r="H1051" s="4">
        <v>31171537</v>
      </c>
      <c r="I1051" s="4" t="s">
        <v>37</v>
      </c>
      <c r="J1051" s="1" t="s">
        <v>37</v>
      </c>
      <c r="K1051" s="48">
        <v>188853</v>
      </c>
      <c r="L1051" s="49">
        <f t="shared" si="303"/>
        <v>213630.51360000001</v>
      </c>
      <c r="M1051" s="5">
        <v>278000</v>
      </c>
      <c r="N1051" s="6">
        <f t="shared" si="297"/>
        <v>52820</v>
      </c>
      <c r="O1051" s="47">
        <f t="shared" si="298"/>
        <v>330820</v>
      </c>
      <c r="P1051" s="5">
        <v>222000</v>
      </c>
      <c r="Q1051" s="6">
        <f t="shared" si="299"/>
        <v>42180</v>
      </c>
      <c r="R1051" s="47">
        <f t="shared" si="300"/>
        <v>264180</v>
      </c>
      <c r="S1051" s="51">
        <f t="shared" si="304"/>
        <v>213630.51360000001</v>
      </c>
      <c r="T1051" s="51">
        <f t="shared" si="305"/>
        <v>269543.5045333333</v>
      </c>
      <c r="U1051" s="49">
        <f t="shared" si="306"/>
        <v>265288.43999844429</v>
      </c>
      <c r="V1051" s="51">
        <f t="shared" si="307"/>
        <v>264180</v>
      </c>
      <c r="W1051" s="51">
        <f t="shared" si="308"/>
        <v>39536.455045381997</v>
      </c>
      <c r="X1051" s="52">
        <f t="shared" si="309"/>
        <v>0.14667930920402755</v>
      </c>
      <c r="Y1051" s="53" t="str">
        <f t="shared" si="310"/>
        <v>MENOR_VALOR</v>
      </c>
      <c r="Z1051" s="49">
        <f t="shared" si="311"/>
        <v>213630.51360000001</v>
      </c>
      <c r="AA1051" s="80"/>
    </row>
    <row r="1052" spans="1:27" ht="18" x14ac:dyDescent="0.2">
      <c r="A1052" s="81" t="s">
        <v>106</v>
      </c>
      <c r="B1052" s="4"/>
      <c r="C1052" s="82" t="s">
        <v>107</v>
      </c>
      <c r="D1052" s="3"/>
      <c r="E1052" s="4"/>
      <c r="F1052" s="4"/>
      <c r="G1052" s="4"/>
      <c r="H1052" s="83"/>
      <c r="I1052" s="83"/>
      <c r="J1052" s="85"/>
      <c r="K1052" s="48"/>
      <c r="L1052" s="49"/>
      <c r="M1052" s="31">
        <v>0</v>
      </c>
      <c r="N1052" s="6"/>
      <c r="O1052" s="47"/>
      <c r="P1052" s="31"/>
      <c r="Q1052" s="6"/>
      <c r="R1052" s="47"/>
      <c r="S1052" s="51"/>
      <c r="T1052" s="51"/>
      <c r="U1052" s="49"/>
      <c r="V1052" s="51"/>
      <c r="W1052" s="51"/>
      <c r="X1052" s="52"/>
      <c r="Y1052" s="53"/>
      <c r="Z1052" s="49"/>
      <c r="AA1052" s="80"/>
    </row>
    <row r="1053" spans="1:27" ht="18" x14ac:dyDescent="0.2">
      <c r="A1053" s="4">
        <f>A1051+1</f>
        <v>926</v>
      </c>
      <c r="B1053" s="30">
        <v>4912996</v>
      </c>
      <c r="C1053" s="23" t="s">
        <v>108</v>
      </c>
      <c r="D1053" s="3" t="s">
        <v>36</v>
      </c>
      <c r="E1053" s="3">
        <v>0</v>
      </c>
      <c r="F1053" s="3">
        <v>1</v>
      </c>
      <c r="G1053" s="3">
        <v>1</v>
      </c>
      <c r="H1053" s="4">
        <v>40161504</v>
      </c>
      <c r="I1053" s="4" t="s">
        <v>37</v>
      </c>
      <c r="J1053" s="1">
        <v>2940</v>
      </c>
      <c r="K1053" s="48">
        <v>22729</v>
      </c>
      <c r="L1053" s="49">
        <f t="shared" si="303"/>
        <v>25711.0448</v>
      </c>
      <c r="M1053" s="5">
        <v>65650</v>
      </c>
      <c r="N1053" s="6">
        <f t="shared" si="297"/>
        <v>12473.5</v>
      </c>
      <c r="O1053" s="47">
        <f t="shared" si="298"/>
        <v>78123.5</v>
      </c>
      <c r="P1053" s="5">
        <v>52000</v>
      </c>
      <c r="Q1053" s="6">
        <f t="shared" si="299"/>
        <v>9880</v>
      </c>
      <c r="R1053" s="47">
        <f t="shared" si="300"/>
        <v>61880</v>
      </c>
      <c r="S1053" s="51">
        <f t="shared" si="304"/>
        <v>25711.0448</v>
      </c>
      <c r="T1053" s="51">
        <f t="shared" si="305"/>
        <v>55238.181600000004</v>
      </c>
      <c r="U1053" s="49">
        <f t="shared" si="306"/>
        <v>49905.748538987173</v>
      </c>
      <c r="V1053" s="51">
        <f t="shared" si="307"/>
        <v>61880</v>
      </c>
      <c r="W1053" s="51">
        <f t="shared" si="308"/>
        <v>20878.838660302867</v>
      </c>
      <c r="X1053" s="52">
        <f t="shared" si="309"/>
        <v>0.37797838479720819</v>
      </c>
      <c r="Y1053" s="53" t="str">
        <f t="shared" si="310"/>
        <v>MENOR_VALOR</v>
      </c>
      <c r="Z1053" s="49">
        <f t="shared" si="311"/>
        <v>25711.0448</v>
      </c>
      <c r="AA1053" s="80"/>
    </row>
    <row r="1054" spans="1:27" x14ac:dyDescent="0.2">
      <c r="A1054" s="4">
        <f>A1053+1</f>
        <v>927</v>
      </c>
      <c r="B1054" s="30">
        <v>4912996</v>
      </c>
      <c r="C1054" s="23" t="s">
        <v>109</v>
      </c>
      <c r="D1054" s="3" t="s">
        <v>36</v>
      </c>
      <c r="E1054" s="3">
        <v>0</v>
      </c>
      <c r="F1054" s="3">
        <v>1</v>
      </c>
      <c r="G1054" s="3">
        <v>1</v>
      </c>
      <c r="H1054" s="4">
        <v>40161505</v>
      </c>
      <c r="I1054" s="4" t="s">
        <v>37</v>
      </c>
      <c r="J1054" s="1">
        <v>2940</v>
      </c>
      <c r="K1054" s="48">
        <v>71043</v>
      </c>
      <c r="L1054" s="49">
        <f t="shared" si="303"/>
        <v>80363.8416</v>
      </c>
      <c r="M1054" s="5">
        <v>97650</v>
      </c>
      <c r="N1054" s="6">
        <f t="shared" si="297"/>
        <v>18553.5</v>
      </c>
      <c r="O1054" s="47">
        <f t="shared" si="298"/>
        <v>116203.5</v>
      </c>
      <c r="P1054" s="5">
        <v>84000</v>
      </c>
      <c r="Q1054" s="6">
        <f t="shared" si="299"/>
        <v>15960</v>
      </c>
      <c r="R1054" s="47">
        <f t="shared" si="300"/>
        <v>99960</v>
      </c>
      <c r="S1054" s="51">
        <f t="shared" si="304"/>
        <v>80363.8416</v>
      </c>
      <c r="T1054" s="51">
        <f t="shared" si="305"/>
        <v>98842.447199999995</v>
      </c>
      <c r="U1054" s="49">
        <f t="shared" si="306"/>
        <v>97731.683936378642</v>
      </c>
      <c r="V1054" s="51">
        <f t="shared" si="307"/>
        <v>99960</v>
      </c>
      <c r="W1054" s="51">
        <f t="shared" si="308"/>
        <v>13066.347326631814</v>
      </c>
      <c r="X1054" s="52">
        <f t="shared" si="309"/>
        <v>0.13219368496808945</v>
      </c>
      <c r="Y1054" s="53" t="str">
        <f t="shared" si="310"/>
        <v>MENOR_VALOR</v>
      </c>
      <c r="Z1054" s="49">
        <f t="shared" si="311"/>
        <v>80363.8416</v>
      </c>
      <c r="AA1054" s="80"/>
    </row>
    <row r="1055" spans="1:27" ht="18" x14ac:dyDescent="0.2">
      <c r="A1055" s="4">
        <f t="shared" ref="A1055:A1068" si="313">A1054+1</f>
        <v>928</v>
      </c>
      <c r="B1055" s="30">
        <v>4912996</v>
      </c>
      <c r="C1055" s="23" t="s">
        <v>110</v>
      </c>
      <c r="D1055" s="3" t="s">
        <v>36</v>
      </c>
      <c r="E1055" s="3">
        <v>0</v>
      </c>
      <c r="F1055" s="3">
        <v>1</v>
      </c>
      <c r="G1055" s="3">
        <v>1</v>
      </c>
      <c r="H1055" s="4">
        <v>40161513</v>
      </c>
      <c r="I1055" s="4" t="s">
        <v>37</v>
      </c>
      <c r="J1055" s="1">
        <v>2940</v>
      </c>
      <c r="K1055" s="48">
        <v>95914</v>
      </c>
      <c r="L1055" s="49">
        <f t="shared" si="303"/>
        <v>108497.91680000001</v>
      </c>
      <c r="M1055" s="5">
        <v>155100</v>
      </c>
      <c r="N1055" s="6">
        <f t="shared" si="297"/>
        <v>29469</v>
      </c>
      <c r="O1055" s="47">
        <f t="shared" si="298"/>
        <v>184569</v>
      </c>
      <c r="P1055" s="5">
        <v>113000</v>
      </c>
      <c r="Q1055" s="6">
        <f t="shared" si="299"/>
        <v>21470</v>
      </c>
      <c r="R1055" s="47">
        <f t="shared" si="300"/>
        <v>134470</v>
      </c>
      <c r="S1055" s="51">
        <f t="shared" si="304"/>
        <v>108497.91680000001</v>
      </c>
      <c r="T1055" s="51">
        <f t="shared" si="305"/>
        <v>142512.30559999999</v>
      </c>
      <c r="U1055" s="49">
        <f t="shared" si="306"/>
        <v>139123.93556568914</v>
      </c>
      <c r="V1055" s="51">
        <f t="shared" si="307"/>
        <v>134470</v>
      </c>
      <c r="W1055" s="51">
        <f t="shared" si="308"/>
        <v>24051.804978395707</v>
      </c>
      <c r="X1055" s="52">
        <f t="shared" si="309"/>
        <v>0.16877002218954842</v>
      </c>
      <c r="Y1055" s="53" t="str">
        <f t="shared" si="310"/>
        <v>MENOR_VALOR</v>
      </c>
      <c r="Z1055" s="49">
        <f t="shared" si="311"/>
        <v>108497.91680000001</v>
      </c>
      <c r="AA1055" s="80"/>
    </row>
    <row r="1056" spans="1:27" ht="18" x14ac:dyDescent="0.2">
      <c r="A1056" s="4">
        <f t="shared" si="313"/>
        <v>929</v>
      </c>
      <c r="B1056" s="30">
        <v>4912996</v>
      </c>
      <c r="C1056" s="23" t="s">
        <v>111</v>
      </c>
      <c r="D1056" s="3" t="s">
        <v>36</v>
      </c>
      <c r="E1056" s="3">
        <v>0</v>
      </c>
      <c r="F1056" s="3">
        <v>1</v>
      </c>
      <c r="G1056" s="3">
        <v>1</v>
      </c>
      <c r="H1056" s="4">
        <v>40161533</v>
      </c>
      <c r="I1056" s="4" t="s">
        <v>37</v>
      </c>
      <c r="J1056" s="1">
        <v>4730</v>
      </c>
      <c r="K1056" s="48">
        <v>240856</v>
      </c>
      <c r="L1056" s="49">
        <f t="shared" si="303"/>
        <v>272456.30719999998</v>
      </c>
      <c r="M1056" s="5">
        <v>170720</v>
      </c>
      <c r="N1056" s="6">
        <f t="shared" si="297"/>
        <v>32436.799999999999</v>
      </c>
      <c r="O1056" s="47">
        <f t="shared" si="298"/>
        <v>203156.8</v>
      </c>
      <c r="P1056" s="5">
        <v>141000</v>
      </c>
      <c r="Q1056" s="6">
        <f t="shared" si="299"/>
        <v>26790</v>
      </c>
      <c r="R1056" s="47">
        <f t="shared" si="300"/>
        <v>167790</v>
      </c>
      <c r="S1056" s="51">
        <f t="shared" si="304"/>
        <v>167790</v>
      </c>
      <c r="T1056" s="51">
        <f t="shared" si="305"/>
        <v>214467.70239999998</v>
      </c>
      <c r="U1056" s="49">
        <f t="shared" si="306"/>
        <v>210199.38184102523</v>
      </c>
      <c r="V1056" s="51">
        <f t="shared" si="307"/>
        <v>203156.8</v>
      </c>
      <c r="W1056" s="51">
        <f t="shared" si="308"/>
        <v>33006.119897247743</v>
      </c>
      <c r="X1056" s="52">
        <f t="shared" si="309"/>
        <v>0.15389785747640736</v>
      </c>
      <c r="Y1056" s="53" t="str">
        <f t="shared" si="310"/>
        <v>MENOR_VALOR</v>
      </c>
      <c r="Z1056" s="49">
        <f t="shared" si="311"/>
        <v>167790</v>
      </c>
      <c r="AA1056" s="80"/>
    </row>
    <row r="1057" spans="1:27" ht="18" x14ac:dyDescent="0.2">
      <c r="A1057" s="4">
        <f t="shared" si="313"/>
        <v>930</v>
      </c>
      <c r="B1057" s="30">
        <v>4912996</v>
      </c>
      <c r="C1057" s="23" t="s">
        <v>112</v>
      </c>
      <c r="D1057" s="3" t="s">
        <v>36</v>
      </c>
      <c r="E1057" s="3">
        <v>0</v>
      </c>
      <c r="F1057" s="3">
        <v>1</v>
      </c>
      <c r="G1057" s="3">
        <v>1</v>
      </c>
      <c r="H1057" s="4">
        <v>25172411</v>
      </c>
      <c r="I1057" s="4" t="s">
        <v>37</v>
      </c>
      <c r="J1057" s="1" t="s">
        <v>37</v>
      </c>
      <c r="K1057" s="48">
        <v>188853</v>
      </c>
      <c r="L1057" s="49">
        <f t="shared" si="303"/>
        <v>213630.51360000001</v>
      </c>
      <c r="M1057" s="5">
        <v>255760</v>
      </c>
      <c r="N1057" s="6">
        <f t="shared" si="297"/>
        <v>48594.400000000001</v>
      </c>
      <c r="O1057" s="47">
        <f t="shared" si="298"/>
        <v>304354.40000000002</v>
      </c>
      <c r="P1057" s="5">
        <v>222000</v>
      </c>
      <c r="Q1057" s="6">
        <f t="shared" si="299"/>
        <v>42180</v>
      </c>
      <c r="R1057" s="47">
        <f t="shared" si="300"/>
        <v>264180</v>
      </c>
      <c r="S1057" s="51">
        <f t="shared" si="304"/>
        <v>213630.51360000001</v>
      </c>
      <c r="T1057" s="51">
        <f t="shared" si="305"/>
        <v>260721.63786666669</v>
      </c>
      <c r="U1057" s="49">
        <f t="shared" si="306"/>
        <v>258016.57246751836</v>
      </c>
      <c r="V1057" s="51">
        <f t="shared" si="307"/>
        <v>264180</v>
      </c>
      <c r="W1057" s="51">
        <f t="shared" si="308"/>
        <v>33298.453302658396</v>
      </c>
      <c r="X1057" s="52">
        <f t="shared" si="309"/>
        <v>0.12771649324973655</v>
      </c>
      <c r="Y1057" s="53" t="str">
        <f t="shared" si="310"/>
        <v>MENOR_VALOR</v>
      </c>
      <c r="Z1057" s="49">
        <f t="shared" si="311"/>
        <v>213630.51360000001</v>
      </c>
      <c r="AA1057" s="80"/>
    </row>
    <row r="1058" spans="1:27" ht="18" x14ac:dyDescent="0.2">
      <c r="A1058" s="4">
        <f t="shared" si="313"/>
        <v>931</v>
      </c>
      <c r="B1058" s="30">
        <v>4912946</v>
      </c>
      <c r="C1058" s="23" t="s">
        <v>113</v>
      </c>
      <c r="D1058" s="3" t="s">
        <v>36</v>
      </c>
      <c r="E1058" s="3">
        <v>0</v>
      </c>
      <c r="F1058" s="3">
        <v>1</v>
      </c>
      <c r="G1058" s="3">
        <v>1</v>
      </c>
      <c r="H1058" s="4">
        <v>26101740</v>
      </c>
      <c r="I1058" s="4" t="s">
        <v>37</v>
      </c>
      <c r="J1058" s="1" t="s">
        <v>37</v>
      </c>
      <c r="K1058" s="48">
        <v>474334</v>
      </c>
      <c r="L1058" s="49">
        <f t="shared" si="303"/>
        <v>536566.62080000003</v>
      </c>
      <c r="M1058" s="5">
        <v>595840</v>
      </c>
      <c r="N1058" s="6">
        <f t="shared" si="297"/>
        <v>113209.60000000001</v>
      </c>
      <c r="O1058" s="47">
        <f t="shared" si="298"/>
        <v>709049.6</v>
      </c>
      <c r="P1058" s="5">
        <v>486000</v>
      </c>
      <c r="Q1058" s="6">
        <f t="shared" si="299"/>
        <v>92340</v>
      </c>
      <c r="R1058" s="47">
        <f t="shared" si="300"/>
        <v>578340</v>
      </c>
      <c r="S1058" s="51">
        <f t="shared" si="304"/>
        <v>536566.62080000003</v>
      </c>
      <c r="T1058" s="51">
        <f t="shared" si="305"/>
        <v>607985.40693333338</v>
      </c>
      <c r="U1058" s="49">
        <f t="shared" si="306"/>
        <v>603709.25407778588</v>
      </c>
      <c r="V1058" s="51">
        <f t="shared" si="307"/>
        <v>578340</v>
      </c>
      <c r="W1058" s="51">
        <f t="shared" si="308"/>
        <v>50500.707978991777</v>
      </c>
      <c r="X1058" s="52">
        <f t="shared" si="309"/>
        <v>8.3062368608017037E-2</v>
      </c>
      <c r="Y1058" s="53" t="str">
        <f t="shared" si="310"/>
        <v>MENOR_VALOR</v>
      </c>
      <c r="Z1058" s="49">
        <f t="shared" si="311"/>
        <v>536566.62080000003</v>
      </c>
      <c r="AA1058" s="80"/>
    </row>
    <row r="1059" spans="1:27" ht="18" x14ac:dyDescent="0.2">
      <c r="A1059" s="4">
        <f t="shared" si="313"/>
        <v>932</v>
      </c>
      <c r="B1059" s="30">
        <v>4912996</v>
      </c>
      <c r="C1059" s="23" t="s">
        <v>114</v>
      </c>
      <c r="D1059" s="3" t="s">
        <v>36</v>
      </c>
      <c r="E1059" s="3">
        <v>0</v>
      </c>
      <c r="F1059" s="3">
        <v>1</v>
      </c>
      <c r="G1059" s="3">
        <v>1</v>
      </c>
      <c r="H1059" s="4">
        <v>40142008</v>
      </c>
      <c r="I1059" s="4" t="s">
        <v>37</v>
      </c>
      <c r="J1059" s="1" t="s">
        <v>37</v>
      </c>
      <c r="K1059" s="48">
        <v>196112</v>
      </c>
      <c r="L1059" s="49">
        <f t="shared" si="303"/>
        <v>221841.89439999999</v>
      </c>
      <c r="M1059" s="5">
        <v>198550</v>
      </c>
      <c r="N1059" s="6">
        <f t="shared" si="297"/>
        <v>37724.5</v>
      </c>
      <c r="O1059" s="47">
        <f t="shared" si="298"/>
        <v>236274.5</v>
      </c>
      <c r="P1059" s="5">
        <v>167000</v>
      </c>
      <c r="Q1059" s="6">
        <f t="shared" si="299"/>
        <v>31730</v>
      </c>
      <c r="R1059" s="47">
        <f t="shared" si="300"/>
        <v>198730</v>
      </c>
      <c r="S1059" s="51">
        <f t="shared" si="304"/>
        <v>198730</v>
      </c>
      <c r="T1059" s="51">
        <f t="shared" si="305"/>
        <v>218948.79813333333</v>
      </c>
      <c r="U1059" s="49">
        <f t="shared" si="306"/>
        <v>218394.29207320907</v>
      </c>
      <c r="V1059" s="51">
        <f t="shared" si="307"/>
        <v>221841.89439999999</v>
      </c>
      <c r="W1059" s="51">
        <f t="shared" si="308"/>
        <v>14296.849267521906</v>
      </c>
      <c r="X1059" s="52">
        <f t="shared" si="309"/>
        <v>6.5297683245630553E-2</v>
      </c>
      <c r="Y1059" s="53" t="str">
        <f t="shared" si="310"/>
        <v>MENOR_VALOR</v>
      </c>
      <c r="Z1059" s="49">
        <f t="shared" si="311"/>
        <v>198730</v>
      </c>
      <c r="AA1059" s="80"/>
    </row>
    <row r="1060" spans="1:27" ht="18" x14ac:dyDescent="0.2">
      <c r="A1060" s="4">
        <f t="shared" si="313"/>
        <v>933</v>
      </c>
      <c r="B1060" s="30">
        <v>4912996</v>
      </c>
      <c r="C1060" s="34" t="s">
        <v>116</v>
      </c>
      <c r="D1060" s="3" t="s">
        <v>36</v>
      </c>
      <c r="E1060" s="3">
        <v>0</v>
      </c>
      <c r="F1060" s="3">
        <v>1</v>
      </c>
      <c r="G1060" s="3">
        <v>1</v>
      </c>
      <c r="H1060" s="4">
        <v>25171719</v>
      </c>
      <c r="I1060" s="4" t="s">
        <v>37</v>
      </c>
      <c r="J1060" s="1">
        <v>5330</v>
      </c>
      <c r="K1060" s="48">
        <v>2132718</v>
      </c>
      <c r="L1060" s="49">
        <f t="shared" si="303"/>
        <v>2412530.6015999997</v>
      </c>
      <c r="M1060" s="5">
        <v>2641000</v>
      </c>
      <c r="N1060" s="6">
        <f t="shared" si="297"/>
        <v>501790</v>
      </c>
      <c r="O1060" s="47">
        <f t="shared" si="298"/>
        <v>3142790</v>
      </c>
      <c r="P1060" s="5">
        <v>2224000</v>
      </c>
      <c r="Q1060" s="6">
        <f t="shared" si="299"/>
        <v>422560</v>
      </c>
      <c r="R1060" s="47">
        <f t="shared" si="300"/>
        <v>2646560</v>
      </c>
      <c r="S1060" s="51">
        <f t="shared" si="304"/>
        <v>2412530.6015999997</v>
      </c>
      <c r="T1060" s="51">
        <f t="shared" si="305"/>
        <v>2733960.2005333332</v>
      </c>
      <c r="U1060" s="49">
        <f t="shared" si="306"/>
        <v>2717419.2395115043</v>
      </c>
      <c r="V1060" s="51">
        <f t="shared" si="307"/>
        <v>2646560</v>
      </c>
      <c r="W1060" s="51">
        <f t="shared" si="308"/>
        <v>227285.04907983242</v>
      </c>
      <c r="X1060" s="52">
        <f t="shared" si="309"/>
        <v>8.3134000646934908E-2</v>
      </c>
      <c r="Y1060" s="53" t="str">
        <f t="shared" si="310"/>
        <v>MENOR_VALOR</v>
      </c>
      <c r="Z1060" s="49">
        <f t="shared" si="311"/>
        <v>2412530.6015999997</v>
      </c>
      <c r="AA1060" s="80"/>
    </row>
    <row r="1061" spans="1:27" ht="18" x14ac:dyDescent="0.2">
      <c r="A1061" s="4">
        <f t="shared" si="313"/>
        <v>934</v>
      </c>
      <c r="B1061" s="30">
        <v>4912996</v>
      </c>
      <c r="C1061" s="34" t="s">
        <v>117</v>
      </c>
      <c r="D1061" s="3" t="s">
        <v>36</v>
      </c>
      <c r="E1061" s="3">
        <v>0</v>
      </c>
      <c r="F1061" s="3">
        <v>1</v>
      </c>
      <c r="G1061" s="3">
        <v>1</v>
      </c>
      <c r="H1061" s="4">
        <v>31162421</v>
      </c>
      <c r="I1061" s="4" t="s">
        <v>37</v>
      </c>
      <c r="J1061" s="1" t="s">
        <v>37</v>
      </c>
      <c r="K1061" s="48">
        <v>480165</v>
      </c>
      <c r="L1061" s="49">
        <f t="shared" si="303"/>
        <v>543162.64800000004</v>
      </c>
      <c r="M1061" s="5">
        <v>623810</v>
      </c>
      <c r="N1061" s="6">
        <f t="shared" si="297"/>
        <v>118523.9</v>
      </c>
      <c r="O1061" s="47">
        <f t="shared" si="298"/>
        <v>742333.9</v>
      </c>
      <c r="P1061" s="5">
        <v>466000</v>
      </c>
      <c r="Q1061" s="6">
        <f t="shared" si="299"/>
        <v>88540</v>
      </c>
      <c r="R1061" s="47">
        <f t="shared" si="300"/>
        <v>554540</v>
      </c>
      <c r="S1061" s="51">
        <f t="shared" si="304"/>
        <v>543162.64800000004</v>
      </c>
      <c r="T1061" s="51">
        <f t="shared" si="305"/>
        <v>613345.51599999995</v>
      </c>
      <c r="U1061" s="49">
        <f t="shared" si="306"/>
        <v>606951.54735200817</v>
      </c>
      <c r="V1061" s="51">
        <f t="shared" si="307"/>
        <v>554540</v>
      </c>
      <c r="W1061" s="51">
        <f t="shared" si="308"/>
        <v>49626.781885920274</v>
      </c>
      <c r="X1061" s="52">
        <f t="shared" si="309"/>
        <v>8.0911624184630507E-2</v>
      </c>
      <c r="Y1061" s="53" t="str">
        <f t="shared" si="310"/>
        <v>MENOR_VALOR</v>
      </c>
      <c r="Z1061" s="49">
        <f t="shared" si="311"/>
        <v>543162.64800000004</v>
      </c>
      <c r="AA1061" s="80"/>
    </row>
    <row r="1062" spans="1:27" ht="27" x14ac:dyDescent="0.2">
      <c r="A1062" s="4">
        <f t="shared" si="313"/>
        <v>935</v>
      </c>
      <c r="B1062" s="30">
        <v>4912996</v>
      </c>
      <c r="C1062" s="34" t="s">
        <v>118</v>
      </c>
      <c r="D1062" s="3" t="s">
        <v>36</v>
      </c>
      <c r="E1062" s="3">
        <v>0</v>
      </c>
      <c r="F1062" s="3">
        <v>1</v>
      </c>
      <c r="G1062" s="3">
        <v>1</v>
      </c>
      <c r="H1062" s="4">
        <v>40161513</v>
      </c>
      <c r="I1062" s="4" t="s">
        <v>37</v>
      </c>
      <c r="J1062" s="1" t="s">
        <v>37</v>
      </c>
      <c r="K1062" s="48">
        <v>473025</v>
      </c>
      <c r="L1062" s="49">
        <f t="shared" si="303"/>
        <v>535085.88</v>
      </c>
      <c r="M1062" s="5">
        <v>744720</v>
      </c>
      <c r="N1062" s="6">
        <f t="shared" si="297"/>
        <v>141496.79999999999</v>
      </c>
      <c r="O1062" s="47">
        <f t="shared" si="298"/>
        <v>886216.8</v>
      </c>
      <c r="P1062" s="5">
        <v>557000</v>
      </c>
      <c r="Q1062" s="6">
        <f t="shared" si="299"/>
        <v>105830</v>
      </c>
      <c r="R1062" s="47">
        <f t="shared" si="300"/>
        <v>662830</v>
      </c>
      <c r="S1062" s="51">
        <f t="shared" si="304"/>
        <v>535085.88</v>
      </c>
      <c r="T1062" s="51">
        <f t="shared" si="305"/>
        <v>694710.89333333343</v>
      </c>
      <c r="U1062" s="49">
        <f t="shared" si="306"/>
        <v>679915.91772481706</v>
      </c>
      <c r="V1062" s="51">
        <f t="shared" si="307"/>
        <v>662830</v>
      </c>
      <c r="W1062" s="51">
        <f t="shared" si="308"/>
        <v>112871.92937499285</v>
      </c>
      <c r="X1062" s="52">
        <f t="shared" si="309"/>
        <v>0.162473239527619</v>
      </c>
      <c r="Y1062" s="53" t="str">
        <f t="shared" si="310"/>
        <v>MENOR_VALOR</v>
      </c>
      <c r="Z1062" s="49">
        <f t="shared" si="311"/>
        <v>535085.88</v>
      </c>
      <c r="AA1062" s="80"/>
    </row>
    <row r="1063" spans="1:27" ht="18" x14ac:dyDescent="0.2">
      <c r="A1063" s="4">
        <f t="shared" si="313"/>
        <v>936</v>
      </c>
      <c r="B1063" s="30">
        <v>4912996</v>
      </c>
      <c r="C1063" s="34" t="s">
        <v>119</v>
      </c>
      <c r="D1063" s="3" t="s">
        <v>36</v>
      </c>
      <c r="E1063" s="3">
        <v>0</v>
      </c>
      <c r="F1063" s="3">
        <v>1</v>
      </c>
      <c r="G1063" s="3">
        <v>1</v>
      </c>
      <c r="H1063" s="4">
        <v>26101740</v>
      </c>
      <c r="I1063" s="4" t="s">
        <v>37</v>
      </c>
      <c r="J1063" s="1" t="s">
        <v>37</v>
      </c>
      <c r="K1063" s="48">
        <v>773976</v>
      </c>
      <c r="L1063" s="49">
        <f t="shared" si="303"/>
        <v>875521.65119999996</v>
      </c>
      <c r="M1063" s="5">
        <v>1035580</v>
      </c>
      <c r="N1063" s="6">
        <f t="shared" si="297"/>
        <v>196760.2</v>
      </c>
      <c r="O1063" s="47">
        <f t="shared" si="298"/>
        <v>1232340.2</v>
      </c>
      <c r="P1063" s="5">
        <v>910000</v>
      </c>
      <c r="Q1063" s="6">
        <f t="shared" si="299"/>
        <v>172900</v>
      </c>
      <c r="R1063" s="47">
        <f t="shared" si="300"/>
        <v>1082900</v>
      </c>
      <c r="S1063" s="51">
        <f t="shared" si="304"/>
        <v>875521.65119999996</v>
      </c>
      <c r="T1063" s="51">
        <f t="shared" si="305"/>
        <v>1063587.2837333332</v>
      </c>
      <c r="U1063" s="49">
        <f t="shared" si="306"/>
        <v>1053243.0934806399</v>
      </c>
      <c r="V1063" s="51">
        <f t="shared" si="307"/>
        <v>1082900</v>
      </c>
      <c r="W1063" s="51">
        <f t="shared" si="308"/>
        <v>132982.48407245736</v>
      </c>
      <c r="X1063" s="52">
        <f t="shared" si="309"/>
        <v>0.1250320364922671</v>
      </c>
      <c r="Y1063" s="53" t="str">
        <f t="shared" si="310"/>
        <v>MENOR_VALOR</v>
      </c>
      <c r="Z1063" s="49">
        <f t="shared" si="311"/>
        <v>875521.65119999996</v>
      </c>
      <c r="AA1063" s="80"/>
    </row>
    <row r="1064" spans="1:27" ht="18" x14ac:dyDescent="0.2">
      <c r="A1064" s="4">
        <f t="shared" si="313"/>
        <v>937</v>
      </c>
      <c r="B1064" s="30">
        <v>4912996</v>
      </c>
      <c r="C1064" s="34" t="s">
        <v>120</v>
      </c>
      <c r="D1064" s="3" t="s">
        <v>36</v>
      </c>
      <c r="E1064" s="3">
        <v>0</v>
      </c>
      <c r="F1064" s="3">
        <v>1</v>
      </c>
      <c r="G1064" s="3">
        <v>1</v>
      </c>
      <c r="H1064" s="4">
        <v>26101740</v>
      </c>
      <c r="I1064" s="4" t="s">
        <v>37</v>
      </c>
      <c r="J1064" s="30">
        <v>13393</v>
      </c>
      <c r="K1064" s="48">
        <v>9758</v>
      </c>
      <c r="L1064" s="49">
        <f t="shared" si="303"/>
        <v>11038.249599999999</v>
      </c>
      <c r="M1064" s="5">
        <v>13000</v>
      </c>
      <c r="N1064" s="6">
        <f t="shared" ref="N1064:N1079" si="314">M1064*0.19</f>
        <v>2470</v>
      </c>
      <c r="O1064" s="47">
        <f t="shared" si="298"/>
        <v>15470</v>
      </c>
      <c r="P1064" s="5">
        <v>10000</v>
      </c>
      <c r="Q1064" s="6">
        <f t="shared" ref="Q1064:Q1079" si="315">P1064*0.19</f>
        <v>1900</v>
      </c>
      <c r="R1064" s="47">
        <f t="shared" si="300"/>
        <v>11900</v>
      </c>
      <c r="S1064" s="51">
        <f t="shared" si="304"/>
        <v>11038.249599999999</v>
      </c>
      <c r="T1064" s="51">
        <f t="shared" si="305"/>
        <v>12802.749866666665</v>
      </c>
      <c r="U1064" s="49">
        <f t="shared" si="306"/>
        <v>12666.185043056041</v>
      </c>
      <c r="V1064" s="51">
        <f t="shared" si="307"/>
        <v>11900</v>
      </c>
      <c r="W1064" s="51">
        <f t="shared" si="308"/>
        <v>1247.6901039654711</v>
      </c>
      <c r="X1064" s="52">
        <f t="shared" si="309"/>
        <v>9.7454852821421301E-2</v>
      </c>
      <c r="Y1064" s="53" t="str">
        <f t="shared" si="310"/>
        <v>MENOR_VALOR</v>
      </c>
      <c r="Z1064" s="49">
        <f t="shared" si="311"/>
        <v>11038.249599999999</v>
      </c>
      <c r="AA1064" s="80"/>
    </row>
    <row r="1065" spans="1:27" ht="18" x14ac:dyDescent="0.2">
      <c r="A1065" s="4">
        <f t="shared" si="313"/>
        <v>938</v>
      </c>
      <c r="B1065" s="30">
        <v>4912996</v>
      </c>
      <c r="C1065" s="34" t="s">
        <v>121</v>
      </c>
      <c r="D1065" s="3" t="s">
        <v>36</v>
      </c>
      <c r="E1065" s="3">
        <v>0</v>
      </c>
      <c r="F1065" s="3">
        <v>1</v>
      </c>
      <c r="G1065" s="3">
        <v>1</v>
      </c>
      <c r="H1065" s="4">
        <v>40151532</v>
      </c>
      <c r="I1065" s="4" t="s">
        <v>37</v>
      </c>
      <c r="J1065" s="1" t="s">
        <v>37</v>
      </c>
      <c r="K1065" s="48">
        <v>321538</v>
      </c>
      <c r="L1065" s="49">
        <f t="shared" si="303"/>
        <v>363723.7856</v>
      </c>
      <c r="M1065" s="5">
        <v>334880</v>
      </c>
      <c r="N1065" s="6">
        <f t="shared" si="314"/>
        <v>63627.200000000004</v>
      </c>
      <c r="O1065" s="47">
        <f t="shared" ref="O1065:O1128" si="316">M1065+N1065</f>
        <v>398507.2</v>
      </c>
      <c r="P1065" s="5">
        <v>291000</v>
      </c>
      <c r="Q1065" s="6">
        <f t="shared" si="315"/>
        <v>55290</v>
      </c>
      <c r="R1065" s="47">
        <f t="shared" ref="R1065:R1128" si="317">P1065+Q1065</f>
        <v>346290</v>
      </c>
      <c r="S1065" s="51">
        <f t="shared" si="304"/>
        <v>346290</v>
      </c>
      <c r="T1065" s="51">
        <f t="shared" si="305"/>
        <v>369506.9952</v>
      </c>
      <c r="U1065" s="49">
        <f t="shared" si="306"/>
        <v>368877.87590044749</v>
      </c>
      <c r="V1065" s="51">
        <f t="shared" si="307"/>
        <v>363723.7856</v>
      </c>
      <c r="W1065" s="51">
        <f t="shared" si="308"/>
        <v>16416.894744695528</v>
      </c>
      <c r="X1065" s="52">
        <f t="shared" si="309"/>
        <v>4.4429185260240311E-2</v>
      </c>
      <c r="Y1065" s="53" t="str">
        <f t="shared" si="310"/>
        <v>MENOR_VALOR</v>
      </c>
      <c r="Z1065" s="49">
        <f t="shared" si="311"/>
        <v>346290</v>
      </c>
      <c r="AA1065" s="80"/>
    </row>
    <row r="1066" spans="1:27" ht="27" x14ac:dyDescent="0.2">
      <c r="A1066" s="4">
        <f t="shared" si="313"/>
        <v>939</v>
      </c>
      <c r="B1066" s="30">
        <v>4912996</v>
      </c>
      <c r="C1066" s="34" t="s">
        <v>122</v>
      </c>
      <c r="D1066" s="3" t="s">
        <v>36</v>
      </c>
      <c r="E1066" s="3">
        <v>0</v>
      </c>
      <c r="F1066" s="3">
        <v>1</v>
      </c>
      <c r="G1066" s="3">
        <v>1</v>
      </c>
      <c r="H1066" s="4">
        <v>40151532</v>
      </c>
      <c r="I1066" s="4" t="s">
        <v>37</v>
      </c>
      <c r="J1066" s="1">
        <v>5330</v>
      </c>
      <c r="K1066" s="48">
        <v>2666790</v>
      </c>
      <c r="L1066" s="49">
        <f t="shared" si="303"/>
        <v>3016672.8479999998</v>
      </c>
      <c r="M1066" s="5">
        <v>3822500</v>
      </c>
      <c r="N1066" s="6">
        <f t="shared" si="314"/>
        <v>726275</v>
      </c>
      <c r="O1066" s="47">
        <f t="shared" si="316"/>
        <v>4548775</v>
      </c>
      <c r="P1066" s="5">
        <v>2780000</v>
      </c>
      <c r="Q1066" s="6">
        <f t="shared" si="315"/>
        <v>528200</v>
      </c>
      <c r="R1066" s="47">
        <f t="shared" si="317"/>
        <v>3308200</v>
      </c>
      <c r="S1066" s="51">
        <f t="shared" si="304"/>
        <v>3016672.8479999998</v>
      </c>
      <c r="T1066" s="51">
        <f t="shared" si="305"/>
        <v>3624549.2826666664</v>
      </c>
      <c r="U1066" s="49">
        <f t="shared" si="306"/>
        <v>3567287.7492997167</v>
      </c>
      <c r="V1066" s="51">
        <f t="shared" si="307"/>
        <v>3308200</v>
      </c>
      <c r="W1066" s="51">
        <f t="shared" si="308"/>
        <v>429833.54907630128</v>
      </c>
      <c r="X1066" s="52">
        <f t="shared" si="309"/>
        <v>0.11858951708336618</v>
      </c>
      <c r="Y1066" s="53" t="str">
        <f t="shared" si="310"/>
        <v>MENOR_VALOR</v>
      </c>
      <c r="Z1066" s="49">
        <f t="shared" si="311"/>
        <v>3016672.8479999998</v>
      </c>
      <c r="AA1066" s="80"/>
    </row>
    <row r="1067" spans="1:27" ht="27" x14ac:dyDescent="0.2">
      <c r="A1067" s="4">
        <f t="shared" si="313"/>
        <v>940</v>
      </c>
      <c r="B1067" s="30">
        <v>4912996</v>
      </c>
      <c r="C1067" s="34" t="s">
        <v>123</v>
      </c>
      <c r="D1067" s="3" t="s">
        <v>36</v>
      </c>
      <c r="E1067" s="3">
        <v>0</v>
      </c>
      <c r="F1067" s="3">
        <v>1</v>
      </c>
      <c r="G1067" s="3">
        <v>1</v>
      </c>
      <c r="H1067" s="4">
        <v>40151532</v>
      </c>
      <c r="I1067" s="4" t="s">
        <v>37</v>
      </c>
      <c r="J1067" s="1" t="s">
        <v>37</v>
      </c>
      <c r="K1067" s="48">
        <v>1421217</v>
      </c>
      <c r="L1067" s="49">
        <f t="shared" si="303"/>
        <v>1607680.6703999999</v>
      </c>
      <c r="M1067" s="5">
        <v>1705680</v>
      </c>
      <c r="N1067" s="6">
        <f t="shared" si="314"/>
        <v>324079.2</v>
      </c>
      <c r="O1067" s="47">
        <f t="shared" si="316"/>
        <v>2029759.2</v>
      </c>
      <c r="P1067" s="5">
        <v>1483000</v>
      </c>
      <c r="Q1067" s="6">
        <f t="shared" si="315"/>
        <v>281770</v>
      </c>
      <c r="R1067" s="47">
        <f t="shared" si="317"/>
        <v>1764770</v>
      </c>
      <c r="S1067" s="51">
        <f t="shared" si="304"/>
        <v>1607680.6703999999</v>
      </c>
      <c r="T1067" s="51">
        <f t="shared" si="305"/>
        <v>1800736.6234666668</v>
      </c>
      <c r="U1067" s="49">
        <f t="shared" si="306"/>
        <v>1792437.9913922301</v>
      </c>
      <c r="V1067" s="51">
        <f t="shared" si="307"/>
        <v>1764770</v>
      </c>
      <c r="W1067" s="51">
        <f t="shared" si="308"/>
        <v>136511.17356187198</v>
      </c>
      <c r="X1067" s="52">
        <f t="shared" si="309"/>
        <v>7.5808517349455082E-2</v>
      </c>
      <c r="Y1067" s="53" t="str">
        <f t="shared" si="310"/>
        <v>MENOR_VALOR</v>
      </c>
      <c r="Z1067" s="49">
        <f t="shared" si="311"/>
        <v>1607680.6703999999</v>
      </c>
      <c r="AA1067" s="80"/>
    </row>
    <row r="1068" spans="1:27" ht="27" x14ac:dyDescent="0.2">
      <c r="A1068" s="4">
        <f t="shared" si="313"/>
        <v>941</v>
      </c>
      <c r="B1068" s="30">
        <v>4912996</v>
      </c>
      <c r="C1068" s="34" t="s">
        <v>124</v>
      </c>
      <c r="D1068" s="3" t="s">
        <v>36</v>
      </c>
      <c r="E1068" s="3">
        <v>0</v>
      </c>
      <c r="F1068" s="3">
        <v>1</v>
      </c>
      <c r="G1068" s="3">
        <v>1</v>
      </c>
      <c r="H1068" s="4">
        <v>40151532</v>
      </c>
      <c r="I1068" s="4" t="s">
        <v>37</v>
      </c>
      <c r="J1068" s="1" t="s">
        <v>37</v>
      </c>
      <c r="K1068" s="48">
        <v>2132718</v>
      </c>
      <c r="L1068" s="49">
        <f t="shared" si="303"/>
        <v>2412530.6015999997</v>
      </c>
      <c r="M1068" s="5">
        <v>2974600</v>
      </c>
      <c r="N1068" s="6">
        <f t="shared" si="314"/>
        <v>565174</v>
      </c>
      <c r="O1068" s="47">
        <f t="shared" si="316"/>
        <v>3539774</v>
      </c>
      <c r="P1068" s="5">
        <v>2224000</v>
      </c>
      <c r="Q1068" s="6">
        <f t="shared" si="315"/>
        <v>422560</v>
      </c>
      <c r="R1068" s="47">
        <f t="shared" si="317"/>
        <v>2646560</v>
      </c>
      <c r="S1068" s="51">
        <f t="shared" si="304"/>
        <v>2412530.6015999997</v>
      </c>
      <c r="T1068" s="51">
        <f t="shared" si="305"/>
        <v>2866288.2005333328</v>
      </c>
      <c r="U1068" s="49">
        <f t="shared" si="306"/>
        <v>2827331.3150047348</v>
      </c>
      <c r="V1068" s="51">
        <f t="shared" si="307"/>
        <v>2646560</v>
      </c>
      <c r="W1068" s="51">
        <f t="shared" si="308"/>
        <v>320855.07522068551</v>
      </c>
      <c r="X1068" s="52">
        <f t="shared" si="309"/>
        <v>0.11194096782067614</v>
      </c>
      <c r="Y1068" s="53" t="str">
        <f t="shared" si="310"/>
        <v>MENOR_VALOR</v>
      </c>
      <c r="Z1068" s="49">
        <f t="shared" si="311"/>
        <v>2412530.6015999997</v>
      </c>
      <c r="AA1068" s="80"/>
    </row>
    <row r="1069" spans="1:27" ht="18" x14ac:dyDescent="0.2">
      <c r="A1069" s="81" t="s">
        <v>125</v>
      </c>
      <c r="B1069" s="4"/>
      <c r="C1069" s="86" t="s">
        <v>126</v>
      </c>
      <c r="D1069" s="3"/>
      <c r="E1069" s="4"/>
      <c r="F1069" s="4"/>
      <c r="G1069" s="4"/>
      <c r="H1069" s="83"/>
      <c r="I1069" s="83"/>
      <c r="J1069" s="85"/>
      <c r="K1069" s="48"/>
      <c r="L1069" s="49"/>
      <c r="M1069" s="31">
        <v>0</v>
      </c>
      <c r="N1069" s="6"/>
      <c r="O1069" s="47"/>
      <c r="P1069" s="31"/>
      <c r="Q1069" s="6"/>
      <c r="R1069" s="47"/>
      <c r="S1069" s="51"/>
      <c r="T1069" s="51"/>
      <c r="U1069" s="49"/>
      <c r="V1069" s="51"/>
      <c r="W1069" s="51"/>
      <c r="X1069" s="52"/>
      <c r="Y1069" s="53"/>
      <c r="Z1069" s="49"/>
      <c r="AA1069" s="80"/>
    </row>
    <row r="1070" spans="1:27" ht="27" x14ac:dyDescent="0.2">
      <c r="A1070" s="4">
        <f>A1068+1</f>
        <v>942</v>
      </c>
      <c r="B1070" s="30">
        <v>4912920</v>
      </c>
      <c r="C1070" s="23" t="s">
        <v>128</v>
      </c>
      <c r="D1070" s="3" t="s">
        <v>36</v>
      </c>
      <c r="E1070" s="3">
        <v>0</v>
      </c>
      <c r="F1070" s="3">
        <v>1</v>
      </c>
      <c r="G1070" s="3">
        <v>1</v>
      </c>
      <c r="H1070" s="4">
        <v>25171711</v>
      </c>
      <c r="I1070" s="4" t="s">
        <v>37</v>
      </c>
      <c r="J1070" s="1" t="s">
        <v>37</v>
      </c>
      <c r="K1070" s="48">
        <v>205275</v>
      </c>
      <c r="L1070" s="49">
        <f t="shared" si="303"/>
        <v>232207.08</v>
      </c>
      <c r="M1070" s="5">
        <v>325710</v>
      </c>
      <c r="N1070" s="6">
        <f t="shared" si="314"/>
        <v>61884.9</v>
      </c>
      <c r="O1070" s="47">
        <f t="shared" si="316"/>
        <v>387594.9</v>
      </c>
      <c r="P1070" s="5">
        <v>263000</v>
      </c>
      <c r="Q1070" s="6">
        <f t="shared" si="315"/>
        <v>49970</v>
      </c>
      <c r="R1070" s="47">
        <f t="shared" si="317"/>
        <v>312970</v>
      </c>
      <c r="S1070" s="51">
        <f t="shared" si="304"/>
        <v>232207.08</v>
      </c>
      <c r="T1070" s="51">
        <f t="shared" si="305"/>
        <v>310923.99333333335</v>
      </c>
      <c r="U1070" s="49">
        <f t="shared" si="306"/>
        <v>304265.05319068121</v>
      </c>
      <c r="V1070" s="51">
        <f t="shared" si="307"/>
        <v>312970</v>
      </c>
      <c r="W1070" s="51">
        <f t="shared" si="308"/>
        <v>55661.263212073609</v>
      </c>
      <c r="X1070" s="52">
        <f t="shared" si="309"/>
        <v>0.17901887408348269</v>
      </c>
      <c r="Y1070" s="53" t="str">
        <f t="shared" si="310"/>
        <v>MENOR_VALOR</v>
      </c>
      <c r="Z1070" s="49">
        <f t="shared" si="311"/>
        <v>232207.08</v>
      </c>
      <c r="AA1070" s="80"/>
    </row>
    <row r="1071" spans="1:27" ht="27" x14ac:dyDescent="0.2">
      <c r="A1071" s="4">
        <f>A1070+1</f>
        <v>943</v>
      </c>
      <c r="B1071" s="30">
        <v>4912920</v>
      </c>
      <c r="C1071" s="23" t="s">
        <v>129</v>
      </c>
      <c r="D1071" s="3" t="s">
        <v>36</v>
      </c>
      <c r="E1071" s="3">
        <v>0</v>
      </c>
      <c r="F1071" s="3">
        <v>1</v>
      </c>
      <c r="G1071" s="3">
        <v>1</v>
      </c>
      <c r="H1071" s="4">
        <v>25171711</v>
      </c>
      <c r="I1071" s="4" t="s">
        <v>37</v>
      </c>
      <c r="J1071" s="1" t="s">
        <v>37</v>
      </c>
      <c r="K1071" s="48">
        <v>223839</v>
      </c>
      <c r="L1071" s="49">
        <f t="shared" si="303"/>
        <v>253206.67679999999</v>
      </c>
      <c r="M1071" s="5">
        <v>302680</v>
      </c>
      <c r="N1071" s="6">
        <f t="shared" si="314"/>
        <v>57509.2</v>
      </c>
      <c r="O1071" s="47">
        <f t="shared" si="316"/>
        <v>360189.2</v>
      </c>
      <c r="P1071" s="5">
        <v>263000</v>
      </c>
      <c r="Q1071" s="6">
        <f t="shared" si="315"/>
        <v>49970</v>
      </c>
      <c r="R1071" s="47">
        <f t="shared" si="317"/>
        <v>312970</v>
      </c>
      <c r="S1071" s="51">
        <f t="shared" si="304"/>
        <v>253206.67679999999</v>
      </c>
      <c r="T1071" s="51">
        <f t="shared" si="305"/>
        <v>308788.62559999997</v>
      </c>
      <c r="U1071" s="49">
        <f t="shared" si="306"/>
        <v>305611.37626998755</v>
      </c>
      <c r="V1071" s="51">
        <f t="shared" si="307"/>
        <v>312970</v>
      </c>
      <c r="W1071" s="51">
        <f t="shared" si="308"/>
        <v>39302.372908043479</v>
      </c>
      <c r="X1071" s="52">
        <f t="shared" si="309"/>
        <v>0.12727921189349495</v>
      </c>
      <c r="Y1071" s="53" t="str">
        <f t="shared" si="310"/>
        <v>MENOR_VALOR</v>
      </c>
      <c r="Z1071" s="49">
        <f t="shared" si="311"/>
        <v>253206.67679999999</v>
      </c>
      <c r="AA1071" s="80"/>
    </row>
    <row r="1072" spans="1:27" ht="18" x14ac:dyDescent="0.2">
      <c r="A1072" s="4">
        <f t="shared" ref="A1072:A1079" si="318">A1071+1</f>
        <v>944</v>
      </c>
      <c r="B1072" s="30">
        <v>4912932</v>
      </c>
      <c r="C1072" s="23" t="s">
        <v>130</v>
      </c>
      <c r="D1072" s="3" t="s">
        <v>36</v>
      </c>
      <c r="E1072" s="3">
        <v>0</v>
      </c>
      <c r="F1072" s="3">
        <v>1</v>
      </c>
      <c r="G1072" s="3">
        <v>1</v>
      </c>
      <c r="H1072" s="4">
        <v>25171719</v>
      </c>
      <c r="I1072" s="4" t="s">
        <v>37</v>
      </c>
      <c r="J1072" s="1" t="s">
        <v>37</v>
      </c>
      <c r="K1072" s="48">
        <v>818244</v>
      </c>
      <c r="L1072" s="49">
        <f t="shared" si="303"/>
        <v>925597.6128</v>
      </c>
      <c r="M1072" s="5">
        <v>1179920</v>
      </c>
      <c r="N1072" s="6">
        <f t="shared" si="314"/>
        <v>224184.8</v>
      </c>
      <c r="O1072" s="47">
        <f t="shared" si="316"/>
        <v>1404104.8</v>
      </c>
      <c r="P1072" s="5">
        <v>963000</v>
      </c>
      <c r="Q1072" s="6">
        <f t="shared" si="315"/>
        <v>182970</v>
      </c>
      <c r="R1072" s="47">
        <f t="shared" si="317"/>
        <v>1145970</v>
      </c>
      <c r="S1072" s="51">
        <f t="shared" si="304"/>
        <v>925597.6128</v>
      </c>
      <c r="T1072" s="51">
        <f t="shared" si="305"/>
        <v>1158557.4709333333</v>
      </c>
      <c r="U1072" s="49">
        <f t="shared" si="306"/>
        <v>1141997.0957989804</v>
      </c>
      <c r="V1072" s="51">
        <f t="shared" si="307"/>
        <v>1145970</v>
      </c>
      <c r="W1072" s="51">
        <f t="shared" si="308"/>
        <v>164727.49543033555</v>
      </c>
      <c r="X1072" s="52">
        <f t="shared" si="309"/>
        <v>0.14218327494589558</v>
      </c>
      <c r="Y1072" s="53" t="str">
        <f t="shared" si="310"/>
        <v>MENOR_VALOR</v>
      </c>
      <c r="Z1072" s="49">
        <f t="shared" si="311"/>
        <v>925597.6128</v>
      </c>
      <c r="AA1072" s="80"/>
    </row>
    <row r="1073" spans="1:27" ht="18" x14ac:dyDescent="0.2">
      <c r="A1073" s="4">
        <f t="shared" si="318"/>
        <v>945</v>
      </c>
      <c r="B1073" s="30">
        <v>4912938</v>
      </c>
      <c r="C1073" s="23" t="s">
        <v>131</v>
      </c>
      <c r="D1073" s="3" t="s">
        <v>36</v>
      </c>
      <c r="E1073" s="3">
        <v>0</v>
      </c>
      <c r="F1073" s="3">
        <v>1</v>
      </c>
      <c r="G1073" s="3">
        <v>1</v>
      </c>
      <c r="H1073" s="4">
        <v>25171716</v>
      </c>
      <c r="I1073" s="4" t="s">
        <v>37</v>
      </c>
      <c r="J1073" s="1">
        <v>5330</v>
      </c>
      <c r="K1073" s="48">
        <v>559776</v>
      </c>
      <c r="L1073" s="49">
        <f t="shared" si="303"/>
        <v>633218.61119999993</v>
      </c>
      <c r="M1073" s="5">
        <v>862400</v>
      </c>
      <c r="N1073" s="6">
        <f t="shared" si="314"/>
        <v>163856</v>
      </c>
      <c r="O1073" s="47">
        <f t="shared" si="316"/>
        <v>1026256</v>
      </c>
      <c r="P1073" s="5">
        <v>704000</v>
      </c>
      <c r="Q1073" s="6">
        <f t="shared" si="315"/>
        <v>133760</v>
      </c>
      <c r="R1073" s="47">
        <f t="shared" si="317"/>
        <v>837760</v>
      </c>
      <c r="S1073" s="51">
        <f t="shared" si="304"/>
        <v>633218.61119999993</v>
      </c>
      <c r="T1073" s="51">
        <f t="shared" si="305"/>
        <v>832411.53706666676</v>
      </c>
      <c r="U1073" s="49">
        <f t="shared" si="306"/>
        <v>816537.87373991206</v>
      </c>
      <c r="V1073" s="51">
        <f t="shared" si="307"/>
        <v>837760</v>
      </c>
      <c r="W1073" s="51">
        <f t="shared" si="308"/>
        <v>140850.66864470948</v>
      </c>
      <c r="X1073" s="52">
        <f t="shared" si="309"/>
        <v>0.16920797270668889</v>
      </c>
      <c r="Y1073" s="53" t="str">
        <f t="shared" si="310"/>
        <v>MENOR_VALOR</v>
      </c>
      <c r="Z1073" s="49">
        <f t="shared" si="311"/>
        <v>633218.61119999993</v>
      </c>
      <c r="AA1073" s="80"/>
    </row>
    <row r="1074" spans="1:27" ht="36" x14ac:dyDescent="0.2">
      <c r="A1074" s="4">
        <f t="shared" si="318"/>
        <v>946</v>
      </c>
      <c r="B1074" s="30">
        <v>4912907</v>
      </c>
      <c r="C1074" s="23" t="s">
        <v>132</v>
      </c>
      <c r="D1074" s="3" t="s">
        <v>36</v>
      </c>
      <c r="E1074" s="3">
        <v>0</v>
      </c>
      <c r="F1074" s="3">
        <v>1</v>
      </c>
      <c r="G1074" s="3">
        <v>1</v>
      </c>
      <c r="H1074" s="4">
        <v>25171725</v>
      </c>
      <c r="I1074" s="4" t="s">
        <v>37</v>
      </c>
      <c r="J1074" s="1" t="s">
        <v>37</v>
      </c>
      <c r="K1074" s="48">
        <v>102935</v>
      </c>
      <c r="L1074" s="49">
        <f t="shared" si="303"/>
        <v>116440.072</v>
      </c>
      <c r="M1074" s="5">
        <v>144960</v>
      </c>
      <c r="N1074" s="6">
        <f t="shared" si="314"/>
        <v>27542.400000000001</v>
      </c>
      <c r="O1074" s="47">
        <f t="shared" si="316"/>
        <v>172502.39999999999</v>
      </c>
      <c r="P1074" s="5">
        <v>121000</v>
      </c>
      <c r="Q1074" s="6">
        <f t="shared" si="315"/>
        <v>22990</v>
      </c>
      <c r="R1074" s="47">
        <f t="shared" si="317"/>
        <v>143990</v>
      </c>
      <c r="S1074" s="51">
        <f t="shared" si="304"/>
        <v>116440.072</v>
      </c>
      <c r="T1074" s="51">
        <f t="shared" si="305"/>
        <v>144310.82399999999</v>
      </c>
      <c r="U1074" s="49">
        <f t="shared" si="306"/>
        <v>142476.52459497444</v>
      </c>
      <c r="V1074" s="51">
        <f t="shared" si="307"/>
        <v>143990</v>
      </c>
      <c r="W1074" s="51">
        <f t="shared" si="308"/>
        <v>19707.5977359686</v>
      </c>
      <c r="X1074" s="52">
        <f t="shared" si="309"/>
        <v>0.13656354519858194</v>
      </c>
      <c r="Y1074" s="53" t="str">
        <f t="shared" si="310"/>
        <v>MENOR_VALOR</v>
      </c>
      <c r="Z1074" s="49">
        <f t="shared" si="311"/>
        <v>116440.072</v>
      </c>
      <c r="AA1074" s="80"/>
    </row>
    <row r="1075" spans="1:27" ht="18" x14ac:dyDescent="0.2">
      <c r="A1075" s="4">
        <f t="shared" si="318"/>
        <v>947</v>
      </c>
      <c r="B1075" s="30">
        <v>4912932</v>
      </c>
      <c r="C1075" s="23" t="s">
        <v>133</v>
      </c>
      <c r="D1075" s="3" t="s">
        <v>134</v>
      </c>
      <c r="E1075" s="3">
        <v>0</v>
      </c>
      <c r="F1075" s="3">
        <v>1</v>
      </c>
      <c r="G1075" s="3">
        <v>1</v>
      </c>
      <c r="H1075" s="4">
        <v>25171725</v>
      </c>
      <c r="I1075" s="4" t="s">
        <v>37</v>
      </c>
      <c r="J1075" s="1" t="s">
        <v>37</v>
      </c>
      <c r="K1075" s="48">
        <v>505393</v>
      </c>
      <c r="L1075" s="49">
        <f t="shared" si="303"/>
        <v>571700.56160000002</v>
      </c>
      <c r="M1075" s="5">
        <v>706800</v>
      </c>
      <c r="N1075" s="6">
        <f t="shared" si="314"/>
        <v>134292</v>
      </c>
      <c r="O1075" s="47">
        <f t="shared" si="316"/>
        <v>841092</v>
      </c>
      <c r="P1075" s="5">
        <v>595000</v>
      </c>
      <c r="Q1075" s="6">
        <f t="shared" si="315"/>
        <v>113050</v>
      </c>
      <c r="R1075" s="47">
        <f t="shared" si="317"/>
        <v>708050</v>
      </c>
      <c r="S1075" s="51">
        <f t="shared" si="304"/>
        <v>571700.56160000002</v>
      </c>
      <c r="T1075" s="51">
        <f t="shared" si="305"/>
        <v>706947.52053333342</v>
      </c>
      <c r="U1075" s="49">
        <f t="shared" si="306"/>
        <v>698273.16049055976</v>
      </c>
      <c r="V1075" s="51">
        <f t="shared" si="307"/>
        <v>708050</v>
      </c>
      <c r="W1075" s="51">
        <f t="shared" si="308"/>
        <v>95634.041796618752</v>
      </c>
      <c r="X1075" s="52">
        <f t="shared" si="309"/>
        <v>0.13527742727560707</v>
      </c>
      <c r="Y1075" s="53" t="str">
        <f t="shared" si="310"/>
        <v>MENOR_VALOR</v>
      </c>
      <c r="Z1075" s="49">
        <f t="shared" si="311"/>
        <v>571700.56160000002</v>
      </c>
      <c r="AA1075" s="80"/>
    </row>
    <row r="1076" spans="1:27" ht="18" x14ac:dyDescent="0.2">
      <c r="A1076" s="4">
        <f t="shared" si="318"/>
        <v>948</v>
      </c>
      <c r="B1076" s="30">
        <v>4912932</v>
      </c>
      <c r="C1076" s="23" t="s">
        <v>135</v>
      </c>
      <c r="D1076" s="3" t="s">
        <v>134</v>
      </c>
      <c r="E1076" s="3">
        <v>0</v>
      </c>
      <c r="F1076" s="3">
        <v>1</v>
      </c>
      <c r="G1076" s="3">
        <v>1</v>
      </c>
      <c r="H1076" s="4">
        <v>25171719</v>
      </c>
      <c r="I1076" s="4" t="s">
        <v>37</v>
      </c>
      <c r="J1076" s="1" t="s">
        <v>37</v>
      </c>
      <c r="K1076" s="48">
        <v>401863</v>
      </c>
      <c r="L1076" s="49">
        <f t="shared" si="303"/>
        <v>454587.42560000002</v>
      </c>
      <c r="M1076" s="5">
        <v>818400</v>
      </c>
      <c r="N1076" s="6">
        <f t="shared" si="314"/>
        <v>155496</v>
      </c>
      <c r="O1076" s="47">
        <f t="shared" si="316"/>
        <v>973896</v>
      </c>
      <c r="P1076" s="5">
        <v>595000</v>
      </c>
      <c r="Q1076" s="6">
        <f t="shared" si="315"/>
        <v>113050</v>
      </c>
      <c r="R1076" s="47">
        <f t="shared" si="317"/>
        <v>708050</v>
      </c>
      <c r="S1076" s="51">
        <f t="shared" si="304"/>
        <v>454587.42560000002</v>
      </c>
      <c r="T1076" s="51">
        <f t="shared" si="305"/>
        <v>712177.80853333324</v>
      </c>
      <c r="U1076" s="49">
        <f t="shared" si="306"/>
        <v>679304.73621233564</v>
      </c>
      <c r="V1076" s="51">
        <f t="shared" si="307"/>
        <v>708050</v>
      </c>
      <c r="W1076" s="51">
        <f t="shared" si="308"/>
        <v>182143.90654059939</v>
      </c>
      <c r="X1076" s="52">
        <f t="shared" si="309"/>
        <v>0.25575622317649654</v>
      </c>
      <c r="Y1076" s="53" t="str">
        <f t="shared" si="310"/>
        <v>MENOR_VALOR</v>
      </c>
      <c r="Z1076" s="49">
        <f t="shared" si="311"/>
        <v>454587.42560000002</v>
      </c>
      <c r="AA1076" s="80"/>
    </row>
    <row r="1077" spans="1:27" ht="36" x14ac:dyDescent="0.2">
      <c r="A1077" s="4">
        <f t="shared" si="318"/>
        <v>949</v>
      </c>
      <c r="B1077" s="30">
        <v>4912907</v>
      </c>
      <c r="C1077" s="23" t="s">
        <v>136</v>
      </c>
      <c r="D1077" s="3" t="s">
        <v>134</v>
      </c>
      <c r="E1077" s="3">
        <v>0</v>
      </c>
      <c r="F1077" s="3">
        <v>1</v>
      </c>
      <c r="G1077" s="3">
        <v>1</v>
      </c>
      <c r="H1077" s="4">
        <v>25171716</v>
      </c>
      <c r="I1077" s="4" t="s">
        <v>37</v>
      </c>
      <c r="J1077" s="1" t="s">
        <v>37</v>
      </c>
      <c r="K1077" s="48">
        <v>263704</v>
      </c>
      <c r="L1077" s="49">
        <f t="shared" si="303"/>
        <v>298301.96480000002</v>
      </c>
      <c r="M1077" s="5">
        <v>468480</v>
      </c>
      <c r="N1077" s="6">
        <f t="shared" si="314"/>
        <v>89011.199999999997</v>
      </c>
      <c r="O1077" s="47">
        <f t="shared" si="316"/>
        <v>557491.19999999995</v>
      </c>
      <c r="P1077" s="5">
        <v>390000</v>
      </c>
      <c r="Q1077" s="6">
        <f t="shared" si="315"/>
        <v>74100</v>
      </c>
      <c r="R1077" s="47">
        <f t="shared" si="317"/>
        <v>464100</v>
      </c>
      <c r="S1077" s="51">
        <f t="shared" si="304"/>
        <v>298301.96480000002</v>
      </c>
      <c r="T1077" s="51">
        <f t="shared" si="305"/>
        <v>439964.38826666662</v>
      </c>
      <c r="U1077" s="49">
        <f t="shared" si="306"/>
        <v>425763.63617226604</v>
      </c>
      <c r="V1077" s="51">
        <f t="shared" si="307"/>
        <v>464100</v>
      </c>
      <c r="W1077" s="51">
        <f t="shared" si="308"/>
        <v>100170.46027260036</v>
      </c>
      <c r="X1077" s="52">
        <f t="shared" si="309"/>
        <v>0.2276785643202697</v>
      </c>
      <c r="Y1077" s="53" t="str">
        <f t="shared" si="310"/>
        <v>MENOR_VALOR</v>
      </c>
      <c r="Z1077" s="49">
        <f t="shared" si="311"/>
        <v>298301.96480000002</v>
      </c>
      <c r="AA1077" s="80"/>
    </row>
    <row r="1078" spans="1:27" ht="36" x14ac:dyDescent="0.2">
      <c r="A1078" s="4">
        <f t="shared" si="318"/>
        <v>950</v>
      </c>
      <c r="B1078" s="30">
        <v>4912932</v>
      </c>
      <c r="C1078" s="23" t="s">
        <v>137</v>
      </c>
      <c r="D1078" s="3" t="s">
        <v>134</v>
      </c>
      <c r="E1078" s="3">
        <v>0</v>
      </c>
      <c r="F1078" s="3">
        <v>1</v>
      </c>
      <c r="G1078" s="3">
        <v>1</v>
      </c>
      <c r="H1078" s="4">
        <v>25171725</v>
      </c>
      <c r="I1078" s="4" t="s">
        <v>37</v>
      </c>
      <c r="J1078" s="1" t="s">
        <v>37</v>
      </c>
      <c r="K1078" s="48">
        <v>610827</v>
      </c>
      <c r="L1078" s="49">
        <f t="shared" si="303"/>
        <v>690967.5024</v>
      </c>
      <c r="M1078" s="5">
        <v>775500</v>
      </c>
      <c r="N1078" s="6">
        <f t="shared" si="314"/>
        <v>147345</v>
      </c>
      <c r="O1078" s="47">
        <f t="shared" si="316"/>
        <v>922845</v>
      </c>
      <c r="P1078" s="5">
        <v>660000</v>
      </c>
      <c r="Q1078" s="6">
        <f t="shared" si="315"/>
        <v>125400</v>
      </c>
      <c r="R1078" s="47">
        <f t="shared" si="317"/>
        <v>785400</v>
      </c>
      <c r="S1078" s="51">
        <f t="shared" si="304"/>
        <v>690967.5024</v>
      </c>
      <c r="T1078" s="51">
        <f t="shared" si="305"/>
        <v>799737.50080000004</v>
      </c>
      <c r="U1078" s="49">
        <f t="shared" si="306"/>
        <v>794131.50813879375</v>
      </c>
      <c r="V1078" s="51">
        <f t="shared" si="307"/>
        <v>785400</v>
      </c>
      <c r="W1078" s="51">
        <f t="shared" si="308"/>
        <v>76912.003458289953</v>
      </c>
      <c r="X1078" s="52">
        <f t="shared" si="309"/>
        <v>9.6171560519986501E-2</v>
      </c>
      <c r="Y1078" s="53" t="str">
        <f t="shared" si="310"/>
        <v>MENOR_VALOR</v>
      </c>
      <c r="Z1078" s="49">
        <f t="shared" si="311"/>
        <v>690967.5024</v>
      </c>
      <c r="AA1078" s="80"/>
    </row>
    <row r="1079" spans="1:27" ht="18" x14ac:dyDescent="0.2">
      <c r="A1079" s="4">
        <f t="shared" si="318"/>
        <v>951</v>
      </c>
      <c r="B1079" s="30">
        <v>4912932</v>
      </c>
      <c r="C1079" s="23" t="s">
        <v>138</v>
      </c>
      <c r="D1079" s="3" t="s">
        <v>60</v>
      </c>
      <c r="E1079" s="3">
        <v>0</v>
      </c>
      <c r="F1079" s="3">
        <v>1</v>
      </c>
      <c r="G1079" s="3">
        <v>1</v>
      </c>
      <c r="H1079" s="4">
        <v>25171725</v>
      </c>
      <c r="I1079" s="4" t="s">
        <v>37</v>
      </c>
      <c r="J1079" s="1" t="s">
        <v>37</v>
      </c>
      <c r="K1079" s="48">
        <v>375207</v>
      </c>
      <c r="L1079" s="49">
        <f t="shared" si="303"/>
        <v>424434.15840000001</v>
      </c>
      <c r="M1079" s="5">
        <v>498600</v>
      </c>
      <c r="N1079" s="6">
        <f t="shared" si="314"/>
        <v>94734</v>
      </c>
      <c r="O1079" s="47">
        <f t="shared" si="316"/>
        <v>593334</v>
      </c>
      <c r="P1079" s="5">
        <v>443000</v>
      </c>
      <c r="Q1079" s="6">
        <f t="shared" si="315"/>
        <v>84170</v>
      </c>
      <c r="R1079" s="47">
        <f t="shared" si="317"/>
        <v>527170</v>
      </c>
      <c r="S1079" s="51">
        <f t="shared" si="304"/>
        <v>424434.15840000001</v>
      </c>
      <c r="T1079" s="51">
        <f t="shared" si="305"/>
        <v>514979.38613333338</v>
      </c>
      <c r="U1079" s="49">
        <f t="shared" si="306"/>
        <v>510136.91394494887</v>
      </c>
      <c r="V1079" s="51">
        <f t="shared" si="307"/>
        <v>527170</v>
      </c>
      <c r="W1079" s="51">
        <f t="shared" si="308"/>
        <v>64025.144534320272</v>
      </c>
      <c r="X1079" s="52">
        <f t="shared" si="309"/>
        <v>0.12432564537203343</v>
      </c>
      <c r="Y1079" s="53" t="str">
        <f t="shared" si="310"/>
        <v>MENOR_VALOR</v>
      </c>
      <c r="Z1079" s="49">
        <f t="shared" si="311"/>
        <v>424434.15840000001</v>
      </c>
      <c r="AA1079" s="80"/>
    </row>
    <row r="1080" spans="1:27" ht="18" x14ac:dyDescent="0.2">
      <c r="A1080" s="81" t="s">
        <v>139</v>
      </c>
      <c r="B1080" s="4"/>
      <c r="C1080" s="86" t="s">
        <v>140</v>
      </c>
      <c r="D1080" s="3"/>
      <c r="E1080" s="4"/>
      <c r="F1080" s="4"/>
      <c r="G1080" s="4"/>
      <c r="H1080" s="83"/>
      <c r="I1080" s="83"/>
      <c r="J1080" s="85"/>
      <c r="K1080" s="48"/>
      <c r="L1080" s="49"/>
      <c r="M1080" s="31">
        <v>0</v>
      </c>
      <c r="N1080" s="6"/>
      <c r="O1080" s="47"/>
      <c r="P1080" s="31"/>
      <c r="Q1080" s="6"/>
      <c r="R1080" s="47"/>
      <c r="S1080" s="51"/>
      <c r="T1080" s="51"/>
      <c r="U1080" s="49"/>
      <c r="V1080" s="51"/>
      <c r="W1080" s="51"/>
      <c r="X1080" s="52"/>
      <c r="Y1080" s="53"/>
      <c r="Z1080" s="49"/>
      <c r="AA1080" s="80"/>
    </row>
    <row r="1081" spans="1:27" ht="18" x14ac:dyDescent="0.2">
      <c r="A1081" s="4">
        <f>A1079+1</f>
        <v>952</v>
      </c>
      <c r="B1081" s="30">
        <v>4912996</v>
      </c>
      <c r="C1081" s="23" t="s">
        <v>142</v>
      </c>
      <c r="D1081" s="3" t="s">
        <v>36</v>
      </c>
      <c r="E1081" s="3">
        <v>0</v>
      </c>
      <c r="F1081" s="3">
        <v>1</v>
      </c>
      <c r="G1081" s="3">
        <v>1</v>
      </c>
      <c r="H1081" s="4">
        <v>26112004</v>
      </c>
      <c r="I1081" s="4" t="s">
        <v>37</v>
      </c>
      <c r="J1081" s="1" t="s">
        <v>37</v>
      </c>
      <c r="K1081" s="48">
        <v>93534</v>
      </c>
      <c r="L1081" s="49">
        <f t="shared" si="303"/>
        <v>105805.6608</v>
      </c>
      <c r="M1081" s="5">
        <v>124200</v>
      </c>
      <c r="N1081" s="6">
        <f t="shared" ref="N1081:N1144" si="319">M1081*0.19</f>
        <v>23598</v>
      </c>
      <c r="O1081" s="47">
        <f t="shared" si="316"/>
        <v>147798</v>
      </c>
      <c r="P1081" s="5">
        <v>110000</v>
      </c>
      <c r="Q1081" s="6">
        <f t="shared" ref="Q1081:Q1137" si="320">P1081*0.19</f>
        <v>20900</v>
      </c>
      <c r="R1081" s="47">
        <f t="shared" si="317"/>
        <v>130900</v>
      </c>
      <c r="S1081" s="51">
        <f t="shared" si="304"/>
        <v>105805.6608</v>
      </c>
      <c r="T1081" s="51">
        <f t="shared" si="305"/>
        <v>128167.88693333334</v>
      </c>
      <c r="U1081" s="49">
        <f t="shared" si="306"/>
        <v>126971.33987967861</v>
      </c>
      <c r="V1081" s="51">
        <f t="shared" si="307"/>
        <v>130900</v>
      </c>
      <c r="W1081" s="51">
        <f t="shared" si="308"/>
        <v>15812.481741307036</v>
      </c>
      <c r="X1081" s="52">
        <f t="shared" si="309"/>
        <v>0.12337319526483194</v>
      </c>
      <c r="Y1081" s="53" t="str">
        <f t="shared" si="310"/>
        <v>MENOR_VALOR</v>
      </c>
      <c r="Z1081" s="49">
        <f t="shared" si="311"/>
        <v>105805.6608</v>
      </c>
      <c r="AA1081" s="80"/>
    </row>
    <row r="1082" spans="1:27" x14ac:dyDescent="0.2">
      <c r="A1082" s="4">
        <f>A1081+1</f>
        <v>953</v>
      </c>
      <c r="B1082" s="30">
        <v>4912996</v>
      </c>
      <c r="C1082" s="23" t="s">
        <v>357</v>
      </c>
      <c r="D1082" s="3" t="s">
        <v>36</v>
      </c>
      <c r="E1082" s="3">
        <v>0</v>
      </c>
      <c r="F1082" s="3">
        <v>1</v>
      </c>
      <c r="G1082" s="3">
        <v>1</v>
      </c>
      <c r="H1082" s="4">
        <v>23153026</v>
      </c>
      <c r="I1082" s="4" t="s">
        <v>37</v>
      </c>
      <c r="J1082" s="1">
        <v>39379</v>
      </c>
      <c r="K1082" s="48">
        <v>503132</v>
      </c>
      <c r="L1082" s="49">
        <f t="shared" si="303"/>
        <v>569142.91839999997</v>
      </c>
      <c r="M1082" s="5">
        <v>769600</v>
      </c>
      <c r="N1082" s="6">
        <f t="shared" si="319"/>
        <v>146224</v>
      </c>
      <c r="O1082" s="47">
        <f t="shared" si="316"/>
        <v>915824</v>
      </c>
      <c r="P1082" s="5">
        <v>592000</v>
      </c>
      <c r="Q1082" s="6">
        <f t="shared" si="320"/>
        <v>112480</v>
      </c>
      <c r="R1082" s="47">
        <f t="shared" si="317"/>
        <v>704480</v>
      </c>
      <c r="S1082" s="51">
        <f t="shared" si="304"/>
        <v>569142.91839999997</v>
      </c>
      <c r="T1082" s="51">
        <f t="shared" si="305"/>
        <v>729815.63946666662</v>
      </c>
      <c r="U1082" s="49">
        <f t="shared" si="306"/>
        <v>716089.55927208625</v>
      </c>
      <c r="V1082" s="51">
        <f t="shared" si="307"/>
        <v>704480</v>
      </c>
      <c r="W1082" s="51">
        <f t="shared" si="308"/>
        <v>113612.77061793556</v>
      </c>
      <c r="X1082" s="52">
        <f t="shared" si="309"/>
        <v>0.15567324742583113</v>
      </c>
      <c r="Y1082" s="53" t="str">
        <f t="shared" si="310"/>
        <v>MENOR_VALOR</v>
      </c>
      <c r="Z1082" s="49">
        <f t="shared" si="311"/>
        <v>569142.91839999997</v>
      </c>
      <c r="AA1082" s="80"/>
    </row>
    <row r="1083" spans="1:27" ht="18" x14ac:dyDescent="0.2">
      <c r="A1083" s="4">
        <f>A1082+1</f>
        <v>954</v>
      </c>
      <c r="B1083" s="30">
        <v>4912926</v>
      </c>
      <c r="C1083" s="23" t="s">
        <v>143</v>
      </c>
      <c r="D1083" s="3" t="s">
        <v>36</v>
      </c>
      <c r="E1083" s="3">
        <v>0</v>
      </c>
      <c r="F1083" s="3">
        <v>1</v>
      </c>
      <c r="G1083" s="3">
        <v>1</v>
      </c>
      <c r="H1083" s="4">
        <v>23153026</v>
      </c>
      <c r="I1083" s="4" t="s">
        <v>37</v>
      </c>
      <c r="J1083" s="1" t="s">
        <v>37</v>
      </c>
      <c r="K1083" s="48">
        <v>188853</v>
      </c>
      <c r="L1083" s="49">
        <f t="shared" si="303"/>
        <v>213630.51360000001</v>
      </c>
      <c r="M1083" s="5">
        <v>289120</v>
      </c>
      <c r="N1083" s="6">
        <f t="shared" si="319"/>
        <v>54932.800000000003</v>
      </c>
      <c r="O1083" s="47">
        <f t="shared" si="316"/>
        <v>344052.8</v>
      </c>
      <c r="P1083" s="5">
        <v>222000</v>
      </c>
      <c r="Q1083" s="6">
        <f t="shared" si="320"/>
        <v>42180</v>
      </c>
      <c r="R1083" s="47">
        <f t="shared" si="317"/>
        <v>264180</v>
      </c>
      <c r="S1083" s="51">
        <f t="shared" si="304"/>
        <v>213630.51360000001</v>
      </c>
      <c r="T1083" s="51">
        <f t="shared" si="305"/>
        <v>273954.43786666665</v>
      </c>
      <c r="U1083" s="49">
        <f t="shared" si="306"/>
        <v>268779.47770920867</v>
      </c>
      <c r="V1083" s="51">
        <f t="shared" si="307"/>
        <v>264180</v>
      </c>
      <c r="W1083" s="51">
        <f t="shared" si="308"/>
        <v>42655.455916743587</v>
      </c>
      <c r="X1083" s="52">
        <f t="shared" si="309"/>
        <v>0.15570273746579699</v>
      </c>
      <c r="Y1083" s="53" t="str">
        <f t="shared" si="310"/>
        <v>MENOR_VALOR</v>
      </c>
      <c r="Z1083" s="49">
        <f t="shared" si="311"/>
        <v>213630.51360000001</v>
      </c>
      <c r="AA1083" s="80"/>
    </row>
    <row r="1084" spans="1:27" ht="18" x14ac:dyDescent="0.2">
      <c r="A1084" s="81" t="s">
        <v>144</v>
      </c>
      <c r="B1084" s="4"/>
      <c r="C1084" s="82" t="s">
        <v>145</v>
      </c>
      <c r="D1084" s="3"/>
      <c r="E1084" s="4"/>
      <c r="F1084" s="4"/>
      <c r="G1084" s="4"/>
      <c r="H1084" s="83"/>
      <c r="I1084" s="83"/>
      <c r="J1084" s="85"/>
      <c r="K1084" s="48"/>
      <c r="L1084" s="49"/>
      <c r="M1084" s="31">
        <v>0</v>
      </c>
      <c r="N1084" s="6"/>
      <c r="O1084" s="47"/>
      <c r="P1084" s="31"/>
      <c r="Q1084" s="6"/>
      <c r="R1084" s="47"/>
      <c r="S1084" s="51"/>
      <c r="T1084" s="51"/>
      <c r="U1084" s="49"/>
      <c r="V1084" s="51"/>
      <c r="W1084" s="51"/>
      <c r="X1084" s="52"/>
      <c r="Y1084" s="53"/>
      <c r="Z1084" s="49"/>
      <c r="AA1084" s="80"/>
    </row>
    <row r="1085" spans="1:27" ht="18" x14ac:dyDescent="0.2">
      <c r="A1085" s="4">
        <f>A1083+1</f>
        <v>955</v>
      </c>
      <c r="B1085" s="30">
        <v>49112931</v>
      </c>
      <c r="C1085" s="23" t="s">
        <v>146</v>
      </c>
      <c r="D1085" s="3" t="s">
        <v>36</v>
      </c>
      <c r="E1085" s="3">
        <v>0</v>
      </c>
      <c r="F1085" s="3">
        <v>1</v>
      </c>
      <c r="G1085" s="3">
        <v>1</v>
      </c>
      <c r="H1085" s="4">
        <v>25174205</v>
      </c>
      <c r="I1085" s="4" t="s">
        <v>37</v>
      </c>
      <c r="J1085" s="1">
        <v>17123</v>
      </c>
      <c r="K1085" s="48">
        <v>585599</v>
      </c>
      <c r="L1085" s="49">
        <f t="shared" si="303"/>
        <v>662429.58880000003</v>
      </c>
      <c r="M1085" s="5">
        <v>938490</v>
      </c>
      <c r="N1085" s="6">
        <f t="shared" si="319"/>
        <v>178313.1</v>
      </c>
      <c r="O1085" s="47">
        <f t="shared" si="316"/>
        <v>1116803.1000000001</v>
      </c>
      <c r="P1085" s="5">
        <v>689000</v>
      </c>
      <c r="Q1085" s="6">
        <f t="shared" si="320"/>
        <v>130910</v>
      </c>
      <c r="R1085" s="47">
        <f t="shared" si="317"/>
        <v>819910</v>
      </c>
      <c r="S1085" s="51">
        <f t="shared" si="304"/>
        <v>662429.58880000003</v>
      </c>
      <c r="T1085" s="51">
        <f t="shared" si="305"/>
        <v>866380.89626666671</v>
      </c>
      <c r="U1085" s="49">
        <f t="shared" si="306"/>
        <v>846501.05879306805</v>
      </c>
      <c r="V1085" s="51">
        <f t="shared" si="307"/>
        <v>819910</v>
      </c>
      <c r="W1085" s="51">
        <f t="shared" si="308"/>
        <v>144215.35254154252</v>
      </c>
      <c r="X1085" s="52">
        <f t="shared" si="309"/>
        <v>0.16645721663875876</v>
      </c>
      <c r="Y1085" s="53" t="str">
        <f t="shared" si="310"/>
        <v>MENOR_VALOR</v>
      </c>
      <c r="Z1085" s="49">
        <f t="shared" si="311"/>
        <v>662429.58880000003</v>
      </c>
      <c r="AA1085" s="80"/>
    </row>
    <row r="1086" spans="1:27" ht="18" x14ac:dyDescent="0.2">
      <c r="A1086" s="4">
        <f>A1085+1</f>
        <v>956</v>
      </c>
      <c r="B1086" s="30">
        <v>49112931</v>
      </c>
      <c r="C1086" s="23" t="s">
        <v>147</v>
      </c>
      <c r="D1086" s="3" t="s">
        <v>36</v>
      </c>
      <c r="E1086" s="3">
        <v>0</v>
      </c>
      <c r="F1086" s="3">
        <v>1</v>
      </c>
      <c r="G1086" s="3">
        <v>1</v>
      </c>
      <c r="H1086" s="4">
        <v>40151533</v>
      </c>
      <c r="I1086" s="4" t="s">
        <v>37</v>
      </c>
      <c r="J1086" s="1" t="s">
        <v>37</v>
      </c>
      <c r="K1086" s="48">
        <v>709716</v>
      </c>
      <c r="L1086" s="49">
        <f t="shared" si="303"/>
        <v>802830.73919999995</v>
      </c>
      <c r="M1086" s="5">
        <v>1044000</v>
      </c>
      <c r="N1086" s="6">
        <f t="shared" si="319"/>
        <v>198360</v>
      </c>
      <c r="O1086" s="47">
        <f t="shared" si="316"/>
        <v>1242360</v>
      </c>
      <c r="P1086" s="5">
        <v>835000</v>
      </c>
      <c r="Q1086" s="6">
        <f t="shared" si="320"/>
        <v>158650</v>
      </c>
      <c r="R1086" s="47">
        <f t="shared" si="317"/>
        <v>993650</v>
      </c>
      <c r="S1086" s="51">
        <f t="shared" si="304"/>
        <v>802830.73919999995</v>
      </c>
      <c r="T1086" s="51">
        <f t="shared" si="305"/>
        <v>1012946.9130666666</v>
      </c>
      <c r="U1086" s="49">
        <f t="shared" si="306"/>
        <v>997014.85668319359</v>
      </c>
      <c r="V1086" s="51">
        <f t="shared" si="307"/>
        <v>993650</v>
      </c>
      <c r="W1086" s="51">
        <f t="shared" si="308"/>
        <v>148574.57137809147</v>
      </c>
      <c r="X1086" s="52">
        <f t="shared" si="309"/>
        <v>0.14667557545368926</v>
      </c>
      <c r="Y1086" s="53" t="str">
        <f t="shared" si="310"/>
        <v>MENOR_VALOR</v>
      </c>
      <c r="Z1086" s="49">
        <f t="shared" si="311"/>
        <v>802830.73919999995</v>
      </c>
      <c r="AA1086" s="80"/>
    </row>
    <row r="1087" spans="1:27" ht="27" x14ac:dyDescent="0.2">
      <c r="A1087" s="4">
        <f t="shared" ref="A1087:A1092" si="321">A1086+1</f>
        <v>957</v>
      </c>
      <c r="B1087" s="30">
        <v>49112931</v>
      </c>
      <c r="C1087" s="23" t="s">
        <v>148</v>
      </c>
      <c r="D1087" s="3" t="s">
        <v>36</v>
      </c>
      <c r="E1087" s="3">
        <v>0</v>
      </c>
      <c r="F1087" s="3">
        <v>1</v>
      </c>
      <c r="G1087" s="3">
        <v>1</v>
      </c>
      <c r="H1087" s="4">
        <v>25174216</v>
      </c>
      <c r="I1087" s="4" t="s">
        <v>37</v>
      </c>
      <c r="J1087" s="1" t="s">
        <v>37</v>
      </c>
      <c r="K1087" s="48">
        <v>403648</v>
      </c>
      <c r="L1087" s="49">
        <f t="shared" si="303"/>
        <v>456606.6176</v>
      </c>
      <c r="M1087" s="5">
        <v>576180</v>
      </c>
      <c r="N1087" s="6">
        <f t="shared" si="319"/>
        <v>109474.2</v>
      </c>
      <c r="O1087" s="47">
        <f t="shared" si="316"/>
        <v>685654.2</v>
      </c>
      <c r="P1087" s="5">
        <v>475000</v>
      </c>
      <c r="Q1087" s="6">
        <f t="shared" si="320"/>
        <v>90250</v>
      </c>
      <c r="R1087" s="47">
        <f t="shared" si="317"/>
        <v>565250</v>
      </c>
      <c r="S1087" s="51">
        <f t="shared" si="304"/>
        <v>456606.6176</v>
      </c>
      <c r="T1087" s="51">
        <f t="shared" si="305"/>
        <v>569170.27253333328</v>
      </c>
      <c r="U1087" s="49">
        <f t="shared" si="306"/>
        <v>561430.45969135361</v>
      </c>
      <c r="V1087" s="51">
        <f t="shared" si="307"/>
        <v>565250</v>
      </c>
      <c r="W1087" s="51">
        <f t="shared" si="308"/>
        <v>79594.523718502649</v>
      </c>
      <c r="X1087" s="52">
        <f t="shared" si="309"/>
        <v>0.13984307958360778</v>
      </c>
      <c r="Y1087" s="53" t="str">
        <f t="shared" si="310"/>
        <v>MENOR_VALOR</v>
      </c>
      <c r="Z1087" s="49">
        <f t="shared" si="311"/>
        <v>456606.6176</v>
      </c>
      <c r="AA1087" s="80"/>
    </row>
    <row r="1088" spans="1:27" ht="27" x14ac:dyDescent="0.2">
      <c r="A1088" s="4">
        <f t="shared" si="321"/>
        <v>958</v>
      </c>
      <c r="B1088" s="30">
        <v>49112931</v>
      </c>
      <c r="C1088" s="23" t="s">
        <v>149</v>
      </c>
      <c r="D1088" s="3" t="s">
        <v>36</v>
      </c>
      <c r="E1088" s="3">
        <v>0</v>
      </c>
      <c r="F1088" s="3">
        <v>1</v>
      </c>
      <c r="G1088" s="3">
        <v>1</v>
      </c>
      <c r="H1088" s="4">
        <v>40151712</v>
      </c>
      <c r="I1088" s="4" t="s">
        <v>37</v>
      </c>
      <c r="J1088" s="1">
        <v>5330</v>
      </c>
      <c r="K1088" s="48">
        <v>315112</v>
      </c>
      <c r="L1088" s="49">
        <f t="shared" si="303"/>
        <v>356454.69439999998</v>
      </c>
      <c r="M1088" s="5">
        <v>477920</v>
      </c>
      <c r="N1088" s="6">
        <f t="shared" si="319"/>
        <v>90804.800000000003</v>
      </c>
      <c r="O1088" s="47">
        <f t="shared" si="316"/>
        <v>568724.80000000005</v>
      </c>
      <c r="P1088" s="5">
        <v>371000</v>
      </c>
      <c r="Q1088" s="6">
        <f t="shared" si="320"/>
        <v>70490</v>
      </c>
      <c r="R1088" s="47">
        <f t="shared" si="317"/>
        <v>441490</v>
      </c>
      <c r="S1088" s="51">
        <f t="shared" si="304"/>
        <v>356454.69439999998</v>
      </c>
      <c r="T1088" s="51">
        <f t="shared" si="305"/>
        <v>455556.49813333334</v>
      </c>
      <c r="U1088" s="49">
        <f t="shared" si="306"/>
        <v>447310.53364423645</v>
      </c>
      <c r="V1088" s="51">
        <f t="shared" si="307"/>
        <v>441490</v>
      </c>
      <c r="W1088" s="51">
        <f t="shared" si="308"/>
        <v>70075.557447658139</v>
      </c>
      <c r="X1088" s="52">
        <f t="shared" si="309"/>
        <v>0.15382407612402943</v>
      </c>
      <c r="Y1088" s="53" t="str">
        <f t="shared" si="310"/>
        <v>MENOR_VALOR</v>
      </c>
      <c r="Z1088" s="49">
        <f t="shared" si="311"/>
        <v>356454.69439999998</v>
      </c>
      <c r="AA1088" s="80"/>
    </row>
    <row r="1089" spans="1:27" ht="27" x14ac:dyDescent="0.2">
      <c r="A1089" s="4">
        <f t="shared" si="321"/>
        <v>959</v>
      </c>
      <c r="B1089" s="30">
        <v>49112931</v>
      </c>
      <c r="C1089" s="23" t="s">
        <v>150</v>
      </c>
      <c r="D1089" s="3" t="s">
        <v>36</v>
      </c>
      <c r="E1089" s="3">
        <v>0</v>
      </c>
      <c r="F1089" s="3">
        <v>1</v>
      </c>
      <c r="G1089" s="3">
        <v>1</v>
      </c>
      <c r="H1089" s="4">
        <v>31401701</v>
      </c>
      <c r="I1089" s="4" t="s">
        <v>37</v>
      </c>
      <c r="J1089" s="1">
        <v>5330</v>
      </c>
      <c r="K1089" s="48">
        <v>394604</v>
      </c>
      <c r="L1089" s="49">
        <f t="shared" si="303"/>
        <v>446376.04479999997</v>
      </c>
      <c r="M1089" s="5">
        <v>632200</v>
      </c>
      <c r="N1089" s="6">
        <f t="shared" si="319"/>
        <v>120118</v>
      </c>
      <c r="O1089" s="47">
        <f t="shared" si="316"/>
        <v>752318</v>
      </c>
      <c r="P1089" s="5">
        <v>464000</v>
      </c>
      <c r="Q1089" s="6">
        <f t="shared" si="320"/>
        <v>88160</v>
      </c>
      <c r="R1089" s="47">
        <f t="shared" si="317"/>
        <v>552160</v>
      </c>
      <c r="S1089" s="51">
        <f t="shared" si="304"/>
        <v>446376.04479999997</v>
      </c>
      <c r="T1089" s="51">
        <f t="shared" si="305"/>
        <v>583618.01493333338</v>
      </c>
      <c r="U1089" s="49">
        <f t="shared" si="306"/>
        <v>570237.47921635688</v>
      </c>
      <c r="V1089" s="51">
        <f t="shared" si="307"/>
        <v>552160</v>
      </c>
      <c r="W1089" s="51">
        <f t="shared" si="308"/>
        <v>97044.727744681877</v>
      </c>
      <c r="X1089" s="52">
        <f t="shared" si="309"/>
        <v>0.16628124091708732</v>
      </c>
      <c r="Y1089" s="53" t="str">
        <f t="shared" si="310"/>
        <v>MENOR_VALOR</v>
      </c>
      <c r="Z1089" s="49">
        <f t="shared" si="311"/>
        <v>446376.04479999997</v>
      </c>
      <c r="AA1089" s="80"/>
    </row>
    <row r="1090" spans="1:27" ht="18" x14ac:dyDescent="0.2">
      <c r="A1090" s="4">
        <f t="shared" si="321"/>
        <v>960</v>
      </c>
      <c r="B1090" s="30">
        <v>49112931</v>
      </c>
      <c r="C1090" s="23" t="s">
        <v>151</v>
      </c>
      <c r="D1090" s="3" t="s">
        <v>36</v>
      </c>
      <c r="E1090" s="3">
        <v>0</v>
      </c>
      <c r="F1090" s="3">
        <v>1</v>
      </c>
      <c r="G1090" s="3">
        <v>1</v>
      </c>
      <c r="H1090" s="4">
        <v>39121466</v>
      </c>
      <c r="I1090" s="4" t="s">
        <v>37</v>
      </c>
      <c r="J1090" s="1" t="s">
        <v>37</v>
      </c>
      <c r="K1090" s="48">
        <v>422807</v>
      </c>
      <c r="L1090" s="49">
        <f t="shared" si="303"/>
        <v>478279.27840000001</v>
      </c>
      <c r="M1090" s="5">
        <v>602370</v>
      </c>
      <c r="N1090" s="6">
        <f t="shared" si="319"/>
        <v>114450.3</v>
      </c>
      <c r="O1090" s="47">
        <f t="shared" si="316"/>
        <v>716820.3</v>
      </c>
      <c r="P1090" s="5">
        <v>497000</v>
      </c>
      <c r="Q1090" s="6">
        <f t="shared" si="320"/>
        <v>94430</v>
      </c>
      <c r="R1090" s="47">
        <f t="shared" si="317"/>
        <v>591430</v>
      </c>
      <c r="S1090" s="51">
        <f t="shared" si="304"/>
        <v>478279.27840000001</v>
      </c>
      <c r="T1090" s="51">
        <f t="shared" si="305"/>
        <v>595509.8594666667</v>
      </c>
      <c r="U1090" s="49">
        <f t="shared" si="306"/>
        <v>587487.19323647278</v>
      </c>
      <c r="V1090" s="51">
        <f t="shared" si="307"/>
        <v>591430</v>
      </c>
      <c r="W1090" s="51">
        <f t="shared" si="308"/>
        <v>82894.538834679188</v>
      </c>
      <c r="X1090" s="52">
        <f t="shared" si="309"/>
        <v>0.13919927187925787</v>
      </c>
      <c r="Y1090" s="53" t="str">
        <f t="shared" si="310"/>
        <v>MENOR_VALOR</v>
      </c>
      <c r="Z1090" s="49">
        <f t="shared" si="311"/>
        <v>478279.27840000001</v>
      </c>
      <c r="AA1090" s="80"/>
    </row>
    <row r="1091" spans="1:27" ht="18" x14ac:dyDescent="0.2">
      <c r="A1091" s="4">
        <f t="shared" si="321"/>
        <v>961</v>
      </c>
      <c r="B1091" s="30">
        <v>49112931</v>
      </c>
      <c r="C1091" s="23" t="s">
        <v>152</v>
      </c>
      <c r="D1091" s="3" t="s">
        <v>36</v>
      </c>
      <c r="E1091" s="3">
        <v>0</v>
      </c>
      <c r="F1091" s="3">
        <v>1</v>
      </c>
      <c r="G1091" s="3">
        <v>1</v>
      </c>
      <c r="H1091" s="4">
        <v>25174201</v>
      </c>
      <c r="I1091" s="4" t="s">
        <v>37</v>
      </c>
      <c r="J1091" s="1" t="s">
        <v>37</v>
      </c>
      <c r="K1091" s="48">
        <v>709716</v>
      </c>
      <c r="L1091" s="49">
        <f t="shared" si="303"/>
        <v>802830.73919999995</v>
      </c>
      <c r="M1091" s="5">
        <v>1148400</v>
      </c>
      <c r="N1091" s="6">
        <f t="shared" si="319"/>
        <v>218196</v>
      </c>
      <c r="O1091" s="47">
        <f t="shared" si="316"/>
        <v>1366596</v>
      </c>
      <c r="P1091" s="5">
        <v>835000</v>
      </c>
      <c r="Q1091" s="6">
        <f t="shared" si="320"/>
        <v>158650</v>
      </c>
      <c r="R1091" s="47">
        <f t="shared" si="317"/>
        <v>993650</v>
      </c>
      <c r="S1091" s="51">
        <f t="shared" si="304"/>
        <v>802830.73919999995</v>
      </c>
      <c r="T1091" s="51">
        <f t="shared" si="305"/>
        <v>1054358.9130666666</v>
      </c>
      <c r="U1091" s="49">
        <f t="shared" si="306"/>
        <v>1029198.6113686404</v>
      </c>
      <c r="V1091" s="51">
        <f t="shared" si="307"/>
        <v>993650</v>
      </c>
      <c r="W1091" s="51">
        <f t="shared" si="308"/>
        <v>177857.27740058908</v>
      </c>
      <c r="X1091" s="52">
        <f t="shared" si="309"/>
        <v>0.16868760267154231</v>
      </c>
      <c r="Y1091" s="53" t="str">
        <f t="shared" si="310"/>
        <v>MENOR_VALOR</v>
      </c>
      <c r="Z1091" s="49">
        <f t="shared" si="311"/>
        <v>802830.73919999995</v>
      </c>
      <c r="AA1091" s="80"/>
    </row>
    <row r="1092" spans="1:27" ht="18" x14ac:dyDescent="0.2">
      <c r="A1092" s="4">
        <f t="shared" si="321"/>
        <v>962</v>
      </c>
      <c r="B1092" s="30">
        <v>49112931</v>
      </c>
      <c r="C1092" s="23" t="s">
        <v>153</v>
      </c>
      <c r="D1092" s="3" t="s">
        <v>36</v>
      </c>
      <c r="E1092" s="3">
        <v>0</v>
      </c>
      <c r="F1092" s="3">
        <v>1</v>
      </c>
      <c r="G1092" s="3">
        <v>1</v>
      </c>
      <c r="H1092" s="4">
        <v>25174201</v>
      </c>
      <c r="I1092" s="4" t="s">
        <v>37</v>
      </c>
      <c r="J1092" s="1" t="s">
        <v>37</v>
      </c>
      <c r="K1092" s="48">
        <v>253351</v>
      </c>
      <c r="L1092" s="49">
        <f t="shared" si="303"/>
        <v>286590.65119999996</v>
      </c>
      <c r="M1092" s="5">
        <v>369270</v>
      </c>
      <c r="N1092" s="6">
        <f t="shared" si="319"/>
        <v>70161.3</v>
      </c>
      <c r="O1092" s="47">
        <f t="shared" si="316"/>
        <v>439431.3</v>
      </c>
      <c r="P1092" s="5">
        <v>298000</v>
      </c>
      <c r="Q1092" s="6">
        <f t="shared" si="320"/>
        <v>56620</v>
      </c>
      <c r="R1092" s="47">
        <f t="shared" si="317"/>
        <v>354620</v>
      </c>
      <c r="S1092" s="51">
        <f t="shared" si="304"/>
        <v>286590.65119999996</v>
      </c>
      <c r="T1092" s="51">
        <f t="shared" si="305"/>
        <v>360213.98373333336</v>
      </c>
      <c r="U1092" s="49">
        <f t="shared" si="306"/>
        <v>354790.57763284649</v>
      </c>
      <c r="V1092" s="51">
        <f t="shared" si="307"/>
        <v>354620</v>
      </c>
      <c r="W1092" s="51">
        <f t="shared" si="308"/>
        <v>52059.557687871878</v>
      </c>
      <c r="X1092" s="52">
        <f t="shared" si="309"/>
        <v>0.144523977521127</v>
      </c>
      <c r="Y1092" s="53" t="str">
        <f t="shared" si="310"/>
        <v>MENOR_VALOR</v>
      </c>
      <c r="Z1092" s="49">
        <f t="shared" si="311"/>
        <v>286590.65119999996</v>
      </c>
      <c r="AA1092" s="80"/>
    </row>
    <row r="1093" spans="1:27" ht="18" x14ac:dyDescent="0.2">
      <c r="A1093" s="81" t="s">
        <v>154</v>
      </c>
      <c r="B1093" s="4"/>
      <c r="C1093" s="86" t="s">
        <v>155</v>
      </c>
      <c r="D1093" s="3"/>
      <c r="E1093" s="4"/>
      <c r="F1093" s="4"/>
      <c r="G1093" s="4"/>
      <c r="H1093" s="83"/>
      <c r="I1093" s="83"/>
      <c r="J1093" s="85"/>
      <c r="K1093" s="48"/>
      <c r="L1093" s="49"/>
      <c r="M1093" s="31">
        <v>0</v>
      </c>
      <c r="N1093" s="6"/>
      <c r="O1093" s="47"/>
      <c r="P1093" s="31"/>
      <c r="Q1093" s="6"/>
      <c r="R1093" s="47"/>
      <c r="S1093" s="51"/>
      <c r="T1093" s="51"/>
      <c r="U1093" s="49"/>
      <c r="V1093" s="51"/>
      <c r="W1093" s="51"/>
      <c r="X1093" s="52"/>
      <c r="Y1093" s="53"/>
      <c r="Z1093" s="49"/>
      <c r="AA1093" s="80"/>
    </row>
    <row r="1094" spans="1:27" ht="18" x14ac:dyDescent="0.2">
      <c r="A1094" s="3">
        <f>A1092+1</f>
        <v>963</v>
      </c>
      <c r="B1094" s="30">
        <v>4912912</v>
      </c>
      <c r="C1094" s="23" t="s">
        <v>156</v>
      </c>
      <c r="D1094" s="3" t="s">
        <v>36</v>
      </c>
      <c r="E1094" s="3">
        <v>0</v>
      </c>
      <c r="F1094" s="3">
        <v>1</v>
      </c>
      <c r="G1094" s="3">
        <v>1</v>
      </c>
      <c r="H1094" s="4">
        <v>25172004</v>
      </c>
      <c r="I1094" s="4" t="s">
        <v>37</v>
      </c>
      <c r="J1094" s="1">
        <v>24460</v>
      </c>
      <c r="K1094" s="48">
        <v>447916</v>
      </c>
      <c r="L1094" s="49">
        <f t="shared" si="303"/>
        <v>506682.57919999998</v>
      </c>
      <c r="M1094" s="5">
        <v>1209600</v>
      </c>
      <c r="N1094" s="6">
        <f t="shared" si="319"/>
        <v>229824</v>
      </c>
      <c r="O1094" s="47">
        <f t="shared" si="316"/>
        <v>1439424</v>
      </c>
      <c r="P1094" s="5">
        <v>1008000</v>
      </c>
      <c r="Q1094" s="6">
        <f t="shared" si="320"/>
        <v>191520</v>
      </c>
      <c r="R1094" s="47">
        <f t="shared" si="317"/>
        <v>1199520</v>
      </c>
      <c r="S1094" s="51">
        <f t="shared" si="304"/>
        <v>506682.57919999998</v>
      </c>
      <c r="T1094" s="51">
        <f t="shared" si="305"/>
        <v>1048542.1930666667</v>
      </c>
      <c r="U1094" s="49">
        <f t="shared" si="306"/>
        <v>956409.9123549622</v>
      </c>
      <c r="V1094" s="51">
        <f t="shared" si="307"/>
        <v>1199520</v>
      </c>
      <c r="W1094" s="51">
        <f t="shared" si="308"/>
        <v>383152.60741624405</v>
      </c>
      <c r="X1094" s="52">
        <f t="shared" si="309"/>
        <v>0.3654145822168961</v>
      </c>
      <c r="Y1094" s="53" t="str">
        <f t="shared" si="310"/>
        <v>MENOR_VALOR</v>
      </c>
      <c r="Z1094" s="49">
        <f t="shared" si="311"/>
        <v>506682.57919999998</v>
      </c>
      <c r="AA1094" s="80"/>
    </row>
    <row r="1095" spans="1:27" ht="18" x14ac:dyDescent="0.2">
      <c r="A1095" s="3">
        <f>A1094+1</f>
        <v>964</v>
      </c>
      <c r="B1095" s="30">
        <v>4912912</v>
      </c>
      <c r="C1095" s="23" t="s">
        <v>157</v>
      </c>
      <c r="D1095" s="3" t="s">
        <v>36</v>
      </c>
      <c r="E1095" s="3">
        <v>0</v>
      </c>
      <c r="F1095" s="3">
        <v>1</v>
      </c>
      <c r="G1095" s="3">
        <v>1</v>
      </c>
      <c r="H1095" s="4">
        <v>25172004</v>
      </c>
      <c r="I1095" s="4" t="s">
        <v>37</v>
      </c>
      <c r="J1095" s="1">
        <v>24460</v>
      </c>
      <c r="K1095" s="48">
        <v>394128</v>
      </c>
      <c r="L1095" s="49">
        <f t="shared" si="303"/>
        <v>445837.59360000002</v>
      </c>
      <c r="M1095" s="5">
        <v>1202300</v>
      </c>
      <c r="N1095" s="6">
        <f t="shared" si="319"/>
        <v>228437</v>
      </c>
      <c r="O1095" s="47">
        <f t="shared" si="316"/>
        <v>1430737</v>
      </c>
      <c r="P1095" s="5">
        <v>874000</v>
      </c>
      <c r="Q1095" s="6">
        <f t="shared" si="320"/>
        <v>166060</v>
      </c>
      <c r="R1095" s="47">
        <f t="shared" si="317"/>
        <v>1040060</v>
      </c>
      <c r="S1095" s="51">
        <f t="shared" si="304"/>
        <v>445837.59360000002</v>
      </c>
      <c r="T1095" s="51">
        <f t="shared" si="305"/>
        <v>972211.53120000008</v>
      </c>
      <c r="U1095" s="49">
        <f t="shared" si="306"/>
        <v>872164.28049331205</v>
      </c>
      <c r="V1095" s="51">
        <f t="shared" si="307"/>
        <v>1040060</v>
      </c>
      <c r="W1095" s="51">
        <f t="shared" si="308"/>
        <v>372202.58071682468</v>
      </c>
      <c r="X1095" s="52">
        <f t="shared" si="309"/>
        <v>0.38284115007092673</v>
      </c>
      <c r="Y1095" s="53" t="str">
        <f t="shared" si="310"/>
        <v>MENOR_VALOR</v>
      </c>
      <c r="Z1095" s="49">
        <f t="shared" si="311"/>
        <v>445837.59360000002</v>
      </c>
      <c r="AA1095" s="80"/>
    </row>
    <row r="1096" spans="1:27" ht="36" x14ac:dyDescent="0.2">
      <c r="A1096" s="3">
        <f t="shared" ref="A1096:A1120" si="322">A1095+1</f>
        <v>965</v>
      </c>
      <c r="B1096" s="30">
        <v>4912996</v>
      </c>
      <c r="C1096" s="34" t="s">
        <v>158</v>
      </c>
      <c r="D1096" s="3" t="s">
        <v>36</v>
      </c>
      <c r="E1096" s="3">
        <v>0</v>
      </c>
      <c r="F1096" s="3">
        <v>1</v>
      </c>
      <c r="G1096" s="3">
        <v>1</v>
      </c>
      <c r="H1096" s="4">
        <v>26111532</v>
      </c>
      <c r="I1096" s="4" t="s">
        <v>37</v>
      </c>
      <c r="J1096" s="1" t="s">
        <v>37</v>
      </c>
      <c r="K1096" s="48">
        <v>710192</v>
      </c>
      <c r="L1096" s="49">
        <f t="shared" si="303"/>
        <v>803369.19039999996</v>
      </c>
      <c r="M1096" s="5">
        <v>1118150</v>
      </c>
      <c r="N1096" s="6">
        <f t="shared" si="319"/>
        <v>212448.5</v>
      </c>
      <c r="O1096" s="47">
        <f t="shared" si="316"/>
        <v>1330598.5</v>
      </c>
      <c r="P1096" s="5">
        <v>836000</v>
      </c>
      <c r="Q1096" s="6">
        <f t="shared" si="320"/>
        <v>158840</v>
      </c>
      <c r="R1096" s="47">
        <f t="shared" si="317"/>
        <v>994840</v>
      </c>
      <c r="S1096" s="51">
        <f t="shared" si="304"/>
        <v>803369.19039999996</v>
      </c>
      <c r="T1096" s="51">
        <f t="shared" si="305"/>
        <v>1042935.8967999999</v>
      </c>
      <c r="U1096" s="49">
        <f t="shared" si="306"/>
        <v>1020716.5273589364</v>
      </c>
      <c r="V1096" s="51">
        <f t="shared" si="307"/>
        <v>994840</v>
      </c>
      <c r="W1096" s="51">
        <f t="shared" si="308"/>
        <v>169399.24264196589</v>
      </c>
      <c r="X1096" s="52">
        <f t="shared" si="309"/>
        <v>0.16242536397656565</v>
      </c>
      <c r="Y1096" s="53" t="str">
        <f t="shared" si="310"/>
        <v>MENOR_VALOR</v>
      </c>
      <c r="Z1096" s="49">
        <f t="shared" si="311"/>
        <v>803369.19039999996</v>
      </c>
      <c r="AA1096" s="80"/>
    </row>
    <row r="1097" spans="1:27" ht="36" x14ac:dyDescent="0.2">
      <c r="A1097" s="3">
        <f t="shared" si="322"/>
        <v>966</v>
      </c>
      <c r="B1097" s="30">
        <v>4912996</v>
      </c>
      <c r="C1097" s="34" t="s">
        <v>159</v>
      </c>
      <c r="D1097" s="3" t="s">
        <v>36</v>
      </c>
      <c r="E1097" s="3">
        <v>0</v>
      </c>
      <c r="F1097" s="3">
        <v>1</v>
      </c>
      <c r="G1097" s="3">
        <v>1</v>
      </c>
      <c r="H1097" s="4">
        <v>26111532</v>
      </c>
      <c r="I1097" s="4" t="s">
        <v>37</v>
      </c>
      <c r="J1097" s="1" t="s">
        <v>37</v>
      </c>
      <c r="K1097" s="48">
        <v>528003</v>
      </c>
      <c r="L1097" s="49">
        <f t="shared" ref="L1097:L1160" si="323">(K1097*13.12%)+K1097</f>
        <v>597276.99359999993</v>
      </c>
      <c r="M1097" s="5">
        <v>1252970</v>
      </c>
      <c r="N1097" s="6">
        <f t="shared" si="319"/>
        <v>238064.3</v>
      </c>
      <c r="O1097" s="47">
        <f t="shared" si="316"/>
        <v>1491034.3</v>
      </c>
      <c r="P1097" s="5">
        <v>937000</v>
      </c>
      <c r="Q1097" s="6">
        <f t="shared" si="320"/>
        <v>178030</v>
      </c>
      <c r="R1097" s="47">
        <f t="shared" si="317"/>
        <v>1115030</v>
      </c>
      <c r="S1097" s="51">
        <f t="shared" ref="S1097:S1160" si="324">MIN(L1097,O1097,R1097)</f>
        <v>597276.99359999993</v>
      </c>
      <c r="T1097" s="51">
        <f t="shared" ref="T1097:T1160" si="325">AVERAGE(L1097,O1097,R1097)</f>
        <v>1067780.4312</v>
      </c>
      <c r="U1097" s="49">
        <f t="shared" ref="U1097:U1160" si="326">GEOMEAN(L1097,O1097,R1097)</f>
        <v>997661.75572163204</v>
      </c>
      <c r="V1097" s="51">
        <f t="shared" ref="V1097:V1160" si="327">MEDIAN(L1097,O1097,R1097)</f>
        <v>1115030</v>
      </c>
      <c r="W1097" s="51">
        <f t="shared" ref="W1097:W1160" si="328">STDEVA(S1097,T1097)</f>
        <v>332696.17129854154</v>
      </c>
      <c r="X1097" s="52">
        <f t="shared" ref="X1097:X1160" si="329">(W1097/T1097)</f>
        <v>0.31157732580344139</v>
      </c>
      <c r="Y1097" s="53" t="str">
        <f t="shared" ref="Y1097:Y1160" si="330">IF(X1097&lt;43%,"MENOR_VALOR","MEDIA_GEOMETRICA")</f>
        <v>MENOR_VALOR</v>
      </c>
      <c r="Z1097" s="49">
        <f t="shared" ref="Z1097:Z1160" si="331">IF(Y1097="MENOR_VALOR",S1097,U1097)</f>
        <v>597276.99359999993</v>
      </c>
      <c r="AA1097" s="80"/>
    </row>
    <row r="1098" spans="1:27" ht="36" x14ac:dyDescent="0.2">
      <c r="A1098" s="3">
        <f t="shared" si="322"/>
        <v>967</v>
      </c>
      <c r="B1098" s="30">
        <v>4912996</v>
      </c>
      <c r="C1098" s="34" t="s">
        <v>160</v>
      </c>
      <c r="D1098" s="3" t="s">
        <v>36</v>
      </c>
      <c r="E1098" s="3">
        <v>0</v>
      </c>
      <c r="F1098" s="3">
        <v>1</v>
      </c>
      <c r="G1098" s="3">
        <v>1</v>
      </c>
      <c r="H1098" s="4">
        <v>26111532</v>
      </c>
      <c r="I1098" s="4" t="s">
        <v>37</v>
      </c>
      <c r="J1098" s="1" t="s">
        <v>37</v>
      </c>
      <c r="K1098" s="48">
        <v>629867</v>
      </c>
      <c r="L1098" s="49">
        <f t="shared" si="323"/>
        <v>712505.55039999995</v>
      </c>
      <c r="M1098" s="5">
        <v>888960</v>
      </c>
      <c r="N1098" s="6">
        <f t="shared" si="319"/>
        <v>168902.39999999999</v>
      </c>
      <c r="O1098" s="47">
        <f t="shared" si="316"/>
        <v>1057862.3999999999</v>
      </c>
      <c r="P1098" s="5">
        <v>741000</v>
      </c>
      <c r="Q1098" s="6">
        <f t="shared" si="320"/>
        <v>140790</v>
      </c>
      <c r="R1098" s="47">
        <f t="shared" si="317"/>
        <v>881790</v>
      </c>
      <c r="S1098" s="51">
        <f t="shared" si="324"/>
        <v>712505.55039999995</v>
      </c>
      <c r="T1098" s="51">
        <f t="shared" si="325"/>
        <v>884052.65013333329</v>
      </c>
      <c r="U1098" s="49">
        <f t="shared" si="326"/>
        <v>872691.74409593514</v>
      </c>
      <c r="V1098" s="51">
        <f t="shared" si="327"/>
        <v>881790</v>
      </c>
      <c r="W1098" s="51">
        <f t="shared" si="328"/>
        <v>121302.11751432548</v>
      </c>
      <c r="X1098" s="52">
        <f t="shared" si="329"/>
        <v>0.13721141777701887</v>
      </c>
      <c r="Y1098" s="53" t="str">
        <f t="shared" si="330"/>
        <v>MENOR_VALOR</v>
      </c>
      <c r="Z1098" s="49">
        <f t="shared" si="331"/>
        <v>712505.55039999995</v>
      </c>
      <c r="AA1098" s="80"/>
    </row>
    <row r="1099" spans="1:27" ht="36" x14ac:dyDescent="0.2">
      <c r="A1099" s="3">
        <f t="shared" si="322"/>
        <v>968</v>
      </c>
      <c r="B1099" s="30">
        <v>4912996</v>
      </c>
      <c r="C1099" s="34" t="s">
        <v>161</v>
      </c>
      <c r="D1099" s="3" t="s">
        <v>36</v>
      </c>
      <c r="E1099" s="3">
        <v>0</v>
      </c>
      <c r="F1099" s="3">
        <v>1</v>
      </c>
      <c r="G1099" s="3">
        <v>1</v>
      </c>
      <c r="H1099" s="4">
        <v>26111532</v>
      </c>
      <c r="I1099" s="4" t="s">
        <v>37</v>
      </c>
      <c r="J1099" s="1" t="s">
        <v>37</v>
      </c>
      <c r="K1099" s="48">
        <v>629867</v>
      </c>
      <c r="L1099" s="49">
        <f t="shared" si="323"/>
        <v>712505.55039999995</v>
      </c>
      <c r="M1099" s="5">
        <v>898220</v>
      </c>
      <c r="N1099" s="6">
        <f t="shared" si="319"/>
        <v>170661.8</v>
      </c>
      <c r="O1099" s="47">
        <f t="shared" si="316"/>
        <v>1068881.8</v>
      </c>
      <c r="P1099" s="5">
        <v>741000</v>
      </c>
      <c r="Q1099" s="6">
        <f t="shared" si="320"/>
        <v>140790</v>
      </c>
      <c r="R1099" s="47">
        <f t="shared" si="317"/>
        <v>881790</v>
      </c>
      <c r="S1099" s="51">
        <f t="shared" si="324"/>
        <v>712505.55039999995</v>
      </c>
      <c r="T1099" s="51">
        <f t="shared" si="325"/>
        <v>887725.78346666659</v>
      </c>
      <c r="U1099" s="49">
        <f t="shared" si="326"/>
        <v>875711.46277419059</v>
      </c>
      <c r="V1099" s="51">
        <f t="shared" si="327"/>
        <v>881790</v>
      </c>
      <c r="W1099" s="51">
        <f t="shared" si="328"/>
        <v>123899.41500252737</v>
      </c>
      <c r="X1099" s="52">
        <f t="shared" si="329"/>
        <v>0.13956946763299649</v>
      </c>
      <c r="Y1099" s="53" t="str">
        <f t="shared" si="330"/>
        <v>MENOR_VALOR</v>
      </c>
      <c r="Z1099" s="49">
        <f t="shared" si="331"/>
        <v>712505.55039999995</v>
      </c>
      <c r="AA1099" s="80"/>
    </row>
    <row r="1100" spans="1:27" ht="36" x14ac:dyDescent="0.2">
      <c r="A1100" s="3">
        <f t="shared" si="322"/>
        <v>969</v>
      </c>
      <c r="B1100" s="30">
        <v>4912996</v>
      </c>
      <c r="C1100" s="34" t="s">
        <v>162</v>
      </c>
      <c r="D1100" s="3" t="s">
        <v>36</v>
      </c>
      <c r="E1100" s="3">
        <v>0</v>
      </c>
      <c r="F1100" s="3">
        <v>1</v>
      </c>
      <c r="G1100" s="3">
        <v>1</v>
      </c>
      <c r="H1100" s="4">
        <v>26111532</v>
      </c>
      <c r="I1100" s="4" t="s">
        <v>37</v>
      </c>
      <c r="J1100" s="1" t="s">
        <v>37</v>
      </c>
      <c r="K1100" s="48">
        <v>603330</v>
      </c>
      <c r="L1100" s="49">
        <f t="shared" si="323"/>
        <v>682486.89599999995</v>
      </c>
      <c r="M1100" s="5">
        <v>932400</v>
      </c>
      <c r="N1100" s="6">
        <f t="shared" si="319"/>
        <v>177156</v>
      </c>
      <c r="O1100" s="47">
        <f t="shared" si="316"/>
        <v>1109556</v>
      </c>
      <c r="P1100" s="5">
        <v>710000</v>
      </c>
      <c r="Q1100" s="6">
        <f t="shared" si="320"/>
        <v>134900</v>
      </c>
      <c r="R1100" s="47">
        <f t="shared" si="317"/>
        <v>844900</v>
      </c>
      <c r="S1100" s="51">
        <f t="shared" si="324"/>
        <v>682486.89599999995</v>
      </c>
      <c r="T1100" s="51">
        <f t="shared" si="325"/>
        <v>878980.96533333324</v>
      </c>
      <c r="U1100" s="49">
        <f t="shared" si="326"/>
        <v>861687.1526030245</v>
      </c>
      <c r="V1100" s="51">
        <f t="shared" si="327"/>
        <v>844900</v>
      </c>
      <c r="W1100" s="51">
        <f t="shared" si="328"/>
        <v>138942.28888853971</v>
      </c>
      <c r="X1100" s="52">
        <f t="shared" si="329"/>
        <v>0.15807201107688271</v>
      </c>
      <c r="Y1100" s="53" t="str">
        <f t="shared" si="330"/>
        <v>MENOR_VALOR</v>
      </c>
      <c r="Z1100" s="49">
        <f t="shared" si="331"/>
        <v>682486.89599999995</v>
      </c>
      <c r="AA1100" s="80"/>
    </row>
    <row r="1101" spans="1:27" ht="36" x14ac:dyDescent="0.2">
      <c r="A1101" s="3">
        <f t="shared" si="322"/>
        <v>970</v>
      </c>
      <c r="B1101" s="30">
        <v>4912996</v>
      </c>
      <c r="C1101" s="34" t="s">
        <v>424</v>
      </c>
      <c r="D1101" s="3" t="s">
        <v>36</v>
      </c>
      <c r="E1101" s="3">
        <v>0</v>
      </c>
      <c r="F1101" s="3">
        <v>1</v>
      </c>
      <c r="G1101" s="3">
        <v>1</v>
      </c>
      <c r="H1101" s="4">
        <v>26111532</v>
      </c>
      <c r="I1101" s="4" t="s">
        <v>37</v>
      </c>
      <c r="J1101" s="1" t="s">
        <v>37</v>
      </c>
      <c r="K1101" s="48">
        <v>598570</v>
      </c>
      <c r="L1101" s="49">
        <f t="shared" si="323"/>
        <v>677102.38399999996</v>
      </c>
      <c r="M1101" s="5">
        <v>809600</v>
      </c>
      <c r="N1101" s="6">
        <f t="shared" si="319"/>
        <v>153824</v>
      </c>
      <c r="O1101" s="47">
        <f t="shared" si="316"/>
        <v>963424</v>
      </c>
      <c r="P1101" s="5">
        <v>704000</v>
      </c>
      <c r="Q1101" s="6">
        <f t="shared" si="320"/>
        <v>133760</v>
      </c>
      <c r="R1101" s="47">
        <f t="shared" si="317"/>
        <v>837760</v>
      </c>
      <c r="S1101" s="51">
        <f t="shared" si="324"/>
        <v>677102.38399999996</v>
      </c>
      <c r="T1101" s="51">
        <f t="shared" si="325"/>
        <v>826095.4613333334</v>
      </c>
      <c r="U1101" s="49">
        <f t="shared" si="326"/>
        <v>817580.40617093595</v>
      </c>
      <c r="V1101" s="51">
        <f t="shared" si="327"/>
        <v>837760</v>
      </c>
      <c r="W1101" s="51">
        <f t="shared" si="328"/>
        <v>105354.01533225176</v>
      </c>
      <c r="X1101" s="52">
        <f t="shared" si="329"/>
        <v>0.1275324950487059</v>
      </c>
      <c r="Y1101" s="53" t="str">
        <f t="shared" si="330"/>
        <v>MENOR_VALOR</v>
      </c>
      <c r="Z1101" s="49">
        <f t="shared" si="331"/>
        <v>677102.38399999996</v>
      </c>
      <c r="AA1101" s="80"/>
    </row>
    <row r="1102" spans="1:27" ht="36" x14ac:dyDescent="0.2">
      <c r="A1102" s="3">
        <f t="shared" si="322"/>
        <v>971</v>
      </c>
      <c r="B1102" s="30">
        <v>4912996</v>
      </c>
      <c r="C1102" s="34" t="s">
        <v>163</v>
      </c>
      <c r="D1102" s="3" t="s">
        <v>36</v>
      </c>
      <c r="E1102" s="3">
        <v>0</v>
      </c>
      <c r="F1102" s="3">
        <v>1</v>
      </c>
      <c r="G1102" s="3">
        <v>1</v>
      </c>
      <c r="H1102" s="4">
        <v>26111532</v>
      </c>
      <c r="I1102" s="4" t="s">
        <v>37</v>
      </c>
      <c r="J1102" s="1" t="s">
        <v>37</v>
      </c>
      <c r="K1102" s="48">
        <v>486472</v>
      </c>
      <c r="L1102" s="49">
        <f t="shared" si="323"/>
        <v>550297.12639999995</v>
      </c>
      <c r="M1102" s="5">
        <v>850640</v>
      </c>
      <c r="N1102" s="6">
        <f t="shared" si="319"/>
        <v>161621.6</v>
      </c>
      <c r="O1102" s="47">
        <f t="shared" si="316"/>
        <v>1012261.6</v>
      </c>
      <c r="P1102" s="5">
        <v>694000</v>
      </c>
      <c r="Q1102" s="6">
        <f t="shared" si="320"/>
        <v>131860</v>
      </c>
      <c r="R1102" s="47">
        <f t="shared" si="317"/>
        <v>825860</v>
      </c>
      <c r="S1102" s="51">
        <f t="shared" si="324"/>
        <v>550297.12639999995</v>
      </c>
      <c r="T1102" s="51">
        <f t="shared" si="325"/>
        <v>796139.57546666672</v>
      </c>
      <c r="U1102" s="49">
        <f t="shared" si="326"/>
        <v>771967.13773904229</v>
      </c>
      <c r="V1102" s="51">
        <f t="shared" si="327"/>
        <v>825860</v>
      </c>
      <c r="W1102" s="51">
        <f t="shared" si="328"/>
        <v>173836.86283854785</v>
      </c>
      <c r="X1102" s="52">
        <f t="shared" si="329"/>
        <v>0.21834973187540802</v>
      </c>
      <c r="Y1102" s="53" t="str">
        <f t="shared" si="330"/>
        <v>MENOR_VALOR</v>
      </c>
      <c r="Z1102" s="49">
        <f t="shared" si="331"/>
        <v>550297.12639999995</v>
      </c>
      <c r="AA1102" s="80"/>
    </row>
    <row r="1103" spans="1:27" ht="27" x14ac:dyDescent="0.2">
      <c r="A1103" s="3">
        <f t="shared" si="322"/>
        <v>972</v>
      </c>
      <c r="B1103" s="30">
        <v>4912996</v>
      </c>
      <c r="C1103" s="34" t="s">
        <v>164</v>
      </c>
      <c r="D1103" s="3" t="s">
        <v>36</v>
      </c>
      <c r="E1103" s="3">
        <v>0</v>
      </c>
      <c r="F1103" s="3">
        <v>1</v>
      </c>
      <c r="G1103" s="3">
        <v>1</v>
      </c>
      <c r="H1103" s="4">
        <v>26111532</v>
      </c>
      <c r="I1103" s="4" t="s">
        <v>37</v>
      </c>
      <c r="J1103" s="1" t="s">
        <v>37</v>
      </c>
      <c r="K1103" s="48">
        <v>475643</v>
      </c>
      <c r="L1103" s="49">
        <f t="shared" si="323"/>
        <v>538047.36159999995</v>
      </c>
      <c r="M1103" s="5">
        <v>837200</v>
      </c>
      <c r="N1103" s="6">
        <f t="shared" si="319"/>
        <v>159068</v>
      </c>
      <c r="O1103" s="47">
        <f t="shared" si="316"/>
        <v>996268</v>
      </c>
      <c r="P1103" s="5">
        <v>736000</v>
      </c>
      <c r="Q1103" s="6">
        <f t="shared" si="320"/>
        <v>139840</v>
      </c>
      <c r="R1103" s="47">
        <f t="shared" si="317"/>
        <v>875840</v>
      </c>
      <c r="S1103" s="51">
        <f t="shared" si="324"/>
        <v>538047.36159999995</v>
      </c>
      <c r="T1103" s="51">
        <f t="shared" si="325"/>
        <v>803385.12053333328</v>
      </c>
      <c r="U1103" s="49">
        <f t="shared" si="326"/>
        <v>777213.77211602812</v>
      </c>
      <c r="V1103" s="51">
        <f t="shared" si="327"/>
        <v>875840</v>
      </c>
      <c r="W1103" s="51">
        <f t="shared" si="328"/>
        <v>187622.12864660169</v>
      </c>
      <c r="X1103" s="52">
        <f t="shared" si="329"/>
        <v>0.23353946177400861</v>
      </c>
      <c r="Y1103" s="53" t="str">
        <f t="shared" si="330"/>
        <v>MENOR_VALOR</v>
      </c>
      <c r="Z1103" s="49">
        <f t="shared" si="331"/>
        <v>538047.36159999995</v>
      </c>
      <c r="AA1103" s="80"/>
    </row>
    <row r="1104" spans="1:27" ht="36" x14ac:dyDescent="0.2">
      <c r="A1104" s="3">
        <f t="shared" si="322"/>
        <v>973</v>
      </c>
      <c r="B1104" s="30">
        <v>4912996</v>
      </c>
      <c r="C1104" s="34" t="s">
        <v>165</v>
      </c>
      <c r="D1104" s="3" t="s">
        <v>36</v>
      </c>
      <c r="E1104" s="3">
        <v>0</v>
      </c>
      <c r="F1104" s="3">
        <v>1</v>
      </c>
      <c r="G1104" s="3">
        <v>1</v>
      </c>
      <c r="H1104" s="4">
        <v>26111532</v>
      </c>
      <c r="I1104" s="4" t="s">
        <v>37</v>
      </c>
      <c r="J1104" s="1" t="s">
        <v>37</v>
      </c>
      <c r="K1104" s="48">
        <v>902139</v>
      </c>
      <c r="L1104" s="49">
        <f t="shared" si="323"/>
        <v>1020499.6368</v>
      </c>
      <c r="M1104" s="5">
        <v>1279720</v>
      </c>
      <c r="N1104" s="6">
        <f t="shared" si="319"/>
        <v>243146.8</v>
      </c>
      <c r="O1104" s="47">
        <f t="shared" si="316"/>
        <v>1522866.8</v>
      </c>
      <c r="P1104" s="5">
        <v>957000</v>
      </c>
      <c r="Q1104" s="6">
        <f t="shared" si="320"/>
        <v>181830</v>
      </c>
      <c r="R1104" s="47">
        <f t="shared" si="317"/>
        <v>1138830</v>
      </c>
      <c r="S1104" s="51">
        <f t="shared" si="324"/>
        <v>1020499.6368</v>
      </c>
      <c r="T1104" s="51">
        <f t="shared" si="325"/>
        <v>1227398.8122666667</v>
      </c>
      <c r="U1104" s="49">
        <f t="shared" si="326"/>
        <v>1209607.7409624967</v>
      </c>
      <c r="V1104" s="51">
        <f t="shared" si="327"/>
        <v>1138830</v>
      </c>
      <c r="W1104" s="51">
        <f t="shared" si="328"/>
        <v>146299.80999438537</v>
      </c>
      <c r="X1104" s="52">
        <f t="shared" si="329"/>
        <v>0.11919500697919858</v>
      </c>
      <c r="Y1104" s="53" t="str">
        <f t="shared" si="330"/>
        <v>MENOR_VALOR</v>
      </c>
      <c r="Z1104" s="49">
        <f t="shared" si="331"/>
        <v>1020499.6368</v>
      </c>
      <c r="AA1104" s="80"/>
    </row>
    <row r="1105" spans="1:27" ht="36" x14ac:dyDescent="0.2">
      <c r="A1105" s="3">
        <f t="shared" si="322"/>
        <v>974</v>
      </c>
      <c r="B1105" s="30">
        <v>4912996</v>
      </c>
      <c r="C1105" s="34" t="s">
        <v>166</v>
      </c>
      <c r="D1105" s="3" t="s">
        <v>36</v>
      </c>
      <c r="E1105" s="3">
        <v>0</v>
      </c>
      <c r="F1105" s="3">
        <v>1</v>
      </c>
      <c r="G1105" s="3">
        <v>1</v>
      </c>
      <c r="H1105" s="4">
        <v>26111532</v>
      </c>
      <c r="I1105" s="4" t="s">
        <v>37</v>
      </c>
      <c r="J1105" s="1" t="s">
        <v>37</v>
      </c>
      <c r="K1105" s="48">
        <v>861441</v>
      </c>
      <c r="L1105" s="49">
        <f t="shared" si="323"/>
        <v>974462.05920000002</v>
      </c>
      <c r="M1105" s="5">
        <v>1080940</v>
      </c>
      <c r="N1105" s="6">
        <f t="shared" si="319"/>
        <v>205378.6</v>
      </c>
      <c r="O1105" s="47">
        <f t="shared" si="316"/>
        <v>1286318.6000000001</v>
      </c>
      <c r="P1105" s="5">
        <v>882000</v>
      </c>
      <c r="Q1105" s="6">
        <f t="shared" si="320"/>
        <v>167580</v>
      </c>
      <c r="R1105" s="47">
        <f t="shared" si="317"/>
        <v>1049580</v>
      </c>
      <c r="S1105" s="51">
        <f t="shared" si="324"/>
        <v>974462.05920000002</v>
      </c>
      <c r="T1105" s="51">
        <f t="shared" si="325"/>
        <v>1103453.5530666667</v>
      </c>
      <c r="U1105" s="49">
        <f t="shared" si="326"/>
        <v>1095745.4522362503</v>
      </c>
      <c r="V1105" s="51">
        <f t="shared" si="327"/>
        <v>1049580</v>
      </c>
      <c r="W1105" s="51">
        <f t="shared" si="328"/>
        <v>91210.760028502962</v>
      </c>
      <c r="X1105" s="52">
        <f t="shared" si="329"/>
        <v>8.2659355960216244E-2</v>
      </c>
      <c r="Y1105" s="53" t="str">
        <f t="shared" si="330"/>
        <v>MENOR_VALOR</v>
      </c>
      <c r="Z1105" s="49">
        <f t="shared" si="331"/>
        <v>974462.05920000002</v>
      </c>
      <c r="AA1105" s="80"/>
    </row>
    <row r="1106" spans="1:27" ht="36" x14ac:dyDescent="0.2">
      <c r="A1106" s="3">
        <f t="shared" si="322"/>
        <v>975</v>
      </c>
      <c r="B1106" s="30">
        <v>4912996</v>
      </c>
      <c r="C1106" s="34" t="s">
        <v>167</v>
      </c>
      <c r="D1106" s="3" t="s">
        <v>36</v>
      </c>
      <c r="E1106" s="3">
        <v>0</v>
      </c>
      <c r="F1106" s="3">
        <v>1</v>
      </c>
      <c r="G1106" s="3">
        <v>1</v>
      </c>
      <c r="H1106" s="4">
        <v>26111532</v>
      </c>
      <c r="I1106" s="4" t="s">
        <v>37</v>
      </c>
      <c r="J1106" s="1" t="s">
        <v>37</v>
      </c>
      <c r="K1106" s="48">
        <v>842282</v>
      </c>
      <c r="L1106" s="49">
        <f t="shared" si="323"/>
        <v>952789.39839999995</v>
      </c>
      <c r="M1106" s="5">
        <v>1118150</v>
      </c>
      <c r="N1106" s="6">
        <f t="shared" si="319"/>
        <v>212448.5</v>
      </c>
      <c r="O1106" s="47">
        <f t="shared" si="316"/>
        <v>1330598.5</v>
      </c>
      <c r="P1106" s="5">
        <v>836000</v>
      </c>
      <c r="Q1106" s="6">
        <f t="shared" si="320"/>
        <v>158840</v>
      </c>
      <c r="R1106" s="47">
        <f t="shared" si="317"/>
        <v>994840</v>
      </c>
      <c r="S1106" s="51">
        <f t="shared" si="324"/>
        <v>952789.39839999995</v>
      </c>
      <c r="T1106" s="51">
        <f t="shared" si="325"/>
        <v>1092742.6328</v>
      </c>
      <c r="U1106" s="49">
        <f t="shared" si="326"/>
        <v>1080436.0375749052</v>
      </c>
      <c r="V1106" s="51">
        <f t="shared" si="327"/>
        <v>994840</v>
      </c>
      <c r="W1106" s="51">
        <f t="shared" si="328"/>
        <v>98961.881093230448</v>
      </c>
      <c r="X1106" s="52">
        <f t="shared" si="329"/>
        <v>9.0562844463800668E-2</v>
      </c>
      <c r="Y1106" s="53" t="str">
        <f t="shared" si="330"/>
        <v>MENOR_VALOR</v>
      </c>
      <c r="Z1106" s="49">
        <f t="shared" si="331"/>
        <v>952789.39839999995</v>
      </c>
      <c r="AA1106" s="80"/>
    </row>
    <row r="1107" spans="1:27" ht="36" x14ac:dyDescent="0.2">
      <c r="A1107" s="3">
        <f t="shared" si="322"/>
        <v>976</v>
      </c>
      <c r="B1107" s="30">
        <v>4912996</v>
      </c>
      <c r="C1107" s="34" t="s">
        <v>168</v>
      </c>
      <c r="D1107" s="3" t="s">
        <v>36</v>
      </c>
      <c r="E1107" s="3">
        <v>0</v>
      </c>
      <c r="F1107" s="3">
        <v>1</v>
      </c>
      <c r="G1107" s="3">
        <v>1</v>
      </c>
      <c r="H1107" s="4">
        <v>26111532</v>
      </c>
      <c r="I1107" s="4" t="s">
        <v>37</v>
      </c>
      <c r="J1107" s="1" t="s">
        <v>37</v>
      </c>
      <c r="K1107" s="48">
        <v>820743</v>
      </c>
      <c r="L1107" s="49">
        <f t="shared" si="323"/>
        <v>928424.48159999994</v>
      </c>
      <c r="M1107" s="5">
        <v>1012960</v>
      </c>
      <c r="N1107" s="6">
        <f t="shared" si="319"/>
        <v>192462.4</v>
      </c>
      <c r="O1107" s="47">
        <f t="shared" si="316"/>
        <v>1205422.3999999999</v>
      </c>
      <c r="P1107" s="5">
        <v>779000</v>
      </c>
      <c r="Q1107" s="6">
        <f t="shared" si="320"/>
        <v>148010</v>
      </c>
      <c r="R1107" s="47">
        <f t="shared" si="317"/>
        <v>927010</v>
      </c>
      <c r="S1107" s="51">
        <f t="shared" si="324"/>
        <v>927010</v>
      </c>
      <c r="T1107" s="51">
        <f t="shared" si="325"/>
        <v>1020285.6272</v>
      </c>
      <c r="U1107" s="49">
        <f t="shared" si="326"/>
        <v>1012333.0605100016</v>
      </c>
      <c r="V1107" s="51">
        <f t="shared" si="327"/>
        <v>928424.48159999994</v>
      </c>
      <c r="W1107" s="51">
        <f t="shared" si="328"/>
        <v>65955.828512548367</v>
      </c>
      <c r="X1107" s="52">
        <f t="shared" si="329"/>
        <v>6.4644474796291013E-2</v>
      </c>
      <c r="Y1107" s="53" t="str">
        <f t="shared" si="330"/>
        <v>MENOR_VALOR</v>
      </c>
      <c r="Z1107" s="49">
        <f t="shared" si="331"/>
        <v>927010</v>
      </c>
      <c r="AA1107" s="80"/>
    </row>
    <row r="1108" spans="1:27" ht="36" x14ac:dyDescent="0.2">
      <c r="A1108" s="3">
        <f t="shared" si="322"/>
        <v>977</v>
      </c>
      <c r="B1108" s="30">
        <v>4912996</v>
      </c>
      <c r="C1108" s="34" t="s">
        <v>169</v>
      </c>
      <c r="D1108" s="3" t="s">
        <v>36</v>
      </c>
      <c r="E1108" s="3">
        <v>0</v>
      </c>
      <c r="F1108" s="3">
        <v>1</v>
      </c>
      <c r="G1108" s="3">
        <v>1</v>
      </c>
      <c r="H1108" s="4">
        <v>26111532</v>
      </c>
      <c r="I1108" s="4" t="s">
        <v>37</v>
      </c>
      <c r="J1108" s="1" t="s">
        <v>37</v>
      </c>
      <c r="K1108" s="48">
        <v>760886</v>
      </c>
      <c r="L1108" s="49">
        <f t="shared" si="323"/>
        <v>860714.24320000003</v>
      </c>
      <c r="M1108" s="5">
        <v>833400</v>
      </c>
      <c r="N1108" s="6">
        <f t="shared" si="319"/>
        <v>158346</v>
      </c>
      <c r="O1108" s="47">
        <f t="shared" si="316"/>
        <v>991746</v>
      </c>
      <c r="P1108" s="5">
        <v>741000</v>
      </c>
      <c r="Q1108" s="6">
        <f t="shared" si="320"/>
        <v>140790</v>
      </c>
      <c r="R1108" s="47">
        <f t="shared" si="317"/>
        <v>881790</v>
      </c>
      <c r="S1108" s="51">
        <f t="shared" si="324"/>
        <v>860714.24320000003</v>
      </c>
      <c r="T1108" s="51">
        <f t="shared" si="325"/>
        <v>911416.74773333326</v>
      </c>
      <c r="U1108" s="49">
        <f t="shared" si="326"/>
        <v>909651.14858916635</v>
      </c>
      <c r="V1108" s="51">
        <f t="shared" si="327"/>
        <v>881790</v>
      </c>
      <c r="W1108" s="51">
        <f t="shared" si="328"/>
        <v>35852.0847786616</v>
      </c>
      <c r="X1108" s="52">
        <f t="shared" si="329"/>
        <v>3.9336653476935421E-2</v>
      </c>
      <c r="Y1108" s="53" t="str">
        <f t="shared" si="330"/>
        <v>MENOR_VALOR</v>
      </c>
      <c r="Z1108" s="49">
        <f t="shared" si="331"/>
        <v>860714.24320000003</v>
      </c>
      <c r="AA1108" s="80"/>
    </row>
    <row r="1109" spans="1:27" ht="27" x14ac:dyDescent="0.2">
      <c r="A1109" s="3">
        <f t="shared" si="322"/>
        <v>978</v>
      </c>
      <c r="B1109" s="30">
        <v>4912996</v>
      </c>
      <c r="C1109" s="23" t="s">
        <v>170</v>
      </c>
      <c r="D1109" s="3" t="s">
        <v>36</v>
      </c>
      <c r="E1109" s="3">
        <v>0</v>
      </c>
      <c r="F1109" s="3">
        <v>1</v>
      </c>
      <c r="G1109" s="3">
        <v>1</v>
      </c>
      <c r="H1109" s="4">
        <v>25172009</v>
      </c>
      <c r="I1109" s="4" t="s">
        <v>37</v>
      </c>
      <c r="J1109" s="1">
        <v>39325</v>
      </c>
      <c r="K1109" s="48">
        <v>161721</v>
      </c>
      <c r="L1109" s="49">
        <f t="shared" si="323"/>
        <v>182938.79519999999</v>
      </c>
      <c r="M1109" s="5">
        <v>216580</v>
      </c>
      <c r="N1109" s="6">
        <f t="shared" si="319"/>
        <v>41150.199999999997</v>
      </c>
      <c r="O1109" s="47">
        <f t="shared" si="316"/>
        <v>257730.2</v>
      </c>
      <c r="P1109" s="5">
        <v>190000</v>
      </c>
      <c r="Q1109" s="6">
        <f t="shared" si="320"/>
        <v>36100</v>
      </c>
      <c r="R1109" s="47">
        <f t="shared" si="317"/>
        <v>226100</v>
      </c>
      <c r="S1109" s="51">
        <f t="shared" si="324"/>
        <v>182938.79519999999</v>
      </c>
      <c r="T1109" s="51">
        <f t="shared" si="325"/>
        <v>222256.33173333333</v>
      </c>
      <c r="U1109" s="49">
        <f t="shared" si="326"/>
        <v>220085.06007879376</v>
      </c>
      <c r="V1109" s="51">
        <f t="shared" si="327"/>
        <v>226100</v>
      </c>
      <c r="W1109" s="51">
        <f t="shared" si="328"/>
        <v>27801.696702269819</v>
      </c>
      <c r="X1109" s="52">
        <f t="shared" si="329"/>
        <v>0.12508843498608055</v>
      </c>
      <c r="Y1109" s="53" t="str">
        <f t="shared" si="330"/>
        <v>MENOR_VALOR</v>
      </c>
      <c r="Z1109" s="49">
        <f t="shared" si="331"/>
        <v>182938.79519999999</v>
      </c>
      <c r="AA1109" s="80"/>
    </row>
    <row r="1110" spans="1:27" ht="27" x14ac:dyDescent="0.2">
      <c r="A1110" s="3">
        <f t="shared" si="322"/>
        <v>979</v>
      </c>
      <c r="B1110" s="30">
        <v>4912996</v>
      </c>
      <c r="C1110" s="23" t="s">
        <v>171</v>
      </c>
      <c r="D1110" s="3" t="s">
        <v>36</v>
      </c>
      <c r="E1110" s="3">
        <v>0</v>
      </c>
      <c r="F1110" s="3">
        <v>1</v>
      </c>
      <c r="G1110" s="3">
        <v>1</v>
      </c>
      <c r="H1110" s="4">
        <v>25172009</v>
      </c>
      <c r="I1110" s="4" t="s">
        <v>37</v>
      </c>
      <c r="J1110" s="1">
        <v>39325</v>
      </c>
      <c r="K1110" s="48">
        <v>160769</v>
      </c>
      <c r="L1110" s="49">
        <f t="shared" si="323"/>
        <v>181861.8928</v>
      </c>
      <c r="M1110" s="5">
        <v>228480</v>
      </c>
      <c r="N1110" s="6">
        <f t="shared" si="319"/>
        <v>43411.199999999997</v>
      </c>
      <c r="O1110" s="47">
        <f t="shared" si="316"/>
        <v>271891.20000000001</v>
      </c>
      <c r="P1110" s="5">
        <v>190000</v>
      </c>
      <c r="Q1110" s="6">
        <f t="shared" si="320"/>
        <v>36100</v>
      </c>
      <c r="R1110" s="47">
        <f t="shared" si="317"/>
        <v>226100</v>
      </c>
      <c r="S1110" s="51">
        <f t="shared" si="324"/>
        <v>181861.8928</v>
      </c>
      <c r="T1110" s="51">
        <f t="shared" si="325"/>
        <v>226617.69759999998</v>
      </c>
      <c r="U1110" s="49">
        <f t="shared" si="326"/>
        <v>223603.77961470676</v>
      </c>
      <c r="V1110" s="51">
        <f t="shared" si="327"/>
        <v>226100</v>
      </c>
      <c r="W1110" s="51">
        <f t="shared" si="328"/>
        <v>31647.133071541288</v>
      </c>
      <c r="X1110" s="52">
        <f t="shared" si="329"/>
        <v>0.13964987468631526</v>
      </c>
      <c r="Y1110" s="53" t="str">
        <f t="shared" si="330"/>
        <v>MENOR_VALOR</v>
      </c>
      <c r="Z1110" s="49">
        <f t="shared" si="331"/>
        <v>181861.8928</v>
      </c>
      <c r="AA1110" s="80"/>
    </row>
    <row r="1111" spans="1:27" ht="18" x14ac:dyDescent="0.2">
      <c r="A1111" s="3">
        <f t="shared" si="322"/>
        <v>980</v>
      </c>
      <c r="B1111" s="30">
        <v>4912934</v>
      </c>
      <c r="C1111" s="23" t="s">
        <v>172</v>
      </c>
      <c r="D1111" s="3" t="s">
        <v>36</v>
      </c>
      <c r="E1111" s="3">
        <v>0</v>
      </c>
      <c r="F1111" s="3">
        <v>1</v>
      </c>
      <c r="G1111" s="3">
        <v>1</v>
      </c>
      <c r="H1111" s="4">
        <v>31162416</v>
      </c>
      <c r="I1111" s="4" t="s">
        <v>37</v>
      </c>
      <c r="J1111" s="1">
        <v>60338</v>
      </c>
      <c r="K1111" s="48">
        <v>122094</v>
      </c>
      <c r="L1111" s="49">
        <f t="shared" si="323"/>
        <v>138112.7328</v>
      </c>
      <c r="M1111" s="5">
        <v>167400</v>
      </c>
      <c r="N1111" s="6">
        <f t="shared" si="319"/>
        <v>31806</v>
      </c>
      <c r="O1111" s="47">
        <f t="shared" si="316"/>
        <v>199206</v>
      </c>
      <c r="P1111" s="5">
        <v>144000</v>
      </c>
      <c r="Q1111" s="6">
        <f t="shared" si="320"/>
        <v>27360</v>
      </c>
      <c r="R1111" s="47">
        <f t="shared" si="317"/>
        <v>171360</v>
      </c>
      <c r="S1111" s="51">
        <f t="shared" si="324"/>
        <v>138112.7328</v>
      </c>
      <c r="T1111" s="51">
        <f t="shared" si="325"/>
        <v>169559.57759999999</v>
      </c>
      <c r="U1111" s="49">
        <f t="shared" si="326"/>
        <v>167680.23053223963</v>
      </c>
      <c r="V1111" s="51">
        <f t="shared" si="327"/>
        <v>171360</v>
      </c>
      <c r="W1111" s="51">
        <f t="shared" si="328"/>
        <v>22236.277205001294</v>
      </c>
      <c r="X1111" s="52">
        <f t="shared" si="329"/>
        <v>0.13114138121680066</v>
      </c>
      <c r="Y1111" s="53" t="str">
        <f t="shared" si="330"/>
        <v>MENOR_VALOR</v>
      </c>
      <c r="Z1111" s="49">
        <f t="shared" si="331"/>
        <v>138112.7328</v>
      </c>
      <c r="AA1111" s="80"/>
    </row>
    <row r="1112" spans="1:27" ht="18" x14ac:dyDescent="0.2">
      <c r="A1112" s="3">
        <f t="shared" si="322"/>
        <v>981</v>
      </c>
      <c r="B1112" s="30">
        <v>4912934</v>
      </c>
      <c r="C1112" s="23" t="s">
        <v>173</v>
      </c>
      <c r="D1112" s="3" t="s">
        <v>36</v>
      </c>
      <c r="E1112" s="3">
        <v>0</v>
      </c>
      <c r="F1112" s="3">
        <v>1</v>
      </c>
      <c r="G1112" s="3">
        <v>1</v>
      </c>
      <c r="H1112" s="4">
        <v>31162416</v>
      </c>
      <c r="I1112" s="4" t="s">
        <v>37</v>
      </c>
      <c r="J1112" s="1">
        <v>60338</v>
      </c>
      <c r="K1112" s="48">
        <v>114478</v>
      </c>
      <c r="L1112" s="49">
        <f t="shared" si="323"/>
        <v>129497.51360000001</v>
      </c>
      <c r="M1112" s="5">
        <v>231000</v>
      </c>
      <c r="N1112" s="6">
        <f t="shared" si="319"/>
        <v>43890</v>
      </c>
      <c r="O1112" s="47">
        <f t="shared" si="316"/>
        <v>274890</v>
      </c>
      <c r="P1112" s="5">
        <v>185000</v>
      </c>
      <c r="Q1112" s="6">
        <f t="shared" si="320"/>
        <v>35150</v>
      </c>
      <c r="R1112" s="47">
        <f t="shared" si="317"/>
        <v>220150</v>
      </c>
      <c r="S1112" s="51">
        <f t="shared" si="324"/>
        <v>129497.51360000001</v>
      </c>
      <c r="T1112" s="51">
        <f t="shared" si="325"/>
        <v>208179.17119999998</v>
      </c>
      <c r="U1112" s="49">
        <f t="shared" si="326"/>
        <v>198630.69110036601</v>
      </c>
      <c r="V1112" s="51">
        <f t="shared" si="327"/>
        <v>220150</v>
      </c>
      <c r="W1112" s="51">
        <f t="shared" si="328"/>
        <v>55636.33364395806</v>
      </c>
      <c r="X1112" s="52">
        <f t="shared" si="329"/>
        <v>0.26725216227567566</v>
      </c>
      <c r="Y1112" s="53" t="str">
        <f t="shared" si="330"/>
        <v>MENOR_VALOR</v>
      </c>
      <c r="Z1112" s="49">
        <f t="shared" si="331"/>
        <v>129497.51360000001</v>
      </c>
      <c r="AA1112" s="80"/>
    </row>
    <row r="1113" spans="1:27" ht="18" x14ac:dyDescent="0.2">
      <c r="A1113" s="3">
        <f t="shared" si="322"/>
        <v>982</v>
      </c>
      <c r="B1113" s="30">
        <v>4912934</v>
      </c>
      <c r="C1113" s="23" t="s">
        <v>174</v>
      </c>
      <c r="D1113" s="3" t="s">
        <v>36</v>
      </c>
      <c r="E1113" s="3">
        <v>0</v>
      </c>
      <c r="F1113" s="3">
        <v>1</v>
      </c>
      <c r="G1113" s="3">
        <v>1</v>
      </c>
      <c r="H1113" s="4">
        <v>26111532</v>
      </c>
      <c r="I1113" s="4" t="s">
        <v>37</v>
      </c>
      <c r="J1113" s="1" t="s">
        <v>37</v>
      </c>
      <c r="K1113" s="48">
        <v>188853</v>
      </c>
      <c r="L1113" s="49">
        <f t="shared" si="323"/>
        <v>213630.51360000001</v>
      </c>
      <c r="M1113" s="5">
        <v>278000</v>
      </c>
      <c r="N1113" s="6">
        <f t="shared" si="319"/>
        <v>52820</v>
      </c>
      <c r="O1113" s="47">
        <f t="shared" si="316"/>
        <v>330820</v>
      </c>
      <c r="P1113" s="5">
        <v>222000</v>
      </c>
      <c r="Q1113" s="6">
        <f t="shared" si="320"/>
        <v>42180</v>
      </c>
      <c r="R1113" s="47">
        <f t="shared" si="317"/>
        <v>264180</v>
      </c>
      <c r="S1113" s="51">
        <f t="shared" si="324"/>
        <v>213630.51360000001</v>
      </c>
      <c r="T1113" s="51">
        <f t="shared" si="325"/>
        <v>269543.5045333333</v>
      </c>
      <c r="U1113" s="49">
        <f t="shared" si="326"/>
        <v>265288.43999844429</v>
      </c>
      <c r="V1113" s="51">
        <f t="shared" si="327"/>
        <v>264180</v>
      </c>
      <c r="W1113" s="51">
        <f t="shared" si="328"/>
        <v>39536.455045381997</v>
      </c>
      <c r="X1113" s="52">
        <f t="shared" si="329"/>
        <v>0.14667930920402755</v>
      </c>
      <c r="Y1113" s="53" t="str">
        <f t="shared" si="330"/>
        <v>MENOR_VALOR</v>
      </c>
      <c r="Z1113" s="49">
        <f t="shared" si="331"/>
        <v>213630.51360000001</v>
      </c>
      <c r="AA1113" s="80"/>
    </row>
    <row r="1114" spans="1:27" x14ac:dyDescent="0.2">
      <c r="A1114" s="3">
        <f t="shared" si="322"/>
        <v>983</v>
      </c>
      <c r="B1114" s="30">
        <v>4912934</v>
      </c>
      <c r="C1114" s="23" t="s">
        <v>175</v>
      </c>
      <c r="D1114" s="3" t="s">
        <v>36</v>
      </c>
      <c r="E1114" s="3">
        <v>0</v>
      </c>
      <c r="F1114" s="3">
        <v>1</v>
      </c>
      <c r="G1114" s="3">
        <v>1</v>
      </c>
      <c r="H1114" s="4">
        <v>26111532</v>
      </c>
      <c r="I1114" s="4" t="s">
        <v>37</v>
      </c>
      <c r="J1114" s="1" t="s">
        <v>37</v>
      </c>
      <c r="K1114" s="48">
        <v>102935</v>
      </c>
      <c r="L1114" s="49">
        <f t="shared" si="323"/>
        <v>116440.072</v>
      </c>
      <c r="M1114" s="5">
        <v>147980</v>
      </c>
      <c r="N1114" s="6">
        <f t="shared" si="319"/>
        <v>28116.2</v>
      </c>
      <c r="O1114" s="47">
        <f t="shared" si="316"/>
        <v>176096.2</v>
      </c>
      <c r="P1114" s="5">
        <v>121000</v>
      </c>
      <c r="Q1114" s="6">
        <f t="shared" si="320"/>
        <v>22990</v>
      </c>
      <c r="R1114" s="47">
        <f t="shared" si="317"/>
        <v>143990</v>
      </c>
      <c r="S1114" s="51">
        <f t="shared" si="324"/>
        <v>116440.072</v>
      </c>
      <c r="T1114" s="51">
        <f t="shared" si="325"/>
        <v>145508.75733333334</v>
      </c>
      <c r="U1114" s="49">
        <f t="shared" si="326"/>
        <v>143459.15236754477</v>
      </c>
      <c r="V1114" s="51">
        <f t="shared" si="327"/>
        <v>143990</v>
      </c>
      <c r="W1114" s="51">
        <f t="shared" si="328"/>
        <v>20554.664519377915</v>
      </c>
      <c r="X1114" s="52">
        <f t="shared" si="329"/>
        <v>0.14126066977735935</v>
      </c>
      <c r="Y1114" s="53" t="str">
        <f t="shared" si="330"/>
        <v>MENOR_VALOR</v>
      </c>
      <c r="Z1114" s="49">
        <f t="shared" si="331"/>
        <v>116440.072</v>
      </c>
      <c r="AA1114" s="80"/>
    </row>
    <row r="1115" spans="1:27" ht="18" x14ac:dyDescent="0.2">
      <c r="A1115" s="3">
        <f t="shared" si="322"/>
        <v>984</v>
      </c>
      <c r="B1115" s="30">
        <v>4912996</v>
      </c>
      <c r="C1115" s="23" t="s">
        <v>176</v>
      </c>
      <c r="D1115" s="3" t="s">
        <v>36</v>
      </c>
      <c r="E1115" s="3">
        <v>0</v>
      </c>
      <c r="F1115" s="3">
        <v>1</v>
      </c>
      <c r="G1115" s="3">
        <v>1</v>
      </c>
      <c r="H1115" s="4">
        <v>26111532</v>
      </c>
      <c r="I1115" s="4" t="s">
        <v>37</v>
      </c>
      <c r="J1115" s="1" t="s">
        <v>37</v>
      </c>
      <c r="K1115" s="48">
        <v>283339</v>
      </c>
      <c r="L1115" s="49">
        <f t="shared" si="323"/>
        <v>320513.07679999998</v>
      </c>
      <c r="M1115" s="5">
        <v>369270</v>
      </c>
      <c r="N1115" s="6">
        <f t="shared" si="319"/>
        <v>70161.3</v>
      </c>
      <c r="O1115" s="47">
        <f t="shared" si="316"/>
        <v>439431.3</v>
      </c>
      <c r="P1115" s="5">
        <v>298000</v>
      </c>
      <c r="Q1115" s="6">
        <f t="shared" si="320"/>
        <v>56620</v>
      </c>
      <c r="R1115" s="47">
        <f t="shared" si="317"/>
        <v>354620</v>
      </c>
      <c r="S1115" s="51">
        <f t="shared" si="324"/>
        <v>320513.07679999998</v>
      </c>
      <c r="T1115" s="51">
        <f t="shared" si="325"/>
        <v>371521.45893333334</v>
      </c>
      <c r="U1115" s="49">
        <f t="shared" si="326"/>
        <v>368270.2660045778</v>
      </c>
      <c r="V1115" s="51">
        <f t="shared" si="327"/>
        <v>354620</v>
      </c>
      <c r="W1115" s="51">
        <f t="shared" si="328"/>
        <v>36068.372903834752</v>
      </c>
      <c r="X1115" s="52">
        <f t="shared" si="329"/>
        <v>9.7082879162323013E-2</v>
      </c>
      <c r="Y1115" s="53" t="str">
        <f t="shared" si="330"/>
        <v>MENOR_VALOR</v>
      </c>
      <c r="Z1115" s="49">
        <f t="shared" si="331"/>
        <v>320513.07679999998</v>
      </c>
      <c r="AA1115" s="80"/>
    </row>
    <row r="1116" spans="1:27" ht="27" x14ac:dyDescent="0.2">
      <c r="A1116" s="3">
        <f t="shared" si="322"/>
        <v>985</v>
      </c>
      <c r="B1116" s="30">
        <v>4912934</v>
      </c>
      <c r="C1116" s="23" t="s">
        <v>177</v>
      </c>
      <c r="D1116" s="3" t="s">
        <v>36</v>
      </c>
      <c r="E1116" s="3">
        <v>0</v>
      </c>
      <c r="F1116" s="3">
        <v>1</v>
      </c>
      <c r="G1116" s="3">
        <v>1</v>
      </c>
      <c r="H1116" s="4">
        <v>26111532</v>
      </c>
      <c r="I1116" s="4" t="s">
        <v>37</v>
      </c>
      <c r="J1116" s="1" t="s">
        <v>37</v>
      </c>
      <c r="K1116" s="48">
        <v>321062</v>
      </c>
      <c r="L1116" s="49">
        <f t="shared" si="323"/>
        <v>363185.33439999999</v>
      </c>
      <c r="M1116" s="5">
        <v>384960</v>
      </c>
      <c r="N1116" s="6">
        <f t="shared" si="319"/>
        <v>73142.399999999994</v>
      </c>
      <c r="O1116" s="47">
        <f t="shared" si="316"/>
        <v>458102.4</v>
      </c>
      <c r="P1116" s="5">
        <v>321000</v>
      </c>
      <c r="Q1116" s="6">
        <f t="shared" si="320"/>
        <v>60990</v>
      </c>
      <c r="R1116" s="47">
        <f t="shared" si="317"/>
        <v>381990</v>
      </c>
      <c r="S1116" s="51">
        <f t="shared" si="324"/>
        <v>363185.33439999999</v>
      </c>
      <c r="T1116" s="51">
        <f t="shared" si="325"/>
        <v>401092.5781333333</v>
      </c>
      <c r="U1116" s="49">
        <f t="shared" si="326"/>
        <v>399068.65871788218</v>
      </c>
      <c r="V1116" s="51">
        <f t="shared" si="327"/>
        <v>381990</v>
      </c>
      <c r="W1116" s="51">
        <f t="shared" si="328"/>
        <v>26804.469099931241</v>
      </c>
      <c r="X1116" s="52">
        <f t="shared" si="329"/>
        <v>6.6828633989384767E-2</v>
      </c>
      <c r="Y1116" s="53" t="str">
        <f t="shared" si="330"/>
        <v>MENOR_VALOR</v>
      </c>
      <c r="Z1116" s="49">
        <f t="shared" si="331"/>
        <v>363185.33439999999</v>
      </c>
      <c r="AA1116" s="80"/>
    </row>
    <row r="1117" spans="1:27" ht="27" x14ac:dyDescent="0.2">
      <c r="A1117" s="3">
        <f t="shared" si="322"/>
        <v>986</v>
      </c>
      <c r="B1117" s="30">
        <v>4912934</v>
      </c>
      <c r="C1117" s="23" t="s">
        <v>178</v>
      </c>
      <c r="D1117" s="3" t="s">
        <v>36</v>
      </c>
      <c r="E1117" s="3">
        <v>0</v>
      </c>
      <c r="F1117" s="3">
        <v>1</v>
      </c>
      <c r="G1117" s="3">
        <v>1</v>
      </c>
      <c r="H1117" s="4">
        <v>26111532</v>
      </c>
      <c r="I1117" s="4" t="s">
        <v>37</v>
      </c>
      <c r="J1117" s="1" t="s">
        <v>37</v>
      </c>
      <c r="K1117" s="48">
        <v>283458</v>
      </c>
      <c r="L1117" s="49">
        <f t="shared" si="323"/>
        <v>320647.68959999998</v>
      </c>
      <c r="M1117" s="5">
        <v>428480</v>
      </c>
      <c r="N1117" s="6">
        <f t="shared" si="319"/>
        <v>81411.199999999997</v>
      </c>
      <c r="O1117" s="47">
        <f t="shared" si="316"/>
        <v>509891.2</v>
      </c>
      <c r="P1117" s="5">
        <v>333000</v>
      </c>
      <c r="Q1117" s="6">
        <f t="shared" si="320"/>
        <v>63270</v>
      </c>
      <c r="R1117" s="47">
        <f t="shared" si="317"/>
        <v>396270</v>
      </c>
      <c r="S1117" s="51">
        <f t="shared" si="324"/>
        <v>320647.68959999998</v>
      </c>
      <c r="T1117" s="51">
        <f t="shared" si="325"/>
        <v>408936.29653333331</v>
      </c>
      <c r="U1117" s="49">
        <f t="shared" si="326"/>
        <v>401635.66925988527</v>
      </c>
      <c r="V1117" s="51">
        <f t="shared" si="327"/>
        <v>396270</v>
      </c>
      <c r="W1117" s="51">
        <f t="shared" si="328"/>
        <v>62429.472664073648</v>
      </c>
      <c r="X1117" s="52">
        <f t="shared" si="329"/>
        <v>0.15266307538192536</v>
      </c>
      <c r="Y1117" s="53" t="str">
        <f t="shared" si="330"/>
        <v>MENOR_VALOR</v>
      </c>
      <c r="Z1117" s="49">
        <f t="shared" si="331"/>
        <v>320647.68959999998</v>
      </c>
      <c r="AA1117" s="80"/>
    </row>
    <row r="1118" spans="1:27" ht="18" x14ac:dyDescent="0.2">
      <c r="A1118" s="3">
        <f t="shared" si="322"/>
        <v>987</v>
      </c>
      <c r="B1118" s="30">
        <v>4912934</v>
      </c>
      <c r="C1118" s="23" t="s">
        <v>179</v>
      </c>
      <c r="D1118" s="3" t="s">
        <v>36</v>
      </c>
      <c r="E1118" s="3">
        <v>0</v>
      </c>
      <c r="F1118" s="3">
        <v>1</v>
      </c>
      <c r="G1118" s="3">
        <v>1</v>
      </c>
      <c r="H1118" s="4">
        <v>25172009</v>
      </c>
      <c r="I1118" s="4" t="s">
        <v>37</v>
      </c>
      <c r="J1118" s="1" t="s">
        <v>37</v>
      </c>
      <c r="K1118" s="48">
        <v>334509</v>
      </c>
      <c r="L1118" s="49">
        <f t="shared" si="323"/>
        <v>378396.5808</v>
      </c>
      <c r="M1118" s="5">
        <v>340260</v>
      </c>
      <c r="N1118" s="6">
        <f t="shared" si="319"/>
        <v>64649.4</v>
      </c>
      <c r="O1118" s="47">
        <f t="shared" si="316"/>
        <v>404909.4</v>
      </c>
      <c r="P1118" s="5">
        <v>257000</v>
      </c>
      <c r="Q1118" s="6">
        <f t="shared" si="320"/>
        <v>48830</v>
      </c>
      <c r="R1118" s="47">
        <f t="shared" si="317"/>
        <v>305830</v>
      </c>
      <c r="S1118" s="51">
        <f t="shared" si="324"/>
        <v>305830</v>
      </c>
      <c r="T1118" s="51">
        <f t="shared" si="325"/>
        <v>363045.32693333336</v>
      </c>
      <c r="U1118" s="49">
        <f t="shared" si="326"/>
        <v>360519.18649084936</v>
      </c>
      <c r="V1118" s="51">
        <f t="shared" si="327"/>
        <v>378396.5808</v>
      </c>
      <c r="W1118" s="51">
        <f t="shared" si="328"/>
        <v>40457.345662365333</v>
      </c>
      <c r="X1118" s="52">
        <f t="shared" si="329"/>
        <v>0.11143882777423708</v>
      </c>
      <c r="Y1118" s="53" t="str">
        <f t="shared" si="330"/>
        <v>MENOR_VALOR</v>
      </c>
      <c r="Z1118" s="49">
        <f t="shared" si="331"/>
        <v>305830</v>
      </c>
      <c r="AA1118" s="80"/>
    </row>
    <row r="1119" spans="1:27" ht="18" x14ac:dyDescent="0.2">
      <c r="A1119" s="3">
        <f t="shared" si="322"/>
        <v>988</v>
      </c>
      <c r="B1119" s="30">
        <v>4912934</v>
      </c>
      <c r="C1119" s="23" t="s">
        <v>180</v>
      </c>
      <c r="D1119" s="3" t="s">
        <v>36</v>
      </c>
      <c r="E1119" s="3">
        <v>0</v>
      </c>
      <c r="F1119" s="3">
        <v>1</v>
      </c>
      <c r="G1119" s="3">
        <v>1</v>
      </c>
      <c r="H1119" s="4">
        <v>25172009</v>
      </c>
      <c r="I1119" s="4" t="s">
        <v>37</v>
      </c>
      <c r="J1119" s="1" t="s">
        <v>37</v>
      </c>
      <c r="K1119" s="48">
        <v>61761</v>
      </c>
      <c r="L1119" s="49">
        <f t="shared" si="323"/>
        <v>69864.0432</v>
      </c>
      <c r="M1119" s="5">
        <v>84630</v>
      </c>
      <c r="N1119" s="6">
        <f t="shared" si="319"/>
        <v>16079.7</v>
      </c>
      <c r="O1119" s="47">
        <f t="shared" si="316"/>
        <v>100709.7</v>
      </c>
      <c r="P1119" s="5">
        <v>73000</v>
      </c>
      <c r="Q1119" s="6">
        <f t="shared" si="320"/>
        <v>13870</v>
      </c>
      <c r="R1119" s="47">
        <f t="shared" si="317"/>
        <v>86870</v>
      </c>
      <c r="S1119" s="51">
        <f t="shared" si="324"/>
        <v>69864.0432</v>
      </c>
      <c r="T1119" s="51">
        <f t="shared" si="325"/>
        <v>85814.581066666666</v>
      </c>
      <c r="U1119" s="49">
        <f t="shared" si="326"/>
        <v>84865.58575983411</v>
      </c>
      <c r="V1119" s="51">
        <f t="shared" si="327"/>
        <v>86870</v>
      </c>
      <c r="W1119" s="51">
        <f t="shared" si="328"/>
        <v>11278.733489092943</v>
      </c>
      <c r="X1119" s="52">
        <f t="shared" si="329"/>
        <v>0.13143143448233871</v>
      </c>
      <c r="Y1119" s="53" t="str">
        <f t="shared" si="330"/>
        <v>MENOR_VALOR</v>
      </c>
      <c r="Z1119" s="49">
        <f t="shared" si="331"/>
        <v>69864.0432</v>
      </c>
      <c r="AA1119" s="80"/>
    </row>
    <row r="1120" spans="1:27" ht="18" x14ac:dyDescent="0.2">
      <c r="A1120" s="3">
        <f t="shared" si="322"/>
        <v>989</v>
      </c>
      <c r="B1120" s="30">
        <v>4912934</v>
      </c>
      <c r="C1120" s="34" t="s">
        <v>181</v>
      </c>
      <c r="D1120" s="3" t="s">
        <v>36</v>
      </c>
      <c r="E1120" s="3">
        <v>0</v>
      </c>
      <c r="F1120" s="3">
        <v>1</v>
      </c>
      <c r="G1120" s="3">
        <v>1</v>
      </c>
      <c r="H1120" s="4">
        <v>31162416</v>
      </c>
      <c r="I1120" s="4" t="s">
        <v>37</v>
      </c>
      <c r="J1120" s="1" t="s">
        <v>37</v>
      </c>
      <c r="K1120" s="48">
        <v>2129148</v>
      </c>
      <c r="L1120" s="49">
        <f t="shared" si="323"/>
        <v>2408492.2176000001</v>
      </c>
      <c r="M1120" s="5">
        <v>1417520</v>
      </c>
      <c r="N1120" s="6">
        <f t="shared" si="319"/>
        <v>269328.8</v>
      </c>
      <c r="O1120" s="47">
        <f t="shared" si="316"/>
        <v>1686848.8</v>
      </c>
      <c r="P1120" s="5">
        <v>1206000</v>
      </c>
      <c r="Q1120" s="6">
        <f t="shared" si="320"/>
        <v>229140</v>
      </c>
      <c r="R1120" s="47">
        <f t="shared" si="317"/>
        <v>1435140</v>
      </c>
      <c r="S1120" s="51">
        <f t="shared" si="324"/>
        <v>1435140</v>
      </c>
      <c r="T1120" s="51">
        <f t="shared" si="325"/>
        <v>1843493.6725333333</v>
      </c>
      <c r="U1120" s="49">
        <f t="shared" si="326"/>
        <v>1799859.3052429145</v>
      </c>
      <c r="V1120" s="51">
        <f t="shared" si="327"/>
        <v>1686848.8</v>
      </c>
      <c r="W1120" s="51">
        <f t="shared" si="328"/>
        <v>288749.6509707509</v>
      </c>
      <c r="X1120" s="52">
        <f t="shared" si="329"/>
        <v>0.1566317559278359</v>
      </c>
      <c r="Y1120" s="53" t="str">
        <f t="shared" si="330"/>
        <v>MENOR_VALOR</v>
      </c>
      <c r="Z1120" s="49">
        <f t="shared" si="331"/>
        <v>1435140</v>
      </c>
      <c r="AA1120" s="80"/>
    </row>
    <row r="1121" spans="1:27" ht="18" x14ac:dyDescent="0.2">
      <c r="A1121" s="81" t="s">
        <v>182</v>
      </c>
      <c r="B1121" s="4"/>
      <c r="C1121" s="86" t="s">
        <v>183</v>
      </c>
      <c r="D1121" s="3"/>
      <c r="E1121" s="4"/>
      <c r="F1121" s="4"/>
      <c r="G1121" s="4"/>
      <c r="H1121" s="83"/>
      <c r="I1121" s="83"/>
      <c r="J1121" s="85"/>
      <c r="K1121" s="48"/>
      <c r="L1121" s="49"/>
      <c r="M1121" s="31">
        <v>0</v>
      </c>
      <c r="N1121" s="6"/>
      <c r="O1121" s="47"/>
      <c r="P1121" s="31"/>
      <c r="Q1121" s="6"/>
      <c r="R1121" s="47"/>
      <c r="S1121" s="51"/>
      <c r="T1121" s="51"/>
      <c r="U1121" s="49"/>
      <c r="V1121" s="51"/>
      <c r="W1121" s="51"/>
      <c r="X1121" s="52"/>
      <c r="Y1121" s="53"/>
      <c r="Z1121" s="49"/>
      <c r="AA1121" s="80"/>
    </row>
    <row r="1122" spans="1:27" ht="18" x14ac:dyDescent="0.2">
      <c r="A1122" s="3">
        <f>A1120+1</f>
        <v>990</v>
      </c>
      <c r="B1122" s="30">
        <v>4912996</v>
      </c>
      <c r="C1122" s="23" t="s">
        <v>186</v>
      </c>
      <c r="D1122" s="3" t="s">
        <v>36</v>
      </c>
      <c r="E1122" s="3">
        <v>0</v>
      </c>
      <c r="F1122" s="3">
        <v>1</v>
      </c>
      <c r="G1122" s="3">
        <v>1</v>
      </c>
      <c r="H1122" s="4">
        <v>31401701</v>
      </c>
      <c r="I1122" s="4" t="s">
        <v>37</v>
      </c>
      <c r="J1122" s="1">
        <v>5330</v>
      </c>
      <c r="K1122" s="48">
        <v>30821</v>
      </c>
      <c r="L1122" s="49">
        <f t="shared" si="323"/>
        <v>34864.715199999999</v>
      </c>
      <c r="M1122" s="5">
        <v>45000</v>
      </c>
      <c r="N1122" s="6">
        <f t="shared" si="319"/>
        <v>8550</v>
      </c>
      <c r="O1122" s="47">
        <f t="shared" si="316"/>
        <v>53550</v>
      </c>
      <c r="P1122" s="5">
        <v>36000</v>
      </c>
      <c r="Q1122" s="6">
        <f t="shared" si="320"/>
        <v>6840</v>
      </c>
      <c r="R1122" s="47">
        <f t="shared" si="317"/>
        <v>42840</v>
      </c>
      <c r="S1122" s="51">
        <f t="shared" si="324"/>
        <v>34864.715199999999</v>
      </c>
      <c r="T1122" s="51">
        <f t="shared" si="325"/>
        <v>43751.571733333338</v>
      </c>
      <c r="U1122" s="49">
        <f t="shared" si="326"/>
        <v>43085.554484355693</v>
      </c>
      <c r="V1122" s="51">
        <f t="shared" si="327"/>
        <v>42840</v>
      </c>
      <c r="W1122" s="51">
        <f t="shared" si="328"/>
        <v>6283.9565181519702</v>
      </c>
      <c r="X1122" s="52">
        <f t="shared" si="329"/>
        <v>0.14362813195495705</v>
      </c>
      <c r="Y1122" s="53" t="str">
        <f t="shared" si="330"/>
        <v>MENOR_VALOR</v>
      </c>
      <c r="Z1122" s="49">
        <f t="shared" si="331"/>
        <v>34864.715199999999</v>
      </c>
      <c r="AA1122" s="80"/>
    </row>
    <row r="1123" spans="1:27" ht="18" x14ac:dyDescent="0.2">
      <c r="A1123" s="3">
        <f>A1122+1</f>
        <v>991</v>
      </c>
      <c r="B1123" s="30">
        <v>4912996</v>
      </c>
      <c r="C1123" s="23" t="s">
        <v>187</v>
      </c>
      <c r="D1123" s="3" t="s">
        <v>36</v>
      </c>
      <c r="E1123" s="3">
        <v>0</v>
      </c>
      <c r="F1123" s="3">
        <v>1</v>
      </c>
      <c r="G1123" s="3">
        <v>1</v>
      </c>
      <c r="H1123" s="4">
        <v>31401701</v>
      </c>
      <c r="I1123" s="4" t="s">
        <v>37</v>
      </c>
      <c r="J1123" s="1">
        <v>5330</v>
      </c>
      <c r="K1123" s="48">
        <v>61761</v>
      </c>
      <c r="L1123" s="49">
        <f t="shared" si="323"/>
        <v>69864.0432</v>
      </c>
      <c r="M1123" s="5">
        <v>86450</v>
      </c>
      <c r="N1123" s="6">
        <f t="shared" si="319"/>
        <v>16425.5</v>
      </c>
      <c r="O1123" s="47">
        <f t="shared" si="316"/>
        <v>102875.5</v>
      </c>
      <c r="P1123" s="5">
        <v>73000</v>
      </c>
      <c r="Q1123" s="6">
        <f t="shared" si="320"/>
        <v>13870</v>
      </c>
      <c r="R1123" s="47">
        <f t="shared" si="317"/>
        <v>86870</v>
      </c>
      <c r="S1123" s="51">
        <f t="shared" si="324"/>
        <v>69864.0432</v>
      </c>
      <c r="T1123" s="51">
        <f t="shared" si="325"/>
        <v>86536.5144</v>
      </c>
      <c r="U1123" s="49">
        <f t="shared" si="326"/>
        <v>85469.631609317265</v>
      </c>
      <c r="V1123" s="51">
        <f t="shared" si="327"/>
        <v>86870</v>
      </c>
      <c r="W1123" s="51">
        <f t="shared" si="328"/>
        <v>11789.21744465733</v>
      </c>
      <c r="X1123" s="52">
        <f t="shared" si="329"/>
        <v>0.13623402244009644</v>
      </c>
      <c r="Y1123" s="53" t="str">
        <f t="shared" si="330"/>
        <v>MENOR_VALOR</v>
      </c>
      <c r="Z1123" s="49">
        <f t="shared" si="331"/>
        <v>69864.0432</v>
      </c>
      <c r="AA1123" s="80"/>
    </row>
    <row r="1124" spans="1:27" ht="27" x14ac:dyDescent="0.2">
      <c r="A1124" s="3">
        <f t="shared" ref="A1124:A1137" si="332">A1123+1</f>
        <v>992</v>
      </c>
      <c r="B1124" s="30">
        <v>4912996</v>
      </c>
      <c r="C1124" s="23" t="s">
        <v>302</v>
      </c>
      <c r="D1124" s="3" t="s">
        <v>134</v>
      </c>
      <c r="E1124" s="3">
        <v>0</v>
      </c>
      <c r="F1124" s="3">
        <v>1</v>
      </c>
      <c r="G1124" s="3">
        <v>1</v>
      </c>
      <c r="H1124" s="4">
        <v>26131612</v>
      </c>
      <c r="I1124" s="4" t="s">
        <v>37</v>
      </c>
      <c r="J1124" s="1" t="s">
        <v>37</v>
      </c>
      <c r="K1124" s="48">
        <v>283339</v>
      </c>
      <c r="L1124" s="49">
        <f t="shared" si="323"/>
        <v>320513.07679999998</v>
      </c>
      <c r="M1124" s="5">
        <v>453440</v>
      </c>
      <c r="N1124" s="6">
        <f t="shared" si="319"/>
        <v>86153.600000000006</v>
      </c>
      <c r="O1124" s="47">
        <f t="shared" si="316"/>
        <v>539593.6</v>
      </c>
      <c r="P1124" s="5">
        <v>333000</v>
      </c>
      <c r="Q1124" s="6">
        <f t="shared" si="320"/>
        <v>63270</v>
      </c>
      <c r="R1124" s="47">
        <f t="shared" si="317"/>
        <v>396270</v>
      </c>
      <c r="S1124" s="51">
        <f t="shared" si="324"/>
        <v>320513.07679999998</v>
      </c>
      <c r="T1124" s="51">
        <f t="shared" si="325"/>
        <v>418792.22560000001</v>
      </c>
      <c r="U1124" s="49">
        <f t="shared" si="326"/>
        <v>409230.4231422171</v>
      </c>
      <c r="V1124" s="51">
        <f t="shared" si="327"/>
        <v>396270</v>
      </c>
      <c r="W1124" s="51">
        <f t="shared" si="328"/>
        <v>69493.852565722395</v>
      </c>
      <c r="X1124" s="52">
        <f t="shared" si="329"/>
        <v>0.1659387360072388</v>
      </c>
      <c r="Y1124" s="53" t="str">
        <f t="shared" si="330"/>
        <v>MENOR_VALOR</v>
      </c>
      <c r="Z1124" s="49">
        <f t="shared" si="331"/>
        <v>320513.07679999998</v>
      </c>
      <c r="AA1124" s="80"/>
    </row>
    <row r="1125" spans="1:27" ht="27" x14ac:dyDescent="0.2">
      <c r="A1125" s="3">
        <f t="shared" si="332"/>
        <v>993</v>
      </c>
      <c r="B1125" s="30">
        <v>4912996</v>
      </c>
      <c r="C1125" s="23" t="s">
        <v>303</v>
      </c>
      <c r="D1125" s="3" t="s">
        <v>134</v>
      </c>
      <c r="E1125" s="3">
        <v>0</v>
      </c>
      <c r="F1125" s="94">
        <v>1</v>
      </c>
      <c r="G1125" s="3">
        <v>1</v>
      </c>
      <c r="H1125" s="4">
        <v>26101749</v>
      </c>
      <c r="I1125" s="4" t="s">
        <v>37</v>
      </c>
      <c r="J1125" s="1" t="s">
        <v>37</v>
      </c>
      <c r="K1125" s="48">
        <v>253351</v>
      </c>
      <c r="L1125" s="49">
        <f t="shared" si="323"/>
        <v>286590.65119999996</v>
      </c>
      <c r="M1125" s="5">
        <v>343160</v>
      </c>
      <c r="N1125" s="6">
        <f t="shared" si="319"/>
        <v>65200.4</v>
      </c>
      <c r="O1125" s="47">
        <f t="shared" si="316"/>
        <v>408360.4</v>
      </c>
      <c r="P1125" s="5">
        <v>298000</v>
      </c>
      <c r="Q1125" s="6">
        <f t="shared" si="320"/>
        <v>56620</v>
      </c>
      <c r="R1125" s="47">
        <f t="shared" si="317"/>
        <v>354620</v>
      </c>
      <c r="S1125" s="51">
        <f t="shared" si="324"/>
        <v>286590.65119999996</v>
      </c>
      <c r="T1125" s="51">
        <f t="shared" si="325"/>
        <v>349857.01706666668</v>
      </c>
      <c r="U1125" s="49">
        <f t="shared" si="326"/>
        <v>346223.29755281808</v>
      </c>
      <c r="V1125" s="51">
        <f t="shared" si="327"/>
        <v>354620</v>
      </c>
      <c r="W1125" s="51">
        <f t="shared" si="328"/>
        <v>44736.07632534916</v>
      </c>
      <c r="X1125" s="52">
        <f t="shared" si="329"/>
        <v>0.12786959855895794</v>
      </c>
      <c r="Y1125" s="53" t="str">
        <f t="shared" si="330"/>
        <v>MENOR_VALOR</v>
      </c>
      <c r="Z1125" s="49">
        <f t="shared" si="331"/>
        <v>286590.65119999996</v>
      </c>
      <c r="AA1125" s="80"/>
    </row>
    <row r="1126" spans="1:27" ht="18" x14ac:dyDescent="0.2">
      <c r="A1126" s="3">
        <f t="shared" si="332"/>
        <v>994</v>
      </c>
      <c r="B1126" s="30">
        <v>4912996</v>
      </c>
      <c r="C1126" s="23" t="s">
        <v>188</v>
      </c>
      <c r="D1126" s="3" t="s">
        <v>36</v>
      </c>
      <c r="E1126" s="3">
        <v>0</v>
      </c>
      <c r="F1126" s="3">
        <v>1</v>
      </c>
      <c r="G1126" s="3">
        <v>1</v>
      </c>
      <c r="H1126" s="4">
        <v>26101749</v>
      </c>
      <c r="I1126" s="4" t="s">
        <v>37</v>
      </c>
      <c r="J1126" s="1" t="s">
        <v>37</v>
      </c>
      <c r="K1126" s="48">
        <v>244902</v>
      </c>
      <c r="L1126" s="49">
        <f t="shared" si="323"/>
        <v>277033.14240000001</v>
      </c>
      <c r="M1126" s="5">
        <v>375840</v>
      </c>
      <c r="N1126" s="6">
        <f t="shared" si="319"/>
        <v>71409.600000000006</v>
      </c>
      <c r="O1126" s="47">
        <f t="shared" si="316"/>
        <v>447249.6</v>
      </c>
      <c r="P1126" s="5">
        <v>278000</v>
      </c>
      <c r="Q1126" s="6">
        <f t="shared" si="320"/>
        <v>52820</v>
      </c>
      <c r="R1126" s="47">
        <f t="shared" si="317"/>
        <v>330820</v>
      </c>
      <c r="S1126" s="51">
        <f t="shared" si="324"/>
        <v>277033.14240000001</v>
      </c>
      <c r="T1126" s="51">
        <f t="shared" si="325"/>
        <v>351700.91413333331</v>
      </c>
      <c r="U1126" s="49">
        <f t="shared" si="326"/>
        <v>344792.5040332902</v>
      </c>
      <c r="V1126" s="51">
        <f t="shared" si="327"/>
        <v>330820</v>
      </c>
      <c r="W1126" s="51">
        <f t="shared" si="328"/>
        <v>52798.087728728839</v>
      </c>
      <c r="X1126" s="52">
        <f t="shared" si="329"/>
        <v>0.150122122539359</v>
      </c>
      <c r="Y1126" s="53" t="str">
        <f t="shared" si="330"/>
        <v>MENOR_VALOR</v>
      </c>
      <c r="Z1126" s="49">
        <f t="shared" si="331"/>
        <v>277033.14240000001</v>
      </c>
      <c r="AA1126" s="80"/>
    </row>
    <row r="1127" spans="1:27" ht="27" x14ac:dyDescent="0.2">
      <c r="A1127" s="3">
        <f t="shared" si="332"/>
        <v>995</v>
      </c>
      <c r="B1127" s="30">
        <v>4912996</v>
      </c>
      <c r="C1127" s="23" t="s">
        <v>189</v>
      </c>
      <c r="D1127" s="3" t="s">
        <v>36</v>
      </c>
      <c r="E1127" s="3">
        <v>0</v>
      </c>
      <c r="F1127" s="3">
        <v>1</v>
      </c>
      <c r="G1127" s="3">
        <v>1</v>
      </c>
      <c r="H1127" s="4">
        <v>24101802</v>
      </c>
      <c r="I1127" s="4" t="s">
        <v>37</v>
      </c>
      <c r="J1127" s="1" t="s">
        <v>37</v>
      </c>
      <c r="K1127" s="48">
        <v>126259</v>
      </c>
      <c r="L1127" s="49">
        <f t="shared" si="323"/>
        <v>142824.1808</v>
      </c>
      <c r="M1127" s="5">
        <v>182280</v>
      </c>
      <c r="N1127" s="6">
        <f t="shared" si="319"/>
        <v>34633.199999999997</v>
      </c>
      <c r="O1127" s="47">
        <f t="shared" si="316"/>
        <v>216913.2</v>
      </c>
      <c r="P1127" s="5">
        <v>149000</v>
      </c>
      <c r="Q1127" s="6">
        <f t="shared" si="320"/>
        <v>28310</v>
      </c>
      <c r="R1127" s="47">
        <f t="shared" si="317"/>
        <v>177310</v>
      </c>
      <c r="S1127" s="51">
        <f t="shared" si="324"/>
        <v>142824.1808</v>
      </c>
      <c r="T1127" s="51">
        <f t="shared" si="325"/>
        <v>179015.7936</v>
      </c>
      <c r="U1127" s="49">
        <f t="shared" si="326"/>
        <v>176444.03639237621</v>
      </c>
      <c r="V1127" s="51">
        <f t="shared" si="327"/>
        <v>177310</v>
      </c>
      <c r="W1127" s="51">
        <f t="shared" si="328"/>
        <v>25591.334832957858</v>
      </c>
      <c r="X1127" s="52">
        <f t="shared" si="329"/>
        <v>0.14295573769396097</v>
      </c>
      <c r="Y1127" s="53" t="str">
        <f t="shared" si="330"/>
        <v>MENOR_VALOR</v>
      </c>
      <c r="Z1127" s="49">
        <f t="shared" si="331"/>
        <v>142824.1808</v>
      </c>
      <c r="AA1127" s="80"/>
    </row>
    <row r="1128" spans="1:27" ht="27" x14ac:dyDescent="0.2">
      <c r="A1128" s="3">
        <f t="shared" si="332"/>
        <v>996</v>
      </c>
      <c r="B1128" s="30">
        <v>4912996</v>
      </c>
      <c r="C1128" s="23" t="s">
        <v>190</v>
      </c>
      <c r="D1128" s="3" t="s">
        <v>36</v>
      </c>
      <c r="E1128" s="3">
        <v>0</v>
      </c>
      <c r="F1128" s="3">
        <v>1</v>
      </c>
      <c r="G1128" s="3">
        <v>1</v>
      </c>
      <c r="H1128" s="4">
        <v>27113105</v>
      </c>
      <c r="I1128" s="4" t="s">
        <v>37</v>
      </c>
      <c r="J1128" s="1" t="s">
        <v>37</v>
      </c>
      <c r="K1128" s="48">
        <v>126259</v>
      </c>
      <c r="L1128" s="49">
        <f t="shared" si="323"/>
        <v>142824.1808</v>
      </c>
      <c r="M1128" s="5">
        <v>176700</v>
      </c>
      <c r="N1128" s="6">
        <f t="shared" si="319"/>
        <v>33573</v>
      </c>
      <c r="O1128" s="47">
        <f t="shared" si="316"/>
        <v>210273</v>
      </c>
      <c r="P1128" s="5">
        <v>149000</v>
      </c>
      <c r="Q1128" s="6">
        <f t="shared" si="320"/>
        <v>28310</v>
      </c>
      <c r="R1128" s="47">
        <f t="shared" si="317"/>
        <v>177310</v>
      </c>
      <c r="S1128" s="51">
        <f t="shared" si="324"/>
        <v>142824.1808</v>
      </c>
      <c r="T1128" s="51">
        <f t="shared" si="325"/>
        <v>176802.39359999998</v>
      </c>
      <c r="U1128" s="49">
        <f t="shared" si="326"/>
        <v>174624.89613832865</v>
      </c>
      <c r="V1128" s="51">
        <f t="shared" si="327"/>
        <v>177310</v>
      </c>
      <c r="W1128" s="51">
        <f t="shared" si="328"/>
        <v>24026.224683479479</v>
      </c>
      <c r="X1128" s="52">
        <f t="shared" si="329"/>
        <v>0.13589309620907464</v>
      </c>
      <c r="Y1128" s="53" t="str">
        <f t="shared" si="330"/>
        <v>MENOR_VALOR</v>
      </c>
      <c r="Z1128" s="49">
        <f t="shared" si="331"/>
        <v>142824.1808</v>
      </c>
      <c r="AA1128" s="80"/>
    </row>
    <row r="1129" spans="1:27" ht="27" x14ac:dyDescent="0.2">
      <c r="A1129" s="3">
        <f t="shared" si="332"/>
        <v>997</v>
      </c>
      <c r="B1129" s="30">
        <v>4912996</v>
      </c>
      <c r="C1129" s="23" t="s">
        <v>191</v>
      </c>
      <c r="D1129" s="3" t="s">
        <v>36</v>
      </c>
      <c r="E1129" s="3">
        <v>0</v>
      </c>
      <c r="F1129" s="3">
        <v>1</v>
      </c>
      <c r="G1129" s="3">
        <v>1</v>
      </c>
      <c r="H1129" s="4">
        <v>31401701</v>
      </c>
      <c r="I1129" s="4" t="s">
        <v>37</v>
      </c>
      <c r="J1129" s="1" t="s">
        <v>37</v>
      </c>
      <c r="K1129" s="48">
        <v>126259</v>
      </c>
      <c r="L1129" s="49">
        <f t="shared" si="323"/>
        <v>142824.1808</v>
      </c>
      <c r="M1129" s="5">
        <v>195300</v>
      </c>
      <c r="N1129" s="6">
        <f t="shared" si="319"/>
        <v>37107</v>
      </c>
      <c r="O1129" s="47">
        <f t="shared" ref="O1129:O1192" si="333">M1129+N1129</f>
        <v>232407</v>
      </c>
      <c r="P1129" s="5">
        <v>149000</v>
      </c>
      <c r="Q1129" s="6">
        <f t="shared" si="320"/>
        <v>28310</v>
      </c>
      <c r="R1129" s="47">
        <f t="shared" ref="R1129:R1137" si="334">P1129+Q1129</f>
        <v>177310</v>
      </c>
      <c r="S1129" s="51">
        <f t="shared" si="324"/>
        <v>142824.1808</v>
      </c>
      <c r="T1129" s="51">
        <f t="shared" si="325"/>
        <v>184180.39359999998</v>
      </c>
      <c r="U1129" s="49">
        <f t="shared" si="326"/>
        <v>180548.84952751716</v>
      </c>
      <c r="V1129" s="51">
        <f t="shared" si="327"/>
        <v>177310</v>
      </c>
      <c r="W1129" s="51">
        <f t="shared" si="328"/>
        <v>29243.258515073816</v>
      </c>
      <c r="X1129" s="52">
        <f t="shared" si="329"/>
        <v>0.158775089701371</v>
      </c>
      <c r="Y1129" s="53" t="str">
        <f t="shared" si="330"/>
        <v>MENOR_VALOR</v>
      </c>
      <c r="Z1129" s="49">
        <f t="shared" si="331"/>
        <v>142824.1808</v>
      </c>
      <c r="AA1129" s="80"/>
    </row>
    <row r="1130" spans="1:27" ht="27" x14ac:dyDescent="0.2">
      <c r="A1130" s="3">
        <f t="shared" si="332"/>
        <v>998</v>
      </c>
      <c r="B1130" s="30">
        <v>4912996</v>
      </c>
      <c r="C1130" s="23" t="s">
        <v>192</v>
      </c>
      <c r="D1130" s="3" t="s">
        <v>36</v>
      </c>
      <c r="E1130" s="3">
        <v>0</v>
      </c>
      <c r="F1130" s="3">
        <v>1</v>
      </c>
      <c r="G1130" s="3">
        <v>1</v>
      </c>
      <c r="H1130" s="4">
        <v>31161801</v>
      </c>
      <c r="I1130" s="4" t="s">
        <v>37</v>
      </c>
      <c r="J1130" s="1" t="s">
        <v>37</v>
      </c>
      <c r="K1130" s="48">
        <v>81277</v>
      </c>
      <c r="L1130" s="49">
        <f t="shared" si="323"/>
        <v>91940.542400000006</v>
      </c>
      <c r="M1130" s="5">
        <v>123600</v>
      </c>
      <c r="N1130" s="6">
        <f t="shared" si="319"/>
        <v>23484</v>
      </c>
      <c r="O1130" s="47">
        <f t="shared" si="333"/>
        <v>147084</v>
      </c>
      <c r="P1130" s="5">
        <v>96000</v>
      </c>
      <c r="Q1130" s="6">
        <f t="shared" si="320"/>
        <v>18240</v>
      </c>
      <c r="R1130" s="47">
        <f t="shared" si="334"/>
        <v>114240</v>
      </c>
      <c r="S1130" s="51">
        <f t="shared" si="324"/>
        <v>91940.542400000006</v>
      </c>
      <c r="T1130" s="51">
        <f t="shared" si="325"/>
        <v>117754.84746666667</v>
      </c>
      <c r="U1130" s="49">
        <f t="shared" si="326"/>
        <v>115601.52484664688</v>
      </c>
      <c r="V1130" s="51">
        <f t="shared" si="327"/>
        <v>114240</v>
      </c>
      <c r="W1130" s="51">
        <f t="shared" si="328"/>
        <v>18253.470164258091</v>
      </c>
      <c r="X1130" s="52">
        <f t="shared" si="329"/>
        <v>0.15501247343066002</v>
      </c>
      <c r="Y1130" s="53" t="str">
        <f t="shared" si="330"/>
        <v>MENOR_VALOR</v>
      </c>
      <c r="Z1130" s="49">
        <f t="shared" si="331"/>
        <v>91940.542400000006</v>
      </c>
      <c r="AA1130" s="80"/>
    </row>
    <row r="1131" spans="1:27" ht="18" x14ac:dyDescent="0.2">
      <c r="A1131" s="3">
        <f t="shared" si="332"/>
        <v>999</v>
      </c>
      <c r="B1131" s="30">
        <v>4912996</v>
      </c>
      <c r="C1131" s="23" t="s">
        <v>193</v>
      </c>
      <c r="D1131" s="3" t="s">
        <v>36</v>
      </c>
      <c r="E1131" s="3">
        <v>0</v>
      </c>
      <c r="F1131" s="94">
        <v>1</v>
      </c>
      <c r="G1131" s="3">
        <v>1</v>
      </c>
      <c r="H1131" s="4">
        <v>26101749</v>
      </c>
      <c r="I1131" s="4" t="s">
        <v>37</v>
      </c>
      <c r="J1131" s="1">
        <v>5330</v>
      </c>
      <c r="K1131" s="48">
        <v>236572</v>
      </c>
      <c r="L1131" s="49">
        <f t="shared" si="323"/>
        <v>267610.2464</v>
      </c>
      <c r="M1131" s="5">
        <v>368880</v>
      </c>
      <c r="N1131" s="6">
        <f t="shared" si="319"/>
        <v>70087.199999999997</v>
      </c>
      <c r="O1131" s="47">
        <f t="shared" si="333"/>
        <v>438967.2</v>
      </c>
      <c r="P1131" s="5">
        <v>278000</v>
      </c>
      <c r="Q1131" s="6">
        <f t="shared" si="320"/>
        <v>52820</v>
      </c>
      <c r="R1131" s="47">
        <f t="shared" si="334"/>
        <v>330820</v>
      </c>
      <c r="S1131" s="51">
        <f t="shared" si="324"/>
        <v>267610.2464</v>
      </c>
      <c r="T1131" s="51">
        <f t="shared" si="325"/>
        <v>345799.14880000002</v>
      </c>
      <c r="U1131" s="49">
        <f t="shared" si="326"/>
        <v>338721.05129619682</v>
      </c>
      <c r="V1131" s="51">
        <f t="shared" si="327"/>
        <v>330820</v>
      </c>
      <c r="W1131" s="51">
        <f t="shared" si="328"/>
        <v>55287.903100573109</v>
      </c>
      <c r="X1131" s="52">
        <f t="shared" si="329"/>
        <v>0.15988443954369011</v>
      </c>
      <c r="Y1131" s="53" t="str">
        <f t="shared" si="330"/>
        <v>MENOR_VALOR</v>
      </c>
      <c r="Z1131" s="49">
        <f t="shared" si="331"/>
        <v>267610.2464</v>
      </c>
      <c r="AA1131" s="80"/>
    </row>
    <row r="1132" spans="1:27" ht="27" x14ac:dyDescent="0.2">
      <c r="A1132" s="3">
        <f t="shared" si="332"/>
        <v>1000</v>
      </c>
      <c r="B1132" s="30">
        <v>4912996</v>
      </c>
      <c r="C1132" s="23" t="s">
        <v>194</v>
      </c>
      <c r="D1132" s="3" t="s">
        <v>134</v>
      </c>
      <c r="E1132" s="3">
        <v>0</v>
      </c>
      <c r="F1132" s="3">
        <v>1</v>
      </c>
      <c r="G1132" s="3">
        <v>1</v>
      </c>
      <c r="H1132" s="4">
        <v>26101749</v>
      </c>
      <c r="I1132" s="4" t="s">
        <v>37</v>
      </c>
      <c r="J1132" s="1" t="s">
        <v>37</v>
      </c>
      <c r="K1132" s="48">
        <v>2803878</v>
      </c>
      <c r="L1132" s="49">
        <f t="shared" si="323"/>
        <v>3171746.7936</v>
      </c>
      <c r="M1132" s="5">
        <v>4453920</v>
      </c>
      <c r="N1132" s="6">
        <f t="shared" si="319"/>
        <v>846244.8</v>
      </c>
      <c r="O1132" s="47">
        <f t="shared" si="333"/>
        <v>5300164.8</v>
      </c>
      <c r="P1132" s="5">
        <v>3299000</v>
      </c>
      <c r="Q1132" s="6">
        <f t="shared" si="320"/>
        <v>626810</v>
      </c>
      <c r="R1132" s="47">
        <f t="shared" si="334"/>
        <v>3925810</v>
      </c>
      <c r="S1132" s="51">
        <f t="shared" si="324"/>
        <v>3171746.7936</v>
      </c>
      <c r="T1132" s="51">
        <f t="shared" si="325"/>
        <v>4132573.8645333331</v>
      </c>
      <c r="U1132" s="49">
        <f t="shared" si="326"/>
        <v>4041156.9697784535</v>
      </c>
      <c r="V1132" s="51">
        <f t="shared" si="327"/>
        <v>3925810</v>
      </c>
      <c r="W1132" s="51">
        <f t="shared" si="328"/>
        <v>679407.33740456484</v>
      </c>
      <c r="X1132" s="52">
        <f t="shared" si="329"/>
        <v>0.16440295072167724</v>
      </c>
      <c r="Y1132" s="53" t="str">
        <f t="shared" si="330"/>
        <v>MENOR_VALOR</v>
      </c>
      <c r="Z1132" s="49">
        <f t="shared" si="331"/>
        <v>3171746.7936</v>
      </c>
      <c r="AA1132" s="80"/>
    </row>
    <row r="1133" spans="1:27" ht="18" x14ac:dyDescent="0.2">
      <c r="A1133" s="3">
        <f t="shared" si="332"/>
        <v>1001</v>
      </c>
      <c r="B1133" s="30">
        <v>4912996</v>
      </c>
      <c r="C1133" s="23" t="s">
        <v>195</v>
      </c>
      <c r="D1133" s="3" t="s">
        <v>36</v>
      </c>
      <c r="E1133" s="3">
        <v>0</v>
      </c>
      <c r="F1133" s="3">
        <v>1</v>
      </c>
      <c r="G1133" s="3">
        <v>1</v>
      </c>
      <c r="H1133" s="4">
        <v>24101802</v>
      </c>
      <c r="I1133" s="4" t="s">
        <v>37</v>
      </c>
      <c r="J1133" s="1" t="s">
        <v>37</v>
      </c>
      <c r="K1133" s="48">
        <v>80563</v>
      </c>
      <c r="L1133" s="49">
        <f t="shared" si="323"/>
        <v>91132.865600000005</v>
      </c>
      <c r="M1133" s="5">
        <v>155480</v>
      </c>
      <c r="N1133" s="6">
        <f t="shared" si="319"/>
        <v>29541.200000000001</v>
      </c>
      <c r="O1133" s="47">
        <f t="shared" si="333"/>
        <v>185021.2</v>
      </c>
      <c r="P1133" s="5">
        <v>135000</v>
      </c>
      <c r="Q1133" s="6">
        <f t="shared" si="320"/>
        <v>25650</v>
      </c>
      <c r="R1133" s="47">
        <f t="shared" si="334"/>
        <v>160650</v>
      </c>
      <c r="S1133" s="51">
        <f t="shared" si="324"/>
        <v>91132.865600000005</v>
      </c>
      <c r="T1133" s="51">
        <f t="shared" si="325"/>
        <v>145601.35520000002</v>
      </c>
      <c r="U1133" s="49">
        <f t="shared" si="326"/>
        <v>139398.81542527652</v>
      </c>
      <c r="V1133" s="51">
        <f t="shared" si="327"/>
        <v>160650</v>
      </c>
      <c r="W1133" s="51">
        <f t="shared" si="328"/>
        <v>38515.038357148973</v>
      </c>
      <c r="X1133" s="52">
        <f t="shared" si="329"/>
        <v>0.26452390023598465</v>
      </c>
      <c r="Y1133" s="53" t="str">
        <f t="shared" si="330"/>
        <v>MENOR_VALOR</v>
      </c>
      <c r="Z1133" s="49">
        <f t="shared" si="331"/>
        <v>91132.865600000005</v>
      </c>
      <c r="AA1133" s="80"/>
    </row>
    <row r="1134" spans="1:27" ht="27" x14ac:dyDescent="0.2">
      <c r="A1134" s="3">
        <f t="shared" si="332"/>
        <v>1002</v>
      </c>
      <c r="B1134" s="30">
        <v>4912996</v>
      </c>
      <c r="C1134" s="23" t="s">
        <v>196</v>
      </c>
      <c r="D1134" s="3" t="s">
        <v>36</v>
      </c>
      <c r="E1134" s="3">
        <v>0</v>
      </c>
      <c r="F1134" s="3">
        <v>1</v>
      </c>
      <c r="G1134" s="3">
        <v>1</v>
      </c>
      <c r="H1134" s="4">
        <v>27113105</v>
      </c>
      <c r="I1134" s="4" t="s">
        <v>37</v>
      </c>
      <c r="J1134" s="1" t="s">
        <v>37</v>
      </c>
      <c r="K1134" s="48">
        <v>173026</v>
      </c>
      <c r="L1134" s="49">
        <f t="shared" si="323"/>
        <v>195727.01120000001</v>
      </c>
      <c r="M1134" s="5">
        <v>280500</v>
      </c>
      <c r="N1134" s="6">
        <f t="shared" si="319"/>
        <v>53295</v>
      </c>
      <c r="O1134" s="47">
        <f t="shared" si="333"/>
        <v>333795</v>
      </c>
      <c r="P1134" s="5">
        <v>204000</v>
      </c>
      <c r="Q1134" s="6">
        <f t="shared" si="320"/>
        <v>38760</v>
      </c>
      <c r="R1134" s="47">
        <f t="shared" si="334"/>
        <v>242760</v>
      </c>
      <c r="S1134" s="51">
        <f t="shared" si="324"/>
        <v>195727.01120000001</v>
      </c>
      <c r="T1134" s="51">
        <f t="shared" si="325"/>
        <v>257427.33706666669</v>
      </c>
      <c r="U1134" s="49">
        <f t="shared" si="326"/>
        <v>251247.97688594533</v>
      </c>
      <c r="V1134" s="51">
        <f t="shared" si="327"/>
        <v>242760</v>
      </c>
      <c r="W1134" s="51">
        <f t="shared" si="328"/>
        <v>43628.718821739574</v>
      </c>
      <c r="X1134" s="52">
        <f t="shared" si="329"/>
        <v>0.16947974259020099</v>
      </c>
      <c r="Y1134" s="53" t="str">
        <f t="shared" si="330"/>
        <v>MENOR_VALOR</v>
      </c>
      <c r="Z1134" s="49">
        <f t="shared" si="331"/>
        <v>195727.01120000001</v>
      </c>
      <c r="AA1134" s="80"/>
    </row>
    <row r="1135" spans="1:27" ht="18" x14ac:dyDescent="0.2">
      <c r="A1135" s="3">
        <f t="shared" si="332"/>
        <v>1003</v>
      </c>
      <c r="B1135" s="30">
        <v>4912996</v>
      </c>
      <c r="C1135" s="23" t="s">
        <v>197</v>
      </c>
      <c r="D1135" s="3" t="s">
        <v>36</v>
      </c>
      <c r="E1135" s="3">
        <v>0</v>
      </c>
      <c r="F1135" s="3">
        <v>1</v>
      </c>
      <c r="G1135" s="3">
        <v>1</v>
      </c>
      <c r="H1135" s="4">
        <v>31401701</v>
      </c>
      <c r="I1135" s="4" t="s">
        <v>37</v>
      </c>
      <c r="J1135" s="1">
        <v>15948</v>
      </c>
      <c r="K1135" s="48">
        <v>1340059</v>
      </c>
      <c r="L1135" s="49">
        <f t="shared" si="323"/>
        <v>1515874.7408</v>
      </c>
      <c r="M1135" s="5">
        <v>2030130</v>
      </c>
      <c r="N1135" s="6">
        <f t="shared" si="319"/>
        <v>385724.7</v>
      </c>
      <c r="O1135" s="47">
        <f t="shared" si="333"/>
        <v>2415854.7000000002</v>
      </c>
      <c r="P1135" s="5">
        <v>1577000</v>
      </c>
      <c r="Q1135" s="6">
        <f t="shared" si="320"/>
        <v>299630</v>
      </c>
      <c r="R1135" s="47">
        <f t="shared" si="334"/>
        <v>1876630</v>
      </c>
      <c r="S1135" s="51">
        <f t="shared" si="324"/>
        <v>1515874.7408</v>
      </c>
      <c r="T1135" s="51">
        <f t="shared" si="325"/>
        <v>1936119.8136</v>
      </c>
      <c r="U1135" s="49">
        <f t="shared" si="326"/>
        <v>1901242.8499637221</v>
      </c>
      <c r="V1135" s="51">
        <f t="shared" si="327"/>
        <v>1876630</v>
      </c>
      <c r="W1135" s="51">
        <f t="shared" si="328"/>
        <v>297158.14073711471</v>
      </c>
      <c r="X1135" s="52">
        <f t="shared" si="329"/>
        <v>0.15348127664918737</v>
      </c>
      <c r="Y1135" s="53" t="str">
        <f t="shared" si="330"/>
        <v>MENOR_VALOR</v>
      </c>
      <c r="Z1135" s="49">
        <f t="shared" si="331"/>
        <v>1515874.7408</v>
      </c>
      <c r="AA1135" s="80"/>
    </row>
    <row r="1136" spans="1:27" ht="18" x14ac:dyDescent="0.2">
      <c r="A1136" s="3">
        <f t="shared" si="332"/>
        <v>1004</v>
      </c>
      <c r="B1136" s="30">
        <v>4912928</v>
      </c>
      <c r="C1136" s="23" t="s">
        <v>199</v>
      </c>
      <c r="D1136" s="3" t="s">
        <v>36</v>
      </c>
      <c r="E1136" s="3">
        <v>0</v>
      </c>
      <c r="F1136" s="3">
        <v>1</v>
      </c>
      <c r="G1136" s="3">
        <v>1</v>
      </c>
      <c r="H1136" s="4">
        <v>31161801</v>
      </c>
      <c r="I1136" s="4" t="s">
        <v>37</v>
      </c>
      <c r="J1136" s="1" t="s">
        <v>37</v>
      </c>
      <c r="K1136" s="48">
        <v>148036</v>
      </c>
      <c r="L1136" s="49">
        <f t="shared" si="323"/>
        <v>167458.32319999998</v>
      </c>
      <c r="M1136" s="5">
        <v>278000</v>
      </c>
      <c r="N1136" s="6">
        <f t="shared" si="319"/>
        <v>52820</v>
      </c>
      <c r="O1136" s="47">
        <f t="shared" si="333"/>
        <v>330820</v>
      </c>
      <c r="P1136" s="5">
        <v>222000</v>
      </c>
      <c r="Q1136" s="6">
        <f t="shared" si="320"/>
        <v>42180</v>
      </c>
      <c r="R1136" s="47">
        <f t="shared" si="334"/>
        <v>264180</v>
      </c>
      <c r="S1136" s="51">
        <f t="shared" si="324"/>
        <v>167458.32319999998</v>
      </c>
      <c r="T1136" s="51">
        <f t="shared" si="325"/>
        <v>254152.77439999999</v>
      </c>
      <c r="U1136" s="49">
        <f t="shared" si="326"/>
        <v>244605.4581989531</v>
      </c>
      <c r="V1136" s="51">
        <f t="shared" si="327"/>
        <v>264180</v>
      </c>
      <c r="W1136" s="51">
        <f t="shared" si="328"/>
        <v>61302.234334766181</v>
      </c>
      <c r="X1136" s="52">
        <f t="shared" si="329"/>
        <v>0.24120230235332887</v>
      </c>
      <c r="Y1136" s="53" t="str">
        <f t="shared" si="330"/>
        <v>MENOR_VALOR</v>
      </c>
      <c r="Z1136" s="49">
        <f t="shared" si="331"/>
        <v>167458.32319999998</v>
      </c>
      <c r="AA1136" s="80"/>
    </row>
    <row r="1137" spans="1:27" ht="18.5" thickBot="1" x14ac:dyDescent="0.25">
      <c r="A1137" s="21">
        <f t="shared" si="332"/>
        <v>1005</v>
      </c>
      <c r="B1137" s="37">
        <v>4912996</v>
      </c>
      <c r="C1137" s="25" t="s">
        <v>200</v>
      </c>
      <c r="D1137" s="21" t="s">
        <v>36</v>
      </c>
      <c r="E1137" s="21">
        <v>0</v>
      </c>
      <c r="F1137" s="21">
        <v>1</v>
      </c>
      <c r="G1137" s="21">
        <v>1</v>
      </c>
      <c r="H1137" s="22">
        <v>31161611</v>
      </c>
      <c r="I1137" s="22" t="s">
        <v>37</v>
      </c>
      <c r="J1137" s="19" t="s">
        <v>37</v>
      </c>
      <c r="K1137" s="48">
        <v>112693</v>
      </c>
      <c r="L1137" s="49">
        <f t="shared" si="323"/>
        <v>127478.3216</v>
      </c>
      <c r="M1137" s="5">
        <v>219450</v>
      </c>
      <c r="N1137" s="6">
        <f t="shared" si="319"/>
        <v>41695.5</v>
      </c>
      <c r="O1137" s="47">
        <f t="shared" si="333"/>
        <v>261145.5</v>
      </c>
      <c r="P1137" s="5">
        <v>167000</v>
      </c>
      <c r="Q1137" s="6">
        <f t="shared" si="320"/>
        <v>31730</v>
      </c>
      <c r="R1137" s="47">
        <f t="shared" si="334"/>
        <v>198730</v>
      </c>
      <c r="S1137" s="51">
        <f t="shared" si="324"/>
        <v>127478.3216</v>
      </c>
      <c r="T1137" s="51">
        <f t="shared" si="325"/>
        <v>195784.6072</v>
      </c>
      <c r="U1137" s="49">
        <f t="shared" si="326"/>
        <v>187727.30204296793</v>
      </c>
      <c r="V1137" s="51">
        <f t="shared" si="327"/>
        <v>198730</v>
      </c>
      <c r="W1137" s="51">
        <f t="shared" si="328"/>
        <v>48299.837745425008</v>
      </c>
      <c r="X1137" s="52">
        <f t="shared" si="329"/>
        <v>0.24669885153987228</v>
      </c>
      <c r="Y1137" s="53" t="str">
        <f t="shared" si="330"/>
        <v>MENOR_VALOR</v>
      </c>
      <c r="Z1137" s="49">
        <f t="shared" si="331"/>
        <v>127478.3216</v>
      </c>
      <c r="AA1137" s="80"/>
    </row>
    <row r="1138" spans="1:27" ht="9.5" thickBot="1" x14ac:dyDescent="0.25">
      <c r="A1138" s="223" t="s">
        <v>425</v>
      </c>
      <c r="B1138" s="224"/>
      <c r="C1138" s="224"/>
      <c r="D1138" s="224"/>
      <c r="E1138" s="224"/>
      <c r="F1138" s="224"/>
      <c r="G1138" s="224"/>
      <c r="H1138" s="224"/>
      <c r="I1138" s="224"/>
      <c r="J1138" s="224"/>
      <c r="K1138" s="48"/>
      <c r="L1138" s="49">
        <f t="shared" si="323"/>
        <v>0</v>
      </c>
      <c r="M1138" s="77">
        <v>0</v>
      </c>
      <c r="N1138" s="6">
        <f t="shared" si="319"/>
        <v>0</v>
      </c>
      <c r="O1138" s="47">
        <f t="shared" si="333"/>
        <v>0</v>
      </c>
      <c r="P1138" s="77"/>
      <c r="Q1138" s="77"/>
      <c r="R1138" s="77"/>
      <c r="S1138" s="51"/>
      <c r="T1138" s="51"/>
      <c r="U1138" s="49"/>
      <c r="V1138" s="51"/>
      <c r="W1138" s="51"/>
      <c r="X1138" s="52"/>
      <c r="Y1138" s="53"/>
      <c r="Z1138" s="49"/>
      <c r="AA1138" s="80"/>
    </row>
    <row r="1139" spans="1:27" ht="27.5" thickBot="1" x14ac:dyDescent="0.25">
      <c r="A1139" s="56" t="s">
        <v>0</v>
      </c>
      <c r="B1139" s="56" t="s">
        <v>1</v>
      </c>
      <c r="C1139" s="56" t="s">
        <v>2</v>
      </c>
      <c r="D1139" s="56" t="s">
        <v>3</v>
      </c>
      <c r="E1139" s="56" t="s">
        <v>4</v>
      </c>
      <c r="F1139" s="56" t="s">
        <v>5</v>
      </c>
      <c r="G1139" s="56" t="s">
        <v>1074</v>
      </c>
      <c r="H1139" s="56" t="s">
        <v>6</v>
      </c>
      <c r="I1139" s="217" t="s">
        <v>7</v>
      </c>
      <c r="J1139" s="218"/>
      <c r="K1139" s="48"/>
      <c r="L1139" s="49">
        <f t="shared" si="323"/>
        <v>0</v>
      </c>
      <c r="M1139" s="77">
        <v>0</v>
      </c>
      <c r="N1139" s="6">
        <f t="shared" si="319"/>
        <v>0</v>
      </c>
      <c r="O1139" s="47">
        <f t="shared" si="333"/>
        <v>0</v>
      </c>
      <c r="P1139" s="77"/>
      <c r="Q1139" s="77"/>
      <c r="R1139" s="77"/>
      <c r="S1139" s="51"/>
      <c r="T1139" s="51"/>
      <c r="U1139" s="49"/>
      <c r="V1139" s="51"/>
      <c r="W1139" s="51"/>
      <c r="X1139" s="52"/>
      <c r="Y1139" s="53"/>
      <c r="Z1139" s="49"/>
      <c r="AA1139" s="80"/>
    </row>
    <row r="1140" spans="1:27" ht="27" x14ac:dyDescent="0.2">
      <c r="A1140" s="89" t="s">
        <v>1109</v>
      </c>
      <c r="B1140" s="89" t="s">
        <v>426</v>
      </c>
      <c r="C1140" s="89" t="s">
        <v>427</v>
      </c>
      <c r="D1140" s="89" t="s">
        <v>428</v>
      </c>
      <c r="E1140" s="89" t="s">
        <v>429</v>
      </c>
      <c r="F1140" s="89" t="s">
        <v>430</v>
      </c>
      <c r="G1140" s="90" t="s">
        <v>1110</v>
      </c>
      <c r="H1140" s="89" t="s">
        <v>431</v>
      </c>
      <c r="I1140" s="219" t="s">
        <v>432</v>
      </c>
      <c r="J1140" s="220"/>
      <c r="K1140" s="48"/>
      <c r="L1140" s="49">
        <f t="shared" si="323"/>
        <v>0</v>
      </c>
      <c r="M1140" s="77">
        <v>0</v>
      </c>
      <c r="N1140" s="6">
        <f t="shared" si="319"/>
        <v>0</v>
      </c>
      <c r="O1140" s="47">
        <f t="shared" si="333"/>
        <v>0</v>
      </c>
      <c r="P1140" s="77"/>
      <c r="Q1140" s="77"/>
      <c r="R1140" s="77"/>
      <c r="S1140" s="51"/>
      <c r="T1140" s="51"/>
      <c r="U1140" s="49"/>
      <c r="V1140" s="51"/>
      <c r="W1140" s="51"/>
      <c r="X1140" s="52"/>
      <c r="Y1140" s="53"/>
      <c r="Z1140" s="49"/>
      <c r="AA1140" s="80"/>
    </row>
    <row r="1141" spans="1:27" ht="27" x14ac:dyDescent="0.2">
      <c r="A1141" s="89" t="s">
        <v>1109</v>
      </c>
      <c r="B1141" s="92" t="s">
        <v>433</v>
      </c>
      <c r="C1141" s="89" t="s">
        <v>427</v>
      </c>
      <c r="D1141" s="92" t="s">
        <v>428</v>
      </c>
      <c r="E1141" s="92" t="s">
        <v>429</v>
      </c>
      <c r="F1141" s="92" t="s">
        <v>434</v>
      </c>
      <c r="G1141" s="93" t="s">
        <v>1111</v>
      </c>
      <c r="H1141" s="92" t="s">
        <v>435</v>
      </c>
      <c r="I1141" s="221" t="s">
        <v>436</v>
      </c>
      <c r="J1141" s="222"/>
      <c r="K1141" s="48"/>
      <c r="L1141" s="49">
        <f t="shared" si="323"/>
        <v>0</v>
      </c>
      <c r="M1141" s="77">
        <v>0</v>
      </c>
      <c r="N1141" s="6">
        <f t="shared" si="319"/>
        <v>0</v>
      </c>
      <c r="O1141" s="47">
        <f t="shared" si="333"/>
        <v>0</v>
      </c>
      <c r="P1141" s="77"/>
      <c r="Q1141" s="77"/>
      <c r="R1141" s="77"/>
      <c r="S1141" s="51"/>
      <c r="T1141" s="51"/>
      <c r="U1141" s="49"/>
      <c r="V1141" s="51"/>
      <c r="W1141" s="51"/>
      <c r="X1141" s="52"/>
      <c r="Y1141" s="53"/>
      <c r="Z1141" s="49"/>
      <c r="AA1141" s="80"/>
    </row>
    <row r="1142" spans="1:27" ht="27" x14ac:dyDescent="0.2">
      <c r="A1142" s="89" t="s">
        <v>1109</v>
      </c>
      <c r="B1142" s="92" t="s">
        <v>437</v>
      </c>
      <c r="C1142" s="89" t="s">
        <v>427</v>
      </c>
      <c r="D1142" s="92" t="s">
        <v>428</v>
      </c>
      <c r="E1142" s="92" t="s">
        <v>429</v>
      </c>
      <c r="F1142" s="92" t="s">
        <v>438</v>
      </c>
      <c r="G1142" s="126">
        <v>167500000648</v>
      </c>
      <c r="H1142" s="92" t="s">
        <v>439</v>
      </c>
      <c r="I1142" s="248" t="s">
        <v>440</v>
      </c>
      <c r="J1142" s="249"/>
      <c r="K1142" s="48"/>
      <c r="L1142" s="49">
        <f t="shared" si="323"/>
        <v>0</v>
      </c>
      <c r="M1142" s="77">
        <v>0</v>
      </c>
      <c r="N1142" s="6">
        <f t="shared" si="319"/>
        <v>0</v>
      </c>
      <c r="O1142" s="47">
        <f t="shared" si="333"/>
        <v>0</v>
      </c>
      <c r="P1142" s="77"/>
      <c r="Q1142" s="77"/>
      <c r="R1142" s="77"/>
      <c r="S1142" s="51"/>
      <c r="T1142" s="51"/>
      <c r="U1142" s="49"/>
      <c r="V1142" s="51"/>
      <c r="W1142" s="51"/>
      <c r="X1142" s="52"/>
      <c r="Y1142" s="53"/>
      <c r="Z1142" s="49"/>
      <c r="AA1142" s="80"/>
    </row>
    <row r="1143" spans="1:27" ht="27" x14ac:dyDescent="0.2">
      <c r="A1143" s="89" t="s">
        <v>1109</v>
      </c>
      <c r="B1143" s="92" t="s">
        <v>441</v>
      </c>
      <c r="C1143" s="89" t="s">
        <v>427</v>
      </c>
      <c r="D1143" s="92" t="s">
        <v>428</v>
      </c>
      <c r="E1143" s="92" t="s">
        <v>429</v>
      </c>
      <c r="F1143" s="92" t="s">
        <v>442</v>
      </c>
      <c r="G1143" s="126">
        <v>167500000649</v>
      </c>
      <c r="H1143" s="92" t="s">
        <v>443</v>
      </c>
      <c r="I1143" s="248" t="s">
        <v>444</v>
      </c>
      <c r="J1143" s="249"/>
      <c r="K1143" s="48"/>
      <c r="L1143" s="49">
        <f t="shared" si="323"/>
        <v>0</v>
      </c>
      <c r="M1143" s="77">
        <v>0</v>
      </c>
      <c r="N1143" s="6">
        <f t="shared" si="319"/>
        <v>0</v>
      </c>
      <c r="O1143" s="47">
        <f t="shared" si="333"/>
        <v>0</v>
      </c>
      <c r="P1143" s="77"/>
      <c r="Q1143" s="77"/>
      <c r="R1143" s="77"/>
      <c r="S1143" s="51"/>
      <c r="T1143" s="51"/>
      <c r="U1143" s="49"/>
      <c r="V1143" s="51"/>
      <c r="W1143" s="51"/>
      <c r="X1143" s="52"/>
      <c r="Y1143" s="53"/>
      <c r="Z1143" s="49"/>
      <c r="AA1143" s="80"/>
    </row>
    <row r="1144" spans="1:27" ht="27" x14ac:dyDescent="0.2">
      <c r="A1144" s="89" t="s">
        <v>1109</v>
      </c>
      <c r="B1144" s="92" t="s">
        <v>445</v>
      </c>
      <c r="C1144" s="89" t="s">
        <v>427</v>
      </c>
      <c r="D1144" s="92" t="s">
        <v>428</v>
      </c>
      <c r="E1144" s="92" t="s">
        <v>429</v>
      </c>
      <c r="F1144" s="92" t="s">
        <v>446</v>
      </c>
      <c r="G1144" s="127" t="s">
        <v>1112</v>
      </c>
      <c r="H1144" s="127" t="s">
        <v>447</v>
      </c>
      <c r="I1144" s="248" t="s">
        <v>448</v>
      </c>
      <c r="J1144" s="249"/>
      <c r="K1144" s="48"/>
      <c r="L1144" s="49">
        <f t="shared" si="323"/>
        <v>0</v>
      </c>
      <c r="M1144" s="77">
        <v>0</v>
      </c>
      <c r="N1144" s="6">
        <f t="shared" si="319"/>
        <v>0</v>
      </c>
      <c r="O1144" s="47">
        <f t="shared" si="333"/>
        <v>0</v>
      </c>
      <c r="P1144" s="77"/>
      <c r="Q1144" s="77"/>
      <c r="R1144" s="77"/>
      <c r="S1144" s="51"/>
      <c r="T1144" s="51"/>
      <c r="U1144" s="49"/>
      <c r="V1144" s="51"/>
      <c r="W1144" s="51"/>
      <c r="X1144" s="52"/>
      <c r="Y1144" s="53"/>
      <c r="Z1144" s="49"/>
      <c r="AA1144" s="80"/>
    </row>
    <row r="1145" spans="1:27" ht="18" x14ac:dyDescent="0.2">
      <c r="A1145" s="89" t="s">
        <v>1109</v>
      </c>
      <c r="B1145" s="95" t="s">
        <v>449</v>
      </c>
      <c r="C1145" s="92" t="s">
        <v>450</v>
      </c>
      <c r="D1145" s="95" t="s">
        <v>428</v>
      </c>
      <c r="E1145" s="95" t="s">
        <v>451</v>
      </c>
      <c r="F1145" s="95" t="s">
        <v>452</v>
      </c>
      <c r="G1145" s="117">
        <v>167500000647</v>
      </c>
      <c r="H1145" s="95" t="s">
        <v>453</v>
      </c>
      <c r="I1145" s="260" t="s">
        <v>454</v>
      </c>
      <c r="J1145" s="261"/>
      <c r="K1145" s="48"/>
      <c r="L1145" s="49">
        <f t="shared" si="323"/>
        <v>0</v>
      </c>
      <c r="M1145" s="77">
        <v>0</v>
      </c>
      <c r="N1145" s="6">
        <f t="shared" ref="N1145:N1208" si="335">M1145*0.19</f>
        <v>0</v>
      </c>
      <c r="O1145" s="47">
        <f t="shared" si="333"/>
        <v>0</v>
      </c>
      <c r="P1145" s="77"/>
      <c r="Q1145" s="77"/>
      <c r="R1145" s="77"/>
      <c r="S1145" s="51"/>
      <c r="T1145" s="51"/>
      <c r="U1145" s="49"/>
      <c r="V1145" s="51"/>
      <c r="W1145" s="51"/>
      <c r="X1145" s="52"/>
      <c r="Y1145" s="53"/>
      <c r="Z1145" s="49"/>
      <c r="AA1145" s="80"/>
    </row>
    <row r="1146" spans="1:27" ht="27" x14ac:dyDescent="0.2">
      <c r="A1146" s="92" t="s">
        <v>204</v>
      </c>
      <c r="B1146" s="92" t="s">
        <v>455</v>
      </c>
      <c r="C1146" s="89" t="s">
        <v>427</v>
      </c>
      <c r="D1146" s="92" t="s">
        <v>428</v>
      </c>
      <c r="E1146" s="92" t="s">
        <v>456</v>
      </c>
      <c r="F1146" s="92" t="s">
        <v>457</v>
      </c>
      <c r="G1146" s="93" t="s">
        <v>1113</v>
      </c>
      <c r="H1146" s="92" t="s">
        <v>458</v>
      </c>
      <c r="I1146" s="221" t="s">
        <v>459</v>
      </c>
      <c r="J1146" s="222"/>
      <c r="K1146" s="48"/>
      <c r="L1146" s="49">
        <f t="shared" si="323"/>
        <v>0</v>
      </c>
      <c r="M1146" s="77">
        <v>0</v>
      </c>
      <c r="N1146" s="6">
        <f t="shared" si="335"/>
        <v>0</v>
      </c>
      <c r="O1146" s="47">
        <f t="shared" si="333"/>
        <v>0</v>
      </c>
      <c r="P1146" s="77"/>
      <c r="Q1146" s="77"/>
      <c r="R1146" s="77"/>
      <c r="S1146" s="51"/>
      <c r="T1146" s="51"/>
      <c r="U1146" s="49"/>
      <c r="V1146" s="51"/>
      <c r="W1146" s="51"/>
      <c r="X1146" s="52"/>
      <c r="Y1146" s="53"/>
      <c r="Z1146" s="49"/>
      <c r="AA1146" s="80"/>
    </row>
    <row r="1147" spans="1:27" ht="27.5" thickBot="1" x14ac:dyDescent="0.25">
      <c r="A1147" s="95" t="s">
        <v>336</v>
      </c>
      <c r="B1147" s="95" t="s">
        <v>460</v>
      </c>
      <c r="C1147" s="92" t="s">
        <v>461</v>
      </c>
      <c r="D1147" s="95" t="s">
        <v>428</v>
      </c>
      <c r="E1147" s="95" t="s">
        <v>451</v>
      </c>
      <c r="F1147" s="95" t="s">
        <v>462</v>
      </c>
      <c r="G1147" s="117">
        <v>167500000135</v>
      </c>
      <c r="H1147" s="95" t="s">
        <v>463</v>
      </c>
      <c r="I1147" s="260" t="s">
        <v>464</v>
      </c>
      <c r="J1147" s="261"/>
      <c r="K1147" s="48"/>
      <c r="L1147" s="49">
        <f t="shared" si="323"/>
        <v>0</v>
      </c>
      <c r="M1147" s="77">
        <v>0</v>
      </c>
      <c r="N1147" s="6">
        <f t="shared" si="335"/>
        <v>0</v>
      </c>
      <c r="O1147" s="47">
        <f t="shared" si="333"/>
        <v>0</v>
      </c>
      <c r="P1147" s="77"/>
      <c r="Q1147" s="77"/>
      <c r="R1147" s="77"/>
      <c r="S1147" s="51"/>
      <c r="T1147" s="51"/>
      <c r="U1147" s="49"/>
      <c r="V1147" s="51"/>
      <c r="W1147" s="51"/>
      <c r="X1147" s="52"/>
      <c r="Y1147" s="53"/>
      <c r="Z1147" s="49"/>
      <c r="AA1147" s="80"/>
    </row>
    <row r="1148" spans="1:27" ht="27.5" thickBot="1" x14ac:dyDescent="0.25">
      <c r="A1148" s="67" t="s">
        <v>12</v>
      </c>
      <c r="B1148" s="67" t="s">
        <v>13</v>
      </c>
      <c r="C1148" s="67" t="s">
        <v>14</v>
      </c>
      <c r="D1148" s="67" t="s">
        <v>15</v>
      </c>
      <c r="E1148" s="68" t="s">
        <v>16</v>
      </c>
      <c r="F1148" s="67" t="s">
        <v>17</v>
      </c>
      <c r="G1148" s="68" t="s">
        <v>1075</v>
      </c>
      <c r="H1148" s="67" t="s">
        <v>18</v>
      </c>
      <c r="I1148" s="67" t="s">
        <v>19</v>
      </c>
      <c r="J1148" s="69" t="s">
        <v>20</v>
      </c>
      <c r="K1148" s="48"/>
      <c r="L1148" s="49">
        <f t="shared" si="323"/>
        <v>0</v>
      </c>
      <c r="M1148" s="77">
        <v>0</v>
      </c>
      <c r="N1148" s="6">
        <f t="shared" si="335"/>
        <v>0</v>
      </c>
      <c r="O1148" s="47">
        <f t="shared" si="333"/>
        <v>0</v>
      </c>
      <c r="P1148" s="77"/>
      <c r="Q1148" s="77"/>
      <c r="R1148" s="77"/>
      <c r="S1148" s="51"/>
      <c r="T1148" s="51"/>
      <c r="U1148" s="49"/>
      <c r="V1148" s="51"/>
      <c r="W1148" s="51"/>
      <c r="X1148" s="52"/>
      <c r="Y1148" s="53"/>
      <c r="Z1148" s="49"/>
      <c r="AA1148" s="80"/>
    </row>
    <row r="1149" spans="1:27" ht="27" x14ac:dyDescent="0.2">
      <c r="A1149" s="128" t="s">
        <v>465</v>
      </c>
      <c r="B1149" s="73"/>
      <c r="C1149" s="129" t="s">
        <v>34</v>
      </c>
      <c r="D1149" s="73"/>
      <c r="E1149" s="73"/>
      <c r="F1149" s="73"/>
      <c r="G1149" s="73"/>
      <c r="H1149" s="73"/>
      <c r="I1149" s="73"/>
      <c r="J1149" s="130"/>
      <c r="K1149" s="48"/>
      <c r="L1149" s="49">
        <f t="shared" si="323"/>
        <v>0</v>
      </c>
      <c r="M1149" s="77">
        <v>0</v>
      </c>
      <c r="N1149" s="6">
        <f t="shared" si="335"/>
        <v>0</v>
      </c>
      <c r="O1149" s="47">
        <f t="shared" si="333"/>
        <v>0</v>
      </c>
      <c r="P1149" s="77"/>
      <c r="Q1149" s="77"/>
      <c r="R1149" s="77"/>
      <c r="S1149" s="51"/>
      <c r="T1149" s="51"/>
      <c r="U1149" s="49"/>
      <c r="V1149" s="51"/>
      <c r="W1149" s="51"/>
      <c r="X1149" s="52"/>
      <c r="Y1149" s="53"/>
      <c r="Z1149" s="49"/>
      <c r="AA1149" s="80"/>
    </row>
    <row r="1150" spans="1:27" ht="18" x14ac:dyDescent="0.2">
      <c r="A1150" s="26">
        <f>A1137+1</f>
        <v>1006</v>
      </c>
      <c r="B1150" s="1">
        <v>4912996</v>
      </c>
      <c r="C1150" s="2" t="s">
        <v>35</v>
      </c>
      <c r="D1150" s="3" t="s">
        <v>36</v>
      </c>
      <c r="E1150" s="3">
        <v>0</v>
      </c>
      <c r="F1150" s="3">
        <v>1</v>
      </c>
      <c r="G1150" s="3">
        <v>1</v>
      </c>
      <c r="H1150" s="4">
        <v>40151510</v>
      </c>
      <c r="I1150" s="4" t="s">
        <v>37</v>
      </c>
      <c r="J1150" s="79">
        <v>8190</v>
      </c>
      <c r="K1150" s="48">
        <v>422212</v>
      </c>
      <c r="L1150" s="49">
        <f t="shared" si="323"/>
        <v>477606.2144</v>
      </c>
      <c r="M1150" s="5">
        <v>676890</v>
      </c>
      <c r="N1150" s="6">
        <f t="shared" si="335"/>
        <v>128609.1</v>
      </c>
      <c r="O1150" s="47">
        <f t="shared" si="333"/>
        <v>805499.1</v>
      </c>
      <c r="P1150" s="5">
        <v>497000</v>
      </c>
      <c r="Q1150" s="131">
        <f>P1150*19%</f>
        <v>94430</v>
      </c>
      <c r="R1150" s="131">
        <f>+P1150+Q1150</f>
        <v>591430</v>
      </c>
      <c r="S1150" s="51">
        <f t="shared" si="324"/>
        <v>477606.2144</v>
      </c>
      <c r="T1150" s="51">
        <f t="shared" si="325"/>
        <v>624845.10479999997</v>
      </c>
      <c r="U1150" s="49">
        <f t="shared" si="326"/>
        <v>610491.27226989157</v>
      </c>
      <c r="V1150" s="51">
        <f t="shared" si="327"/>
        <v>591430</v>
      </c>
      <c r="W1150" s="51">
        <f t="shared" si="328"/>
        <v>104113.61785622269</v>
      </c>
      <c r="X1150" s="52">
        <f t="shared" si="329"/>
        <v>0.1666230831552202</v>
      </c>
      <c r="Y1150" s="53" t="str">
        <f t="shared" si="330"/>
        <v>MENOR_VALOR</v>
      </c>
      <c r="Z1150" s="49">
        <f t="shared" si="331"/>
        <v>477606.2144</v>
      </c>
      <c r="AA1150" s="80"/>
    </row>
    <row r="1151" spans="1:27" ht="18" x14ac:dyDescent="0.2">
      <c r="A1151" s="26">
        <f>A1150+1</f>
        <v>1007</v>
      </c>
      <c r="B1151" s="1">
        <v>4912928</v>
      </c>
      <c r="C1151" s="2" t="s">
        <v>38</v>
      </c>
      <c r="D1151" s="3" t="s">
        <v>36</v>
      </c>
      <c r="E1151" s="3">
        <v>0</v>
      </c>
      <c r="F1151" s="3">
        <v>1</v>
      </c>
      <c r="G1151" s="3">
        <v>1</v>
      </c>
      <c r="H1151" s="4">
        <v>40101801</v>
      </c>
      <c r="I1151" s="4" t="s">
        <v>37</v>
      </c>
      <c r="J1151" s="1" t="s">
        <v>37</v>
      </c>
      <c r="K1151" s="48">
        <v>201348</v>
      </c>
      <c r="L1151" s="49">
        <f t="shared" si="323"/>
        <v>227764.85759999999</v>
      </c>
      <c r="M1151" s="5">
        <v>269360</v>
      </c>
      <c r="N1151" s="6">
        <f t="shared" si="335"/>
        <v>51178.400000000001</v>
      </c>
      <c r="O1151" s="47">
        <f t="shared" si="333"/>
        <v>320538.40000000002</v>
      </c>
      <c r="P1151" s="5">
        <v>237000</v>
      </c>
      <c r="Q1151" s="131">
        <f t="shared" ref="Q1151:Q1213" si="336">P1151*19%</f>
        <v>45030</v>
      </c>
      <c r="R1151" s="131">
        <f t="shared" ref="R1151:R1213" si="337">+P1151+Q1151</f>
        <v>282030</v>
      </c>
      <c r="S1151" s="51">
        <f t="shared" si="324"/>
        <v>227764.85759999999</v>
      </c>
      <c r="T1151" s="51">
        <f t="shared" si="325"/>
        <v>276777.75253333332</v>
      </c>
      <c r="U1151" s="49">
        <f t="shared" si="326"/>
        <v>274086.32190746069</v>
      </c>
      <c r="V1151" s="51">
        <f t="shared" si="327"/>
        <v>282030</v>
      </c>
      <c r="W1151" s="51">
        <f t="shared" si="328"/>
        <v>34657.350372943773</v>
      </c>
      <c r="X1151" s="52">
        <f t="shared" si="329"/>
        <v>0.12521725483976487</v>
      </c>
      <c r="Y1151" s="53" t="str">
        <f t="shared" si="330"/>
        <v>MENOR_VALOR</v>
      </c>
      <c r="Z1151" s="49">
        <f t="shared" si="331"/>
        <v>227764.85759999999</v>
      </c>
      <c r="AA1151" s="80"/>
    </row>
    <row r="1152" spans="1:27" x14ac:dyDescent="0.2">
      <c r="A1152" s="26">
        <f t="shared" ref="A1152:A1161" si="338">A1151+1</f>
        <v>1008</v>
      </c>
      <c r="B1152" s="1">
        <v>4912996</v>
      </c>
      <c r="C1152" s="2" t="s">
        <v>39</v>
      </c>
      <c r="D1152" s="3" t="s">
        <v>36</v>
      </c>
      <c r="E1152" s="3">
        <v>0</v>
      </c>
      <c r="F1152" s="3">
        <v>1</v>
      </c>
      <c r="G1152" s="3">
        <v>1</v>
      </c>
      <c r="H1152" s="4">
        <v>40101708</v>
      </c>
      <c r="I1152" s="4" t="s">
        <v>37</v>
      </c>
      <c r="J1152" s="1" t="s">
        <v>37</v>
      </c>
      <c r="K1152" s="48">
        <v>538832</v>
      </c>
      <c r="L1152" s="49">
        <f t="shared" si="323"/>
        <v>609526.75839999993</v>
      </c>
      <c r="M1152" s="5">
        <v>1126400</v>
      </c>
      <c r="N1152" s="6">
        <f t="shared" si="335"/>
        <v>214016</v>
      </c>
      <c r="O1152" s="47">
        <f t="shared" si="333"/>
        <v>1340416</v>
      </c>
      <c r="P1152" s="5">
        <v>819000</v>
      </c>
      <c r="Q1152" s="131">
        <f t="shared" si="336"/>
        <v>155610</v>
      </c>
      <c r="R1152" s="131">
        <f t="shared" si="337"/>
        <v>974610</v>
      </c>
      <c r="S1152" s="51">
        <f t="shared" si="324"/>
        <v>609526.75839999993</v>
      </c>
      <c r="T1152" s="51">
        <f t="shared" si="325"/>
        <v>974850.91946666653</v>
      </c>
      <c r="U1152" s="49">
        <f t="shared" si="326"/>
        <v>926874.81308013946</v>
      </c>
      <c r="V1152" s="51">
        <f t="shared" si="327"/>
        <v>974610</v>
      </c>
      <c r="W1152" s="51">
        <f t="shared" si="328"/>
        <v>258323.19162152571</v>
      </c>
      <c r="X1152" s="52">
        <f t="shared" si="329"/>
        <v>0.26498738059646326</v>
      </c>
      <c r="Y1152" s="53" t="str">
        <f t="shared" si="330"/>
        <v>MENOR_VALOR</v>
      </c>
      <c r="Z1152" s="49">
        <f t="shared" si="331"/>
        <v>609526.75839999993</v>
      </c>
      <c r="AA1152" s="80"/>
    </row>
    <row r="1153" spans="1:27" ht="27" x14ac:dyDescent="0.2">
      <c r="A1153" s="26">
        <f t="shared" si="338"/>
        <v>1009</v>
      </c>
      <c r="B1153" s="1">
        <v>4912928</v>
      </c>
      <c r="C1153" s="2" t="s">
        <v>40</v>
      </c>
      <c r="D1153" s="3" t="s">
        <v>36</v>
      </c>
      <c r="E1153" s="3">
        <v>0</v>
      </c>
      <c r="F1153" s="3">
        <v>1</v>
      </c>
      <c r="G1153" s="3">
        <v>1</v>
      </c>
      <c r="H1153" s="4">
        <v>40142008</v>
      </c>
      <c r="I1153" s="4" t="s">
        <v>37</v>
      </c>
      <c r="J1153" s="79">
        <v>4720</v>
      </c>
      <c r="K1153" s="48">
        <v>90678</v>
      </c>
      <c r="L1153" s="49">
        <f t="shared" si="323"/>
        <v>102574.95359999999</v>
      </c>
      <c r="M1153" s="5">
        <v>142040</v>
      </c>
      <c r="N1153" s="6">
        <f t="shared" si="335"/>
        <v>26987.599999999999</v>
      </c>
      <c r="O1153" s="47">
        <f t="shared" si="333"/>
        <v>169027.6</v>
      </c>
      <c r="P1153" s="5">
        <v>107000</v>
      </c>
      <c r="Q1153" s="131">
        <f t="shared" si="336"/>
        <v>20330</v>
      </c>
      <c r="R1153" s="131">
        <f t="shared" si="337"/>
        <v>127330</v>
      </c>
      <c r="S1153" s="51">
        <f t="shared" si="324"/>
        <v>102574.95359999999</v>
      </c>
      <c r="T1153" s="51">
        <f t="shared" si="325"/>
        <v>132977.51786666666</v>
      </c>
      <c r="U1153" s="49">
        <f t="shared" si="326"/>
        <v>130209.66785806323</v>
      </c>
      <c r="V1153" s="51">
        <f t="shared" si="327"/>
        <v>127330</v>
      </c>
      <c r="W1153" s="51">
        <f t="shared" si="328"/>
        <v>21497.859358419762</v>
      </c>
      <c r="X1153" s="52">
        <f t="shared" si="329"/>
        <v>0.16166536797577427</v>
      </c>
      <c r="Y1153" s="53" t="str">
        <f t="shared" si="330"/>
        <v>MENOR_VALOR</v>
      </c>
      <c r="Z1153" s="49">
        <f t="shared" si="331"/>
        <v>102574.95359999999</v>
      </c>
      <c r="AA1153" s="80"/>
    </row>
    <row r="1154" spans="1:27" ht="27" x14ac:dyDescent="0.2">
      <c r="A1154" s="26">
        <f t="shared" si="338"/>
        <v>1010</v>
      </c>
      <c r="B1154" s="1">
        <v>4912928</v>
      </c>
      <c r="C1154" s="2" t="s">
        <v>41</v>
      </c>
      <c r="D1154" s="3" t="s">
        <v>36</v>
      </c>
      <c r="E1154" s="3">
        <v>0</v>
      </c>
      <c r="F1154" s="3">
        <v>1</v>
      </c>
      <c r="G1154" s="3">
        <v>1</v>
      </c>
      <c r="H1154" s="4">
        <v>40142008</v>
      </c>
      <c r="I1154" s="4" t="s">
        <v>37</v>
      </c>
      <c r="J1154" s="79">
        <v>4720</v>
      </c>
      <c r="K1154" s="48">
        <v>90678</v>
      </c>
      <c r="L1154" s="49">
        <f t="shared" si="323"/>
        <v>102574.95359999999</v>
      </c>
      <c r="M1154" s="5">
        <v>135340</v>
      </c>
      <c r="N1154" s="6">
        <f t="shared" si="335"/>
        <v>25714.6</v>
      </c>
      <c r="O1154" s="47">
        <f t="shared" si="333"/>
        <v>161054.6</v>
      </c>
      <c r="P1154" s="5">
        <v>107000</v>
      </c>
      <c r="Q1154" s="131">
        <f t="shared" si="336"/>
        <v>20330</v>
      </c>
      <c r="R1154" s="131">
        <f t="shared" si="337"/>
        <v>127330</v>
      </c>
      <c r="S1154" s="51">
        <f t="shared" si="324"/>
        <v>102574.95359999999</v>
      </c>
      <c r="T1154" s="51">
        <f t="shared" si="325"/>
        <v>130319.85119999999</v>
      </c>
      <c r="U1154" s="49">
        <f t="shared" si="326"/>
        <v>128129.28439272873</v>
      </c>
      <c r="V1154" s="51">
        <f t="shared" si="327"/>
        <v>127330</v>
      </c>
      <c r="W1154" s="51">
        <f t="shared" si="328"/>
        <v>19618.605236286396</v>
      </c>
      <c r="X1154" s="52">
        <f t="shared" si="329"/>
        <v>0.15054195547060598</v>
      </c>
      <c r="Y1154" s="53" t="str">
        <f t="shared" si="330"/>
        <v>MENOR_VALOR</v>
      </c>
      <c r="Z1154" s="49">
        <f t="shared" si="331"/>
        <v>102574.95359999999</v>
      </c>
      <c r="AA1154" s="80"/>
    </row>
    <row r="1155" spans="1:27" ht="18" x14ac:dyDescent="0.2">
      <c r="A1155" s="26">
        <f t="shared" si="338"/>
        <v>1011</v>
      </c>
      <c r="B1155" s="1">
        <v>4912996</v>
      </c>
      <c r="C1155" s="2" t="s">
        <v>42</v>
      </c>
      <c r="D1155" s="3" t="s">
        <v>36</v>
      </c>
      <c r="E1155" s="3">
        <v>0</v>
      </c>
      <c r="F1155" s="3">
        <v>1</v>
      </c>
      <c r="G1155" s="3">
        <v>1</v>
      </c>
      <c r="H1155" s="4">
        <v>40151715</v>
      </c>
      <c r="I1155" s="4" t="s">
        <v>37</v>
      </c>
      <c r="J1155" s="1" t="s">
        <v>37</v>
      </c>
      <c r="K1155" s="48">
        <v>53669</v>
      </c>
      <c r="L1155" s="49">
        <f t="shared" si="323"/>
        <v>60710.372799999997</v>
      </c>
      <c r="M1155" s="5">
        <v>71100</v>
      </c>
      <c r="N1155" s="6">
        <f t="shared" si="335"/>
        <v>13509</v>
      </c>
      <c r="O1155" s="47">
        <f t="shared" si="333"/>
        <v>84609</v>
      </c>
      <c r="P1155" s="5">
        <v>63000</v>
      </c>
      <c r="Q1155" s="131">
        <f t="shared" si="336"/>
        <v>11970</v>
      </c>
      <c r="R1155" s="131">
        <f t="shared" si="337"/>
        <v>74970</v>
      </c>
      <c r="S1155" s="51">
        <f t="shared" si="324"/>
        <v>60710.372799999997</v>
      </c>
      <c r="T1155" s="51">
        <f t="shared" si="325"/>
        <v>73429.790933333337</v>
      </c>
      <c r="U1155" s="49">
        <f t="shared" si="326"/>
        <v>72753.795929340253</v>
      </c>
      <c r="V1155" s="51">
        <f t="shared" si="327"/>
        <v>74970</v>
      </c>
      <c r="W1155" s="51">
        <f t="shared" si="328"/>
        <v>8993.9868148271416</v>
      </c>
      <c r="X1155" s="52">
        <f t="shared" si="329"/>
        <v>0.12248416753620819</v>
      </c>
      <c r="Y1155" s="53" t="str">
        <f t="shared" si="330"/>
        <v>MENOR_VALOR</v>
      </c>
      <c r="Z1155" s="49">
        <f t="shared" si="331"/>
        <v>60710.372799999997</v>
      </c>
      <c r="AA1155" s="80"/>
    </row>
    <row r="1156" spans="1:27" x14ac:dyDescent="0.2">
      <c r="A1156" s="26">
        <f t="shared" si="338"/>
        <v>1012</v>
      </c>
      <c r="B1156" s="1">
        <v>4912928</v>
      </c>
      <c r="C1156" s="2" t="s">
        <v>44</v>
      </c>
      <c r="D1156" s="3" t="s">
        <v>36</v>
      </c>
      <c r="E1156" s="3">
        <v>0</v>
      </c>
      <c r="F1156" s="3">
        <v>1</v>
      </c>
      <c r="G1156" s="3">
        <v>1</v>
      </c>
      <c r="H1156" s="4">
        <v>40101801</v>
      </c>
      <c r="I1156" s="4" t="s">
        <v>37</v>
      </c>
      <c r="J1156" s="1" t="s">
        <v>37</v>
      </c>
      <c r="K1156" s="48">
        <v>48433</v>
      </c>
      <c r="L1156" s="49">
        <f t="shared" si="323"/>
        <v>54787.409599999999</v>
      </c>
      <c r="M1156" s="5">
        <v>66740</v>
      </c>
      <c r="N1156" s="6">
        <f t="shared" si="335"/>
        <v>12680.6</v>
      </c>
      <c r="O1156" s="47">
        <f t="shared" si="333"/>
        <v>79420.600000000006</v>
      </c>
      <c r="P1156" s="5">
        <v>57000</v>
      </c>
      <c r="Q1156" s="131">
        <f t="shared" si="336"/>
        <v>10830</v>
      </c>
      <c r="R1156" s="131">
        <f t="shared" si="337"/>
        <v>67830</v>
      </c>
      <c r="S1156" s="51">
        <f t="shared" si="324"/>
        <v>54787.409599999999</v>
      </c>
      <c r="T1156" s="51">
        <f t="shared" si="325"/>
        <v>67346.003199999992</v>
      </c>
      <c r="U1156" s="49">
        <f t="shared" si="326"/>
        <v>66580.223591465896</v>
      </c>
      <c r="V1156" s="51">
        <f t="shared" si="327"/>
        <v>67830</v>
      </c>
      <c r="W1156" s="51">
        <f t="shared" si="328"/>
        <v>8880.2666967259756</v>
      </c>
      <c r="X1156" s="52">
        <f t="shared" si="329"/>
        <v>0.13186033728466276</v>
      </c>
      <c r="Y1156" s="53" t="str">
        <f t="shared" si="330"/>
        <v>MENOR_VALOR</v>
      </c>
      <c r="Z1156" s="49">
        <f t="shared" si="331"/>
        <v>54787.409599999999</v>
      </c>
      <c r="AA1156" s="80"/>
    </row>
    <row r="1157" spans="1:27" x14ac:dyDescent="0.2">
      <c r="A1157" s="26">
        <f t="shared" si="338"/>
        <v>1013</v>
      </c>
      <c r="B1157" s="1">
        <v>4912996</v>
      </c>
      <c r="C1157" s="2" t="s">
        <v>45</v>
      </c>
      <c r="D1157" s="3" t="s">
        <v>36</v>
      </c>
      <c r="E1157" s="3">
        <v>0</v>
      </c>
      <c r="F1157" s="3">
        <v>1</v>
      </c>
      <c r="G1157" s="3">
        <v>1</v>
      </c>
      <c r="H1157" s="4">
        <v>41112209</v>
      </c>
      <c r="I1157" s="4" t="s">
        <v>37</v>
      </c>
      <c r="J1157" s="1">
        <v>6685</v>
      </c>
      <c r="K1157" s="48">
        <v>133280</v>
      </c>
      <c r="L1157" s="49">
        <f t="shared" si="323"/>
        <v>150766.33600000001</v>
      </c>
      <c r="M1157" s="5">
        <v>199920</v>
      </c>
      <c r="N1157" s="6">
        <f t="shared" si="335"/>
        <v>37984.800000000003</v>
      </c>
      <c r="O1157" s="47">
        <f t="shared" si="333"/>
        <v>237904.8</v>
      </c>
      <c r="P1157" s="5">
        <v>157000</v>
      </c>
      <c r="Q1157" s="131">
        <f t="shared" si="336"/>
        <v>29830</v>
      </c>
      <c r="R1157" s="131">
        <f t="shared" si="337"/>
        <v>186830</v>
      </c>
      <c r="S1157" s="51">
        <f t="shared" si="324"/>
        <v>150766.33600000001</v>
      </c>
      <c r="T1157" s="51">
        <f t="shared" si="325"/>
        <v>191833.71199999997</v>
      </c>
      <c r="U1157" s="49">
        <f t="shared" si="326"/>
        <v>188531.85165303847</v>
      </c>
      <c r="V1157" s="51">
        <f t="shared" si="327"/>
        <v>186830</v>
      </c>
      <c r="W1157" s="51">
        <f t="shared" si="328"/>
        <v>29039.020055137931</v>
      </c>
      <c r="X1157" s="52">
        <f t="shared" si="329"/>
        <v>0.15137600035148116</v>
      </c>
      <c r="Y1157" s="53" t="str">
        <f t="shared" si="330"/>
        <v>MENOR_VALOR</v>
      </c>
      <c r="Z1157" s="49">
        <f t="shared" si="331"/>
        <v>150766.33600000001</v>
      </c>
      <c r="AA1157" s="80"/>
    </row>
    <row r="1158" spans="1:27" ht="18" x14ac:dyDescent="0.2">
      <c r="A1158" s="26">
        <f t="shared" si="338"/>
        <v>1014</v>
      </c>
      <c r="B1158" s="1">
        <v>4912996</v>
      </c>
      <c r="C1158" s="24" t="s">
        <v>48</v>
      </c>
      <c r="D1158" s="3" t="s">
        <v>36</v>
      </c>
      <c r="E1158" s="3">
        <v>0</v>
      </c>
      <c r="F1158" s="3">
        <v>1</v>
      </c>
      <c r="G1158" s="3">
        <v>1</v>
      </c>
      <c r="H1158" s="4">
        <v>26111802</v>
      </c>
      <c r="I1158" s="4" t="s">
        <v>37</v>
      </c>
      <c r="J1158" s="1">
        <v>6441</v>
      </c>
      <c r="K1158" s="48">
        <v>142443</v>
      </c>
      <c r="L1158" s="49">
        <f t="shared" si="323"/>
        <v>161131.52160000001</v>
      </c>
      <c r="M1158" s="5">
        <v>198940</v>
      </c>
      <c r="N1158" s="6">
        <f t="shared" si="335"/>
        <v>37798.6</v>
      </c>
      <c r="O1158" s="47">
        <f t="shared" si="333"/>
        <v>236738.6</v>
      </c>
      <c r="P1158" s="5">
        <v>162000</v>
      </c>
      <c r="Q1158" s="131">
        <f t="shared" si="336"/>
        <v>30780</v>
      </c>
      <c r="R1158" s="131">
        <f t="shared" si="337"/>
        <v>192780</v>
      </c>
      <c r="S1158" s="51">
        <f t="shared" si="324"/>
        <v>161131.52160000001</v>
      </c>
      <c r="T1158" s="51">
        <f t="shared" si="325"/>
        <v>196883.37386666666</v>
      </c>
      <c r="U1158" s="49">
        <f t="shared" si="326"/>
        <v>194463.09180288008</v>
      </c>
      <c r="V1158" s="51">
        <f t="shared" si="327"/>
        <v>192780</v>
      </c>
      <c r="W1158" s="51">
        <f t="shared" si="328"/>
        <v>25280.377177739632</v>
      </c>
      <c r="X1158" s="52">
        <f t="shared" si="329"/>
        <v>0.12840280355445355</v>
      </c>
      <c r="Y1158" s="53" t="str">
        <f t="shared" si="330"/>
        <v>MENOR_VALOR</v>
      </c>
      <c r="Z1158" s="49">
        <f t="shared" si="331"/>
        <v>161131.52160000001</v>
      </c>
      <c r="AA1158" s="80"/>
    </row>
    <row r="1159" spans="1:27" x14ac:dyDescent="0.2">
      <c r="A1159" s="26">
        <f t="shared" si="338"/>
        <v>1015</v>
      </c>
      <c r="B1159" s="1">
        <v>4912928</v>
      </c>
      <c r="C1159" s="24" t="s">
        <v>466</v>
      </c>
      <c r="D1159" s="3" t="s">
        <v>36</v>
      </c>
      <c r="E1159" s="3">
        <v>0</v>
      </c>
      <c r="F1159" s="3">
        <v>1</v>
      </c>
      <c r="G1159" s="3">
        <v>1</v>
      </c>
      <c r="H1159" s="4">
        <v>40101801</v>
      </c>
      <c r="I1159" s="4" t="s">
        <v>37</v>
      </c>
      <c r="J1159" s="1" t="s">
        <v>37</v>
      </c>
      <c r="K1159" s="48">
        <v>1763818</v>
      </c>
      <c r="L1159" s="49">
        <f t="shared" si="323"/>
        <v>1995230.9216</v>
      </c>
      <c r="M1159" s="5">
        <v>2464300</v>
      </c>
      <c r="N1159" s="6">
        <f t="shared" si="335"/>
        <v>468217</v>
      </c>
      <c r="O1159" s="47">
        <f t="shared" si="333"/>
        <v>2932517</v>
      </c>
      <c r="P1159" s="5">
        <v>2075000</v>
      </c>
      <c r="Q1159" s="131">
        <f t="shared" si="336"/>
        <v>394250</v>
      </c>
      <c r="R1159" s="131">
        <f t="shared" si="337"/>
        <v>2469250</v>
      </c>
      <c r="S1159" s="51">
        <f t="shared" si="324"/>
        <v>1995230.9216</v>
      </c>
      <c r="T1159" s="51">
        <f t="shared" si="325"/>
        <v>2465665.9738666667</v>
      </c>
      <c r="U1159" s="49">
        <f t="shared" si="326"/>
        <v>2435564.2415936408</v>
      </c>
      <c r="V1159" s="51">
        <f t="shared" si="327"/>
        <v>2469250</v>
      </c>
      <c r="W1159" s="51">
        <f t="shared" si="328"/>
        <v>332647.81556560734</v>
      </c>
      <c r="X1159" s="52">
        <f t="shared" si="329"/>
        <v>0.13491195445421497</v>
      </c>
      <c r="Y1159" s="53" t="str">
        <f t="shared" si="330"/>
        <v>MENOR_VALOR</v>
      </c>
      <c r="Z1159" s="49">
        <f t="shared" si="331"/>
        <v>1995230.9216</v>
      </c>
      <c r="AA1159" s="80"/>
    </row>
    <row r="1160" spans="1:27" ht="18" x14ac:dyDescent="0.2">
      <c r="A1160" s="26">
        <f t="shared" si="338"/>
        <v>1016</v>
      </c>
      <c r="B1160" s="1">
        <v>4912996</v>
      </c>
      <c r="C1160" s="24" t="s">
        <v>49</v>
      </c>
      <c r="D1160" s="3" t="s">
        <v>36</v>
      </c>
      <c r="E1160" s="3">
        <v>0</v>
      </c>
      <c r="F1160" s="3">
        <v>1</v>
      </c>
      <c r="G1160" s="3">
        <v>1</v>
      </c>
      <c r="H1160" s="8">
        <v>41111927</v>
      </c>
      <c r="I1160" s="4" t="s">
        <v>37</v>
      </c>
      <c r="J1160" s="1" t="s">
        <v>37</v>
      </c>
      <c r="K1160" s="48">
        <v>126259</v>
      </c>
      <c r="L1160" s="49">
        <f t="shared" si="323"/>
        <v>142824.1808</v>
      </c>
      <c r="M1160" s="5">
        <v>185120</v>
      </c>
      <c r="N1160" s="6">
        <f t="shared" si="335"/>
        <v>35172.800000000003</v>
      </c>
      <c r="O1160" s="47">
        <f t="shared" si="333"/>
        <v>220292.8</v>
      </c>
      <c r="P1160" s="5">
        <v>142000</v>
      </c>
      <c r="Q1160" s="131">
        <f t="shared" si="336"/>
        <v>26980</v>
      </c>
      <c r="R1160" s="131">
        <f t="shared" si="337"/>
        <v>168980</v>
      </c>
      <c r="S1160" s="51">
        <f t="shared" si="324"/>
        <v>142824.1808</v>
      </c>
      <c r="T1160" s="51">
        <f t="shared" si="325"/>
        <v>177365.66026666667</v>
      </c>
      <c r="U1160" s="49">
        <f t="shared" si="326"/>
        <v>174533.62818403725</v>
      </c>
      <c r="V1160" s="51">
        <f t="shared" si="327"/>
        <v>168980</v>
      </c>
      <c r="W1160" s="51">
        <f t="shared" si="328"/>
        <v>24424.514363096201</v>
      </c>
      <c r="X1160" s="52">
        <f t="shared" si="329"/>
        <v>0.13770712056874088</v>
      </c>
      <c r="Y1160" s="53" t="str">
        <f t="shared" si="330"/>
        <v>MENOR_VALOR</v>
      </c>
      <c r="Z1160" s="49">
        <f t="shared" si="331"/>
        <v>142824.1808</v>
      </c>
      <c r="AA1160" s="80"/>
    </row>
    <row r="1161" spans="1:27" ht="27" x14ac:dyDescent="0.2">
      <c r="A1161" s="26">
        <f t="shared" si="338"/>
        <v>1017</v>
      </c>
      <c r="B1161" s="1">
        <v>4912996</v>
      </c>
      <c r="C1161" s="24" t="s">
        <v>50</v>
      </c>
      <c r="D1161" s="3" t="s">
        <v>36</v>
      </c>
      <c r="E1161" s="3">
        <v>0</v>
      </c>
      <c r="F1161" s="3">
        <v>1</v>
      </c>
      <c r="G1161" s="3">
        <v>1</v>
      </c>
      <c r="H1161" s="4">
        <v>40151715</v>
      </c>
      <c r="I1161" s="4" t="s">
        <v>37</v>
      </c>
      <c r="J1161" s="1" t="s">
        <v>37</v>
      </c>
      <c r="K1161" s="48">
        <v>141967</v>
      </c>
      <c r="L1161" s="49">
        <f t="shared" ref="L1161:L1224" si="339">(K1161*13.12%)+K1161</f>
        <v>160593.0704</v>
      </c>
      <c r="M1161" s="5">
        <v>227810</v>
      </c>
      <c r="N1161" s="6">
        <f t="shared" si="335"/>
        <v>43283.9</v>
      </c>
      <c r="O1161" s="47">
        <f t="shared" si="333"/>
        <v>271093.90000000002</v>
      </c>
      <c r="P1161" s="5">
        <v>167000</v>
      </c>
      <c r="Q1161" s="131">
        <f t="shared" si="336"/>
        <v>31730</v>
      </c>
      <c r="R1161" s="131">
        <f t="shared" si="337"/>
        <v>198730</v>
      </c>
      <c r="S1161" s="51">
        <f t="shared" ref="S1161:S1224" si="340">MIN(L1161,O1161,R1161)</f>
        <v>160593.0704</v>
      </c>
      <c r="T1161" s="51">
        <f t="shared" ref="T1161:T1224" si="341">AVERAGE(L1161,O1161,R1161)</f>
        <v>210138.99013333334</v>
      </c>
      <c r="U1161" s="49">
        <f t="shared" ref="U1161:U1224" si="342">GEOMEAN(L1161,O1161,R1161)</f>
        <v>205291.03920520583</v>
      </c>
      <c r="V1161" s="51">
        <f t="shared" ref="V1161:V1224" si="343">MEDIAN(L1161,O1161,R1161)</f>
        <v>198730</v>
      </c>
      <c r="W1161" s="51">
        <f t="shared" ref="W1161:W1224" si="344">STDEVA(S1161,T1161)</f>
        <v>35034.255823564265</v>
      </c>
      <c r="X1161" s="52">
        <f t="shared" ref="X1161:X1224" si="345">(W1161/T1161)</f>
        <v>0.16671944507459088</v>
      </c>
      <c r="Y1161" s="53" t="str">
        <f t="shared" ref="Y1161:Y1224" si="346">IF(X1161&lt;43%,"MENOR_VALOR","MEDIA_GEOMETRICA")</f>
        <v>MENOR_VALOR</v>
      </c>
      <c r="Z1161" s="49">
        <f t="shared" ref="Z1161:Z1224" si="347">IF(Y1161="MENOR_VALOR",S1161,U1161)</f>
        <v>160593.0704</v>
      </c>
      <c r="AA1161" s="80"/>
    </row>
    <row r="1162" spans="1:27" ht="18" x14ac:dyDescent="0.2">
      <c r="A1162" s="132" t="s">
        <v>467</v>
      </c>
      <c r="B1162" s="3"/>
      <c r="C1162" s="133" t="s">
        <v>52</v>
      </c>
      <c r="D1162" s="3"/>
      <c r="E1162" s="3"/>
      <c r="F1162" s="3"/>
      <c r="G1162" s="3"/>
      <c r="H1162" s="3"/>
      <c r="I1162" s="3"/>
      <c r="J1162" s="30"/>
      <c r="K1162" s="48"/>
      <c r="L1162" s="49"/>
      <c r="M1162" s="77">
        <v>0</v>
      </c>
      <c r="N1162" s="6">
        <f t="shared" si="335"/>
        <v>0</v>
      </c>
      <c r="O1162" s="47">
        <f t="shared" si="333"/>
        <v>0</v>
      </c>
      <c r="P1162" s="5"/>
      <c r="Q1162" s="131"/>
      <c r="R1162" s="131"/>
      <c r="S1162" s="51"/>
      <c r="T1162" s="51"/>
      <c r="U1162" s="49"/>
      <c r="V1162" s="51"/>
      <c r="W1162" s="51"/>
      <c r="X1162" s="52"/>
      <c r="Y1162" s="53"/>
      <c r="Z1162" s="49"/>
      <c r="AA1162" s="80"/>
    </row>
    <row r="1163" spans="1:27" ht="27" x14ac:dyDescent="0.2">
      <c r="A1163" s="26">
        <f>A1161+1</f>
        <v>1018</v>
      </c>
      <c r="B1163" s="1">
        <v>4912996</v>
      </c>
      <c r="C1163" s="24" t="s">
        <v>221</v>
      </c>
      <c r="D1163" s="3" t="s">
        <v>36</v>
      </c>
      <c r="E1163" s="3">
        <v>0</v>
      </c>
      <c r="F1163" s="3">
        <v>1</v>
      </c>
      <c r="G1163" s="3">
        <v>1</v>
      </c>
      <c r="H1163" s="4">
        <v>25173902</v>
      </c>
      <c r="I1163" s="4" t="s">
        <v>37</v>
      </c>
      <c r="J1163" s="79">
        <v>905</v>
      </c>
      <c r="K1163" s="48">
        <v>257159</v>
      </c>
      <c r="L1163" s="49">
        <f t="shared" si="339"/>
        <v>290898.26079999999</v>
      </c>
      <c r="M1163" s="5">
        <v>295450</v>
      </c>
      <c r="N1163" s="6">
        <f t="shared" si="335"/>
        <v>56135.5</v>
      </c>
      <c r="O1163" s="47">
        <f t="shared" si="333"/>
        <v>351585.5</v>
      </c>
      <c r="P1163" s="5">
        <v>249000</v>
      </c>
      <c r="Q1163" s="131">
        <f t="shared" si="336"/>
        <v>47310</v>
      </c>
      <c r="R1163" s="131">
        <f t="shared" si="337"/>
        <v>296310</v>
      </c>
      <c r="S1163" s="51">
        <f t="shared" si="340"/>
        <v>290898.26079999999</v>
      </c>
      <c r="T1163" s="51">
        <f t="shared" si="341"/>
        <v>312931.2536</v>
      </c>
      <c r="U1163" s="49">
        <f t="shared" si="342"/>
        <v>311773.68991165713</v>
      </c>
      <c r="V1163" s="51">
        <f t="shared" si="343"/>
        <v>296310</v>
      </c>
      <c r="W1163" s="51">
        <f t="shared" si="344"/>
        <v>15579.678618714383</v>
      </c>
      <c r="X1163" s="52">
        <f t="shared" si="345"/>
        <v>4.9786265959324373E-2</v>
      </c>
      <c r="Y1163" s="53" t="str">
        <f t="shared" si="346"/>
        <v>MENOR_VALOR</v>
      </c>
      <c r="Z1163" s="49">
        <f t="shared" si="347"/>
        <v>290898.26079999999</v>
      </c>
      <c r="AA1163" s="80"/>
    </row>
    <row r="1164" spans="1:27" ht="18" x14ac:dyDescent="0.2">
      <c r="A1164" s="26">
        <f>A1163+1</f>
        <v>1019</v>
      </c>
      <c r="B1164" s="1">
        <v>4912996</v>
      </c>
      <c r="C1164" s="24" t="s">
        <v>53</v>
      </c>
      <c r="D1164" s="3" t="s">
        <v>36</v>
      </c>
      <c r="E1164" s="3">
        <v>0</v>
      </c>
      <c r="F1164" s="3">
        <v>1</v>
      </c>
      <c r="G1164" s="3">
        <v>1</v>
      </c>
      <c r="H1164" s="4">
        <v>39101601</v>
      </c>
      <c r="I1164" s="4" t="s">
        <v>37</v>
      </c>
      <c r="J1164" s="1">
        <v>727</v>
      </c>
      <c r="K1164" s="48">
        <v>40698</v>
      </c>
      <c r="L1164" s="49">
        <f t="shared" si="339"/>
        <v>46037.577599999997</v>
      </c>
      <c r="M1164" s="5">
        <v>54600</v>
      </c>
      <c r="N1164" s="6">
        <f t="shared" si="335"/>
        <v>10374</v>
      </c>
      <c r="O1164" s="47">
        <f t="shared" si="333"/>
        <v>64974</v>
      </c>
      <c r="P1164" s="5">
        <v>48000</v>
      </c>
      <c r="Q1164" s="131">
        <f t="shared" si="336"/>
        <v>9120</v>
      </c>
      <c r="R1164" s="131">
        <f t="shared" si="337"/>
        <v>57120</v>
      </c>
      <c r="S1164" s="51">
        <f t="shared" si="340"/>
        <v>46037.577599999997</v>
      </c>
      <c r="T1164" s="51">
        <f t="shared" si="341"/>
        <v>56043.859199999999</v>
      </c>
      <c r="U1164" s="49">
        <f t="shared" si="342"/>
        <v>55489.833571762858</v>
      </c>
      <c r="V1164" s="51">
        <f t="shared" si="343"/>
        <v>57120</v>
      </c>
      <c r="W1164" s="51">
        <f t="shared" si="344"/>
        <v>7075.509573822178</v>
      </c>
      <c r="X1164" s="52">
        <f t="shared" si="345"/>
        <v>0.12624950663322945</v>
      </c>
      <c r="Y1164" s="53" t="str">
        <f t="shared" si="346"/>
        <v>MENOR_VALOR</v>
      </c>
      <c r="Z1164" s="49">
        <f t="shared" si="347"/>
        <v>46037.577599999997</v>
      </c>
      <c r="AA1164" s="80"/>
    </row>
    <row r="1165" spans="1:27" ht="18" x14ac:dyDescent="0.2">
      <c r="A1165" s="26">
        <f t="shared" ref="A1165:A1192" si="348">A1164+1</f>
        <v>1020</v>
      </c>
      <c r="B1165" s="1">
        <v>4912996</v>
      </c>
      <c r="C1165" s="24" t="s">
        <v>222</v>
      </c>
      <c r="D1165" s="3" t="s">
        <v>36</v>
      </c>
      <c r="E1165" s="3">
        <v>0</v>
      </c>
      <c r="F1165" s="3">
        <v>1</v>
      </c>
      <c r="G1165" s="3">
        <v>1</v>
      </c>
      <c r="H1165" s="4">
        <v>39121454</v>
      </c>
      <c r="I1165" s="4" t="s">
        <v>37</v>
      </c>
      <c r="J1165" s="1">
        <v>17906</v>
      </c>
      <c r="K1165" s="48">
        <v>12971</v>
      </c>
      <c r="L1165" s="49">
        <f t="shared" si="339"/>
        <v>14672.7952</v>
      </c>
      <c r="M1165" s="5">
        <v>18720</v>
      </c>
      <c r="N1165" s="6">
        <f t="shared" si="335"/>
        <v>3556.8</v>
      </c>
      <c r="O1165" s="47">
        <f t="shared" si="333"/>
        <v>22276.799999999999</v>
      </c>
      <c r="P1165" s="5">
        <v>14000</v>
      </c>
      <c r="Q1165" s="131">
        <f t="shared" si="336"/>
        <v>2660</v>
      </c>
      <c r="R1165" s="131">
        <f t="shared" si="337"/>
        <v>16660</v>
      </c>
      <c r="S1165" s="51">
        <f t="shared" si="340"/>
        <v>14672.7952</v>
      </c>
      <c r="T1165" s="51">
        <f t="shared" si="341"/>
        <v>17869.865066666665</v>
      </c>
      <c r="U1165" s="49">
        <f t="shared" si="342"/>
        <v>17593.282900409551</v>
      </c>
      <c r="V1165" s="51">
        <f t="shared" si="343"/>
        <v>16660</v>
      </c>
      <c r="W1165" s="51">
        <f t="shared" si="344"/>
        <v>2260.66978264717</v>
      </c>
      <c r="X1165" s="52">
        <f t="shared" si="345"/>
        <v>0.12650737843925206</v>
      </c>
      <c r="Y1165" s="53" t="str">
        <f t="shared" si="346"/>
        <v>MENOR_VALOR</v>
      </c>
      <c r="Z1165" s="49">
        <f t="shared" si="347"/>
        <v>14672.7952</v>
      </c>
      <c r="AA1165" s="80"/>
    </row>
    <row r="1166" spans="1:27" ht="18" x14ac:dyDescent="0.2">
      <c r="A1166" s="26">
        <f t="shared" si="348"/>
        <v>1021</v>
      </c>
      <c r="B1166" s="1">
        <v>4912996</v>
      </c>
      <c r="C1166" s="24" t="s">
        <v>54</v>
      </c>
      <c r="D1166" s="3" t="s">
        <v>36</v>
      </c>
      <c r="E1166" s="3">
        <v>0</v>
      </c>
      <c r="F1166" s="3">
        <v>1</v>
      </c>
      <c r="G1166" s="3">
        <v>1</v>
      </c>
      <c r="H1166" s="4">
        <v>25173902</v>
      </c>
      <c r="I1166" s="4" t="s">
        <v>37</v>
      </c>
      <c r="J1166" s="1">
        <v>39325</v>
      </c>
      <c r="K1166" s="48">
        <v>29631</v>
      </c>
      <c r="L1166" s="49">
        <f t="shared" si="339"/>
        <v>33518.587200000002</v>
      </c>
      <c r="M1166" s="5">
        <v>39600</v>
      </c>
      <c r="N1166" s="6">
        <f t="shared" si="335"/>
        <v>7524</v>
      </c>
      <c r="O1166" s="47">
        <f t="shared" si="333"/>
        <v>47124</v>
      </c>
      <c r="P1166" s="5">
        <v>35000</v>
      </c>
      <c r="Q1166" s="131">
        <f t="shared" si="336"/>
        <v>6650</v>
      </c>
      <c r="R1166" s="131">
        <f t="shared" si="337"/>
        <v>41650</v>
      </c>
      <c r="S1166" s="51">
        <f t="shared" si="340"/>
        <v>33518.587200000002</v>
      </c>
      <c r="T1166" s="51">
        <f t="shared" si="341"/>
        <v>40764.195733333334</v>
      </c>
      <c r="U1166" s="49">
        <f t="shared" si="342"/>
        <v>40368.965413002486</v>
      </c>
      <c r="V1166" s="51">
        <f t="shared" si="343"/>
        <v>41650</v>
      </c>
      <c r="W1166" s="51">
        <f t="shared" si="344"/>
        <v>5123.4189277431142</v>
      </c>
      <c r="X1166" s="52">
        <f t="shared" si="345"/>
        <v>0.12568428827245665</v>
      </c>
      <c r="Y1166" s="53" t="str">
        <f t="shared" si="346"/>
        <v>MENOR_VALOR</v>
      </c>
      <c r="Z1166" s="49">
        <f t="shared" si="347"/>
        <v>33518.587200000002</v>
      </c>
      <c r="AA1166" s="80"/>
    </row>
    <row r="1167" spans="1:27" ht="27" x14ac:dyDescent="0.2">
      <c r="A1167" s="26">
        <f t="shared" si="348"/>
        <v>1022</v>
      </c>
      <c r="B1167" s="1">
        <v>4912996</v>
      </c>
      <c r="C1167" s="24" t="s">
        <v>223</v>
      </c>
      <c r="D1167" s="3" t="s">
        <v>36</v>
      </c>
      <c r="E1167" s="3">
        <v>0</v>
      </c>
      <c r="F1167" s="3">
        <v>1</v>
      </c>
      <c r="G1167" s="3">
        <v>1</v>
      </c>
      <c r="H1167" s="4">
        <v>26121802</v>
      </c>
      <c r="I1167" s="4" t="s">
        <v>37</v>
      </c>
      <c r="J1167" s="1">
        <v>232</v>
      </c>
      <c r="K1167" s="48">
        <v>4879</v>
      </c>
      <c r="L1167" s="49">
        <f t="shared" si="339"/>
        <v>5519.1247999999996</v>
      </c>
      <c r="M1167" s="5">
        <v>6540</v>
      </c>
      <c r="N1167" s="6">
        <f t="shared" si="335"/>
        <v>1242.5999999999999</v>
      </c>
      <c r="O1167" s="47">
        <f t="shared" si="333"/>
        <v>7782.6</v>
      </c>
      <c r="P1167" s="5">
        <v>5000</v>
      </c>
      <c r="Q1167" s="131">
        <f t="shared" si="336"/>
        <v>950</v>
      </c>
      <c r="R1167" s="131">
        <f t="shared" si="337"/>
        <v>5950</v>
      </c>
      <c r="S1167" s="51">
        <f t="shared" si="340"/>
        <v>5519.1247999999996</v>
      </c>
      <c r="T1167" s="51">
        <f t="shared" si="341"/>
        <v>6417.2416000000003</v>
      </c>
      <c r="U1167" s="49">
        <f t="shared" si="342"/>
        <v>6346.0569231580794</v>
      </c>
      <c r="V1167" s="51">
        <f t="shared" si="343"/>
        <v>5950</v>
      </c>
      <c r="W1167" s="51">
        <f t="shared" si="344"/>
        <v>635.06447957756279</v>
      </c>
      <c r="X1167" s="52">
        <f t="shared" si="345"/>
        <v>9.896222071139768E-2</v>
      </c>
      <c r="Y1167" s="53" t="str">
        <f t="shared" si="346"/>
        <v>MENOR_VALOR</v>
      </c>
      <c r="Z1167" s="49">
        <f t="shared" si="347"/>
        <v>5519.1247999999996</v>
      </c>
      <c r="AA1167" s="80"/>
    </row>
    <row r="1168" spans="1:27" ht="27" x14ac:dyDescent="0.2">
      <c r="A1168" s="26">
        <f t="shared" si="348"/>
        <v>1023</v>
      </c>
      <c r="B1168" s="1">
        <v>4912996</v>
      </c>
      <c r="C1168" s="2" t="s">
        <v>224</v>
      </c>
      <c r="D1168" s="3" t="s">
        <v>36</v>
      </c>
      <c r="E1168" s="3">
        <v>0</v>
      </c>
      <c r="F1168" s="3">
        <v>1</v>
      </c>
      <c r="G1168" s="3">
        <v>1</v>
      </c>
      <c r="H1168" s="4">
        <v>26121850</v>
      </c>
      <c r="I1168" s="4" t="s">
        <v>37</v>
      </c>
      <c r="J1168" s="1">
        <v>8898</v>
      </c>
      <c r="K1168" s="48">
        <v>24038</v>
      </c>
      <c r="L1168" s="49">
        <f t="shared" si="339"/>
        <v>27191.785599999999</v>
      </c>
      <c r="M1168" s="5">
        <v>31620</v>
      </c>
      <c r="N1168" s="6">
        <f t="shared" si="335"/>
        <v>6007.8</v>
      </c>
      <c r="O1168" s="47">
        <f t="shared" si="333"/>
        <v>37627.800000000003</v>
      </c>
      <c r="P1168" s="5">
        <v>27000</v>
      </c>
      <c r="Q1168" s="131">
        <f t="shared" si="336"/>
        <v>5130</v>
      </c>
      <c r="R1168" s="131">
        <f t="shared" si="337"/>
        <v>32130</v>
      </c>
      <c r="S1168" s="51">
        <f t="shared" si="340"/>
        <v>27191.785599999999</v>
      </c>
      <c r="T1168" s="51">
        <f t="shared" si="341"/>
        <v>32316.528533333334</v>
      </c>
      <c r="U1168" s="49">
        <f t="shared" si="342"/>
        <v>32034.584342702216</v>
      </c>
      <c r="V1168" s="51">
        <f t="shared" si="343"/>
        <v>32130</v>
      </c>
      <c r="W1168" s="51">
        <f t="shared" si="344"/>
        <v>3623.7404799978399</v>
      </c>
      <c r="X1168" s="52">
        <f t="shared" si="345"/>
        <v>0.11213272725936767</v>
      </c>
      <c r="Y1168" s="53" t="str">
        <f t="shared" si="346"/>
        <v>MENOR_VALOR</v>
      </c>
      <c r="Z1168" s="49">
        <f t="shared" si="347"/>
        <v>27191.785599999999</v>
      </c>
      <c r="AA1168" s="80"/>
    </row>
    <row r="1169" spans="1:27" ht="18" x14ac:dyDescent="0.2">
      <c r="A1169" s="26">
        <f t="shared" si="348"/>
        <v>1024</v>
      </c>
      <c r="B1169" s="1">
        <v>4912996</v>
      </c>
      <c r="C1169" s="24" t="s">
        <v>55</v>
      </c>
      <c r="D1169" s="3" t="s">
        <v>36</v>
      </c>
      <c r="E1169" s="3">
        <v>0</v>
      </c>
      <c r="F1169" s="3">
        <v>1</v>
      </c>
      <c r="G1169" s="3">
        <v>1</v>
      </c>
      <c r="H1169" s="4">
        <v>39111707</v>
      </c>
      <c r="I1169" s="4" t="s">
        <v>37</v>
      </c>
      <c r="J1169" s="1" t="s">
        <v>37</v>
      </c>
      <c r="K1169" s="48">
        <v>97104</v>
      </c>
      <c r="L1169" s="49">
        <f t="shared" si="339"/>
        <v>109844.0448</v>
      </c>
      <c r="M1169" s="5">
        <v>154440</v>
      </c>
      <c r="N1169" s="6">
        <f t="shared" si="335"/>
        <v>29343.599999999999</v>
      </c>
      <c r="O1169" s="47">
        <f t="shared" si="333"/>
        <v>183783.6</v>
      </c>
      <c r="P1169" s="5">
        <v>114000</v>
      </c>
      <c r="Q1169" s="131">
        <f t="shared" si="336"/>
        <v>21660</v>
      </c>
      <c r="R1169" s="131">
        <f t="shared" si="337"/>
        <v>135660</v>
      </c>
      <c r="S1169" s="51">
        <f t="shared" si="340"/>
        <v>109844.0448</v>
      </c>
      <c r="T1169" s="51">
        <f t="shared" si="341"/>
        <v>143095.88159999999</v>
      </c>
      <c r="U1169" s="49">
        <f t="shared" si="342"/>
        <v>139908.79878712134</v>
      </c>
      <c r="V1169" s="51">
        <f t="shared" si="343"/>
        <v>135660</v>
      </c>
      <c r="W1169" s="51">
        <f t="shared" si="344"/>
        <v>23512.599288188419</v>
      </c>
      <c r="X1169" s="52">
        <f t="shared" si="345"/>
        <v>0.16431359886313052</v>
      </c>
      <c r="Y1169" s="53" t="str">
        <f t="shared" si="346"/>
        <v>MENOR_VALOR</v>
      </c>
      <c r="Z1169" s="49">
        <f t="shared" si="347"/>
        <v>109844.0448</v>
      </c>
      <c r="AA1169" s="80"/>
    </row>
    <row r="1170" spans="1:27" ht="18" x14ac:dyDescent="0.2">
      <c r="A1170" s="26">
        <f t="shared" si="348"/>
        <v>1025</v>
      </c>
      <c r="B1170" s="1">
        <v>4912996</v>
      </c>
      <c r="C1170" s="24" t="s">
        <v>56</v>
      </c>
      <c r="D1170" s="3" t="s">
        <v>36</v>
      </c>
      <c r="E1170" s="3">
        <v>0</v>
      </c>
      <c r="F1170" s="3">
        <v>1</v>
      </c>
      <c r="G1170" s="3">
        <v>1</v>
      </c>
      <c r="H1170" s="4">
        <v>39111707</v>
      </c>
      <c r="I1170" s="4" t="s">
        <v>37</v>
      </c>
      <c r="J1170" s="1" t="s">
        <v>37</v>
      </c>
      <c r="K1170" s="48">
        <v>213367</v>
      </c>
      <c r="L1170" s="49">
        <f t="shared" si="339"/>
        <v>241360.75039999999</v>
      </c>
      <c r="M1170" s="5">
        <v>172050</v>
      </c>
      <c r="N1170" s="6">
        <f t="shared" si="335"/>
        <v>32689.5</v>
      </c>
      <c r="O1170" s="47">
        <f t="shared" si="333"/>
        <v>204739.5</v>
      </c>
      <c r="P1170" s="5">
        <v>148000</v>
      </c>
      <c r="Q1170" s="131">
        <f t="shared" si="336"/>
        <v>28120</v>
      </c>
      <c r="R1170" s="131">
        <f t="shared" si="337"/>
        <v>176120</v>
      </c>
      <c r="S1170" s="51">
        <f t="shared" si="340"/>
        <v>176120</v>
      </c>
      <c r="T1170" s="51">
        <f t="shared" si="341"/>
        <v>207406.75013333335</v>
      </c>
      <c r="U1170" s="49">
        <f t="shared" si="342"/>
        <v>205695.90895377321</v>
      </c>
      <c r="V1170" s="51">
        <f t="shared" si="343"/>
        <v>204739.5</v>
      </c>
      <c r="W1170" s="51">
        <f t="shared" si="344"/>
        <v>22123.073180569132</v>
      </c>
      <c r="X1170" s="52">
        <f t="shared" si="345"/>
        <v>0.1066651551424778</v>
      </c>
      <c r="Y1170" s="53" t="str">
        <f t="shared" si="346"/>
        <v>MENOR_VALOR</v>
      </c>
      <c r="Z1170" s="49">
        <f t="shared" si="347"/>
        <v>176120</v>
      </c>
      <c r="AA1170" s="80"/>
    </row>
    <row r="1171" spans="1:27" ht="18" x14ac:dyDescent="0.2">
      <c r="A1171" s="26">
        <f t="shared" si="348"/>
        <v>1026</v>
      </c>
      <c r="B1171" s="1">
        <v>4912996</v>
      </c>
      <c r="C1171" s="24" t="s">
        <v>57</v>
      </c>
      <c r="D1171" s="3" t="s">
        <v>36</v>
      </c>
      <c r="E1171" s="3">
        <v>0</v>
      </c>
      <c r="F1171" s="3">
        <v>1</v>
      </c>
      <c r="G1171" s="3">
        <v>1</v>
      </c>
      <c r="H1171" s="4">
        <v>39101601</v>
      </c>
      <c r="I1171" s="4" t="s">
        <v>37</v>
      </c>
      <c r="J1171" s="1">
        <v>136</v>
      </c>
      <c r="K1171" s="48">
        <v>65331</v>
      </c>
      <c r="L1171" s="49">
        <f t="shared" si="339"/>
        <v>73902.427200000006</v>
      </c>
      <c r="M1171" s="5">
        <v>101760</v>
      </c>
      <c r="N1171" s="6">
        <f t="shared" si="335"/>
        <v>19334.400000000001</v>
      </c>
      <c r="O1171" s="47">
        <f t="shared" si="333"/>
        <v>121094.39999999999</v>
      </c>
      <c r="P1171" s="5">
        <v>77000</v>
      </c>
      <c r="Q1171" s="131">
        <f t="shared" si="336"/>
        <v>14630</v>
      </c>
      <c r="R1171" s="131">
        <f t="shared" si="337"/>
        <v>91630</v>
      </c>
      <c r="S1171" s="51">
        <f t="shared" si="340"/>
        <v>73902.427200000006</v>
      </c>
      <c r="T1171" s="51">
        <f t="shared" si="341"/>
        <v>95542.275733333328</v>
      </c>
      <c r="U1171" s="49">
        <f t="shared" si="342"/>
        <v>93599.490101062678</v>
      </c>
      <c r="V1171" s="51">
        <f t="shared" si="343"/>
        <v>91630</v>
      </c>
      <c r="W1171" s="51">
        <f t="shared" si="344"/>
        <v>15301.683641769636</v>
      </c>
      <c r="X1171" s="52">
        <f t="shared" si="345"/>
        <v>0.16015615625985238</v>
      </c>
      <c r="Y1171" s="53" t="str">
        <f t="shared" si="346"/>
        <v>MENOR_VALOR</v>
      </c>
      <c r="Z1171" s="49">
        <f t="shared" si="347"/>
        <v>73902.427200000006</v>
      </c>
      <c r="AA1171" s="80"/>
    </row>
    <row r="1172" spans="1:27" ht="27" x14ac:dyDescent="0.2">
      <c r="A1172" s="26">
        <f t="shared" si="348"/>
        <v>1027</v>
      </c>
      <c r="B1172" s="1">
        <v>4912996</v>
      </c>
      <c r="C1172" s="24" t="s">
        <v>59</v>
      </c>
      <c r="D1172" s="3" t="s">
        <v>60</v>
      </c>
      <c r="E1172" s="3">
        <v>0</v>
      </c>
      <c r="F1172" s="3">
        <v>1</v>
      </c>
      <c r="G1172" s="3">
        <v>1</v>
      </c>
      <c r="H1172" s="4">
        <v>26101302</v>
      </c>
      <c r="I1172" s="4" t="s">
        <v>37</v>
      </c>
      <c r="J1172" s="1">
        <v>5977</v>
      </c>
      <c r="K1172" s="48">
        <v>40222</v>
      </c>
      <c r="L1172" s="49">
        <f t="shared" si="339"/>
        <v>45499.126400000001</v>
      </c>
      <c r="M1172" s="5">
        <v>39990</v>
      </c>
      <c r="N1172" s="6">
        <f t="shared" si="335"/>
        <v>7598.1</v>
      </c>
      <c r="O1172" s="47">
        <f t="shared" si="333"/>
        <v>47588.1</v>
      </c>
      <c r="P1172" s="5">
        <v>34000</v>
      </c>
      <c r="Q1172" s="131">
        <f t="shared" si="336"/>
        <v>6460</v>
      </c>
      <c r="R1172" s="131">
        <f t="shared" si="337"/>
        <v>40460</v>
      </c>
      <c r="S1172" s="51">
        <f t="shared" si="340"/>
        <v>40460</v>
      </c>
      <c r="T1172" s="51">
        <f t="shared" si="341"/>
        <v>44515.742133333326</v>
      </c>
      <c r="U1172" s="49">
        <f t="shared" si="342"/>
        <v>44412.896804556745</v>
      </c>
      <c r="V1172" s="51">
        <f t="shared" si="343"/>
        <v>45499.126400000001</v>
      </c>
      <c r="W1172" s="51">
        <f t="shared" si="344"/>
        <v>2867.8427652239893</v>
      </c>
      <c r="X1172" s="52">
        <f t="shared" si="345"/>
        <v>6.4423114785646871E-2</v>
      </c>
      <c r="Y1172" s="53" t="str">
        <f t="shared" si="346"/>
        <v>MENOR_VALOR</v>
      </c>
      <c r="Z1172" s="49">
        <f t="shared" si="347"/>
        <v>40460</v>
      </c>
      <c r="AA1172" s="80"/>
    </row>
    <row r="1173" spans="1:27" ht="18" x14ac:dyDescent="0.2">
      <c r="A1173" s="26">
        <f t="shared" si="348"/>
        <v>1028</v>
      </c>
      <c r="B1173" s="1">
        <v>4912996</v>
      </c>
      <c r="C1173" s="24" t="s">
        <v>61</v>
      </c>
      <c r="D1173" s="3" t="s">
        <v>60</v>
      </c>
      <c r="E1173" s="3">
        <v>0</v>
      </c>
      <c r="F1173" s="3">
        <v>1</v>
      </c>
      <c r="G1173" s="3">
        <v>1</v>
      </c>
      <c r="H1173" s="4">
        <v>26101404</v>
      </c>
      <c r="I1173" s="4" t="s">
        <v>37</v>
      </c>
      <c r="J1173" s="1">
        <v>5977</v>
      </c>
      <c r="K1173" s="48">
        <v>28798</v>
      </c>
      <c r="L1173" s="49">
        <f t="shared" si="339"/>
        <v>32576.297599999998</v>
      </c>
      <c r="M1173" s="5">
        <v>43860</v>
      </c>
      <c r="N1173" s="6">
        <f t="shared" si="335"/>
        <v>8333.4</v>
      </c>
      <c r="O1173" s="47">
        <f t="shared" si="333"/>
        <v>52193.4</v>
      </c>
      <c r="P1173" s="5">
        <v>34000</v>
      </c>
      <c r="Q1173" s="131">
        <f t="shared" si="336"/>
        <v>6460</v>
      </c>
      <c r="R1173" s="131">
        <f t="shared" si="337"/>
        <v>40460</v>
      </c>
      <c r="S1173" s="51">
        <f t="shared" si="340"/>
        <v>32576.297599999998</v>
      </c>
      <c r="T1173" s="51">
        <f t="shared" si="341"/>
        <v>41743.232533333336</v>
      </c>
      <c r="U1173" s="49">
        <f t="shared" si="342"/>
        <v>40974.569278654875</v>
      </c>
      <c r="V1173" s="51">
        <f t="shared" si="343"/>
        <v>40460</v>
      </c>
      <c r="W1173" s="51">
        <f t="shared" si="344"/>
        <v>6482.0018540558194</v>
      </c>
      <c r="X1173" s="52">
        <f t="shared" si="345"/>
        <v>0.15528269998926722</v>
      </c>
      <c r="Y1173" s="53" t="str">
        <f t="shared" si="346"/>
        <v>MENOR_VALOR</v>
      </c>
      <c r="Z1173" s="49">
        <f t="shared" si="347"/>
        <v>32576.297599999998</v>
      </c>
      <c r="AA1173" s="80"/>
    </row>
    <row r="1174" spans="1:27" ht="18" x14ac:dyDescent="0.2">
      <c r="A1174" s="26">
        <f t="shared" si="348"/>
        <v>1029</v>
      </c>
      <c r="B1174" s="1">
        <v>4912996</v>
      </c>
      <c r="C1174" s="24" t="s">
        <v>62</v>
      </c>
      <c r="D1174" s="3" t="s">
        <v>36</v>
      </c>
      <c r="E1174" s="3">
        <v>0</v>
      </c>
      <c r="F1174" s="3">
        <v>1</v>
      </c>
      <c r="G1174" s="3">
        <v>1</v>
      </c>
      <c r="H1174" s="4">
        <v>39121607</v>
      </c>
      <c r="I1174" s="4" t="s">
        <v>37</v>
      </c>
      <c r="J1174" s="1" t="s">
        <v>37</v>
      </c>
      <c r="K1174" s="48">
        <v>1785</v>
      </c>
      <c r="L1174" s="49">
        <f t="shared" si="339"/>
        <v>2019.192</v>
      </c>
      <c r="M1174" s="5">
        <v>3210</v>
      </c>
      <c r="N1174" s="6">
        <f t="shared" si="335"/>
        <v>609.9</v>
      </c>
      <c r="O1174" s="47">
        <f t="shared" si="333"/>
        <v>3819.9</v>
      </c>
      <c r="P1174" s="5">
        <v>2000</v>
      </c>
      <c r="Q1174" s="131">
        <f t="shared" si="336"/>
        <v>380</v>
      </c>
      <c r="R1174" s="131">
        <f t="shared" si="337"/>
        <v>2380</v>
      </c>
      <c r="S1174" s="51">
        <f t="shared" si="340"/>
        <v>2019.192</v>
      </c>
      <c r="T1174" s="51">
        <f t="shared" si="341"/>
        <v>2739.6973333333335</v>
      </c>
      <c r="U1174" s="49">
        <f t="shared" si="342"/>
        <v>2637.9639479799162</v>
      </c>
      <c r="V1174" s="51">
        <f t="shared" si="343"/>
        <v>2380</v>
      </c>
      <c r="W1174" s="51">
        <f t="shared" si="344"/>
        <v>509.47420708107319</v>
      </c>
      <c r="X1174" s="52">
        <f t="shared" si="345"/>
        <v>0.18596003320600615</v>
      </c>
      <c r="Y1174" s="53" t="str">
        <f t="shared" si="346"/>
        <v>MENOR_VALOR</v>
      </c>
      <c r="Z1174" s="49">
        <f t="shared" si="347"/>
        <v>2019.192</v>
      </c>
      <c r="AA1174" s="80"/>
    </row>
    <row r="1175" spans="1:27" ht="27" x14ac:dyDescent="0.2">
      <c r="A1175" s="26">
        <f t="shared" si="348"/>
        <v>1030</v>
      </c>
      <c r="B1175" s="1">
        <v>4912996</v>
      </c>
      <c r="C1175" s="24" t="s">
        <v>63</v>
      </c>
      <c r="D1175" s="3" t="s">
        <v>36</v>
      </c>
      <c r="E1175" s="3">
        <v>0</v>
      </c>
      <c r="F1175" s="3">
        <v>1</v>
      </c>
      <c r="G1175" s="3">
        <v>1</v>
      </c>
      <c r="H1175" s="4">
        <v>26101401</v>
      </c>
      <c r="I1175" s="4" t="s">
        <v>37</v>
      </c>
      <c r="J1175" s="1">
        <v>6105</v>
      </c>
      <c r="K1175" s="48">
        <v>274176</v>
      </c>
      <c r="L1175" s="49">
        <f t="shared" si="339"/>
        <v>310147.89120000001</v>
      </c>
      <c r="M1175" s="5">
        <v>383800</v>
      </c>
      <c r="N1175" s="6">
        <f t="shared" si="335"/>
        <v>72922</v>
      </c>
      <c r="O1175" s="47">
        <f t="shared" si="333"/>
        <v>456722</v>
      </c>
      <c r="P1175" s="5">
        <v>323000</v>
      </c>
      <c r="Q1175" s="131">
        <f t="shared" si="336"/>
        <v>61370</v>
      </c>
      <c r="R1175" s="131">
        <f t="shared" si="337"/>
        <v>384370</v>
      </c>
      <c r="S1175" s="51">
        <f t="shared" si="340"/>
        <v>310147.89120000001</v>
      </c>
      <c r="T1175" s="51">
        <f t="shared" si="341"/>
        <v>383746.63039999997</v>
      </c>
      <c r="U1175" s="49">
        <f t="shared" si="342"/>
        <v>379015.30659060174</v>
      </c>
      <c r="V1175" s="51">
        <f t="shared" si="343"/>
        <v>384370</v>
      </c>
      <c r="W1175" s="51">
        <f t="shared" si="344"/>
        <v>52042.167575100342</v>
      </c>
      <c r="X1175" s="52">
        <f t="shared" si="345"/>
        <v>0.13561595973065343</v>
      </c>
      <c r="Y1175" s="53" t="str">
        <f t="shared" si="346"/>
        <v>MENOR_VALOR</v>
      </c>
      <c r="Z1175" s="49">
        <f t="shared" si="347"/>
        <v>310147.89120000001</v>
      </c>
      <c r="AA1175" s="80"/>
    </row>
    <row r="1176" spans="1:27" ht="36" x14ac:dyDescent="0.2">
      <c r="A1176" s="26">
        <f t="shared" si="348"/>
        <v>1031</v>
      </c>
      <c r="B1176" s="1">
        <v>4912996</v>
      </c>
      <c r="C1176" s="24" t="s">
        <v>66</v>
      </c>
      <c r="D1176" s="3" t="s">
        <v>36</v>
      </c>
      <c r="E1176" s="3">
        <v>0</v>
      </c>
      <c r="F1176" s="3">
        <v>1</v>
      </c>
      <c r="G1176" s="3">
        <v>1</v>
      </c>
      <c r="H1176" s="4">
        <v>26101404</v>
      </c>
      <c r="I1176" s="4" t="s">
        <v>37</v>
      </c>
      <c r="J1176" s="1" t="s">
        <v>37</v>
      </c>
      <c r="K1176" s="48">
        <v>222768</v>
      </c>
      <c r="L1176" s="49">
        <f t="shared" si="339"/>
        <v>251995.16159999999</v>
      </c>
      <c r="M1176" s="5">
        <v>321440</v>
      </c>
      <c r="N1176" s="6">
        <f t="shared" si="335"/>
        <v>61073.599999999999</v>
      </c>
      <c r="O1176" s="47">
        <f t="shared" si="333"/>
        <v>382513.6</v>
      </c>
      <c r="P1176" s="5">
        <v>262000</v>
      </c>
      <c r="Q1176" s="131">
        <f t="shared" si="336"/>
        <v>49780</v>
      </c>
      <c r="R1176" s="131">
        <f t="shared" si="337"/>
        <v>311780</v>
      </c>
      <c r="S1176" s="51">
        <f t="shared" si="340"/>
        <v>251995.16159999999</v>
      </c>
      <c r="T1176" s="51">
        <f t="shared" si="341"/>
        <v>315429.58720000001</v>
      </c>
      <c r="U1176" s="49">
        <f t="shared" si="342"/>
        <v>310906.00614935928</v>
      </c>
      <c r="V1176" s="51">
        <f t="shared" si="343"/>
        <v>311780</v>
      </c>
      <c r="W1176" s="51">
        <f t="shared" si="344"/>
        <v>44854.912502434039</v>
      </c>
      <c r="X1176" s="52">
        <f t="shared" si="345"/>
        <v>0.1422026161229876</v>
      </c>
      <c r="Y1176" s="53" t="str">
        <f t="shared" si="346"/>
        <v>MENOR_VALOR</v>
      </c>
      <c r="Z1176" s="49">
        <f t="shared" si="347"/>
        <v>251995.16159999999</v>
      </c>
      <c r="AA1176" s="80"/>
    </row>
    <row r="1177" spans="1:27" ht="27" x14ac:dyDescent="0.2">
      <c r="A1177" s="26">
        <f t="shared" si="348"/>
        <v>1032</v>
      </c>
      <c r="B1177" s="1">
        <v>4912996</v>
      </c>
      <c r="C1177" s="24" t="s">
        <v>67</v>
      </c>
      <c r="D1177" s="3" t="s">
        <v>36</v>
      </c>
      <c r="E1177" s="3">
        <v>0</v>
      </c>
      <c r="F1177" s="3">
        <v>1</v>
      </c>
      <c r="G1177" s="3">
        <v>1</v>
      </c>
      <c r="H1177" s="4">
        <v>26101759</v>
      </c>
      <c r="I1177" s="4" t="s">
        <v>37</v>
      </c>
      <c r="J1177" s="1" t="s">
        <v>37</v>
      </c>
      <c r="K1177" s="48">
        <v>230384</v>
      </c>
      <c r="L1177" s="49">
        <f t="shared" si="339"/>
        <v>260610.38079999998</v>
      </c>
      <c r="M1177" s="5">
        <v>339000</v>
      </c>
      <c r="N1177" s="6">
        <f t="shared" si="335"/>
        <v>64410</v>
      </c>
      <c r="O1177" s="47">
        <f t="shared" si="333"/>
        <v>403410</v>
      </c>
      <c r="P1177" s="5">
        <v>271000</v>
      </c>
      <c r="Q1177" s="131">
        <f t="shared" si="336"/>
        <v>51490</v>
      </c>
      <c r="R1177" s="131">
        <f t="shared" si="337"/>
        <v>322490</v>
      </c>
      <c r="S1177" s="51">
        <f t="shared" si="340"/>
        <v>260610.38079999998</v>
      </c>
      <c r="T1177" s="51">
        <f t="shared" si="341"/>
        <v>328836.79359999998</v>
      </c>
      <c r="U1177" s="49">
        <f t="shared" si="342"/>
        <v>323656.90305974637</v>
      </c>
      <c r="V1177" s="51">
        <f t="shared" si="343"/>
        <v>322490</v>
      </c>
      <c r="W1177" s="51">
        <f t="shared" si="344"/>
        <v>48243.3591469128</v>
      </c>
      <c r="X1177" s="52">
        <f t="shared" si="345"/>
        <v>0.1467091277066655</v>
      </c>
      <c r="Y1177" s="53" t="str">
        <f t="shared" si="346"/>
        <v>MENOR_VALOR</v>
      </c>
      <c r="Z1177" s="49">
        <f t="shared" si="347"/>
        <v>260610.38079999998</v>
      </c>
      <c r="AA1177" s="80"/>
    </row>
    <row r="1178" spans="1:27" ht="27" x14ac:dyDescent="0.2">
      <c r="A1178" s="26">
        <f t="shared" si="348"/>
        <v>1033</v>
      </c>
      <c r="B1178" s="1">
        <v>4912996</v>
      </c>
      <c r="C1178" s="24" t="s">
        <v>68</v>
      </c>
      <c r="D1178" s="3" t="s">
        <v>36</v>
      </c>
      <c r="E1178" s="3">
        <v>0</v>
      </c>
      <c r="F1178" s="3">
        <v>1</v>
      </c>
      <c r="G1178" s="3">
        <v>1</v>
      </c>
      <c r="H1178" s="4">
        <v>26101766</v>
      </c>
      <c r="I1178" s="4" t="s">
        <v>37</v>
      </c>
      <c r="J1178" s="1" t="s">
        <v>37</v>
      </c>
      <c r="K1178" s="48">
        <v>257278</v>
      </c>
      <c r="L1178" s="49">
        <f t="shared" si="339"/>
        <v>291032.87359999999</v>
      </c>
      <c r="M1178" s="5">
        <v>371420</v>
      </c>
      <c r="N1178" s="6">
        <f t="shared" si="335"/>
        <v>70569.8</v>
      </c>
      <c r="O1178" s="47">
        <f t="shared" si="333"/>
        <v>441989.8</v>
      </c>
      <c r="P1178" s="5">
        <v>303000</v>
      </c>
      <c r="Q1178" s="131">
        <f t="shared" si="336"/>
        <v>57570</v>
      </c>
      <c r="R1178" s="131">
        <f t="shared" si="337"/>
        <v>360570</v>
      </c>
      <c r="S1178" s="51">
        <f t="shared" si="340"/>
        <v>291032.87359999999</v>
      </c>
      <c r="T1178" s="51">
        <f t="shared" si="341"/>
        <v>364530.89119999995</v>
      </c>
      <c r="U1178" s="49">
        <f t="shared" si="342"/>
        <v>359292.34263825289</v>
      </c>
      <c r="V1178" s="51">
        <f t="shared" si="343"/>
        <v>360570</v>
      </c>
      <c r="W1178" s="51">
        <f t="shared" si="344"/>
        <v>51970.946648727797</v>
      </c>
      <c r="X1178" s="52">
        <f t="shared" si="345"/>
        <v>0.14256938959999943</v>
      </c>
      <c r="Y1178" s="53" t="str">
        <f t="shared" si="346"/>
        <v>MENOR_VALOR</v>
      </c>
      <c r="Z1178" s="49">
        <f t="shared" si="347"/>
        <v>291032.87359999999</v>
      </c>
      <c r="AA1178" s="80"/>
    </row>
    <row r="1179" spans="1:27" ht="27" x14ac:dyDescent="0.2">
      <c r="A1179" s="26">
        <f t="shared" si="348"/>
        <v>1034</v>
      </c>
      <c r="B1179" s="1">
        <v>4912996</v>
      </c>
      <c r="C1179" s="24" t="s">
        <v>229</v>
      </c>
      <c r="D1179" s="3" t="s">
        <v>36</v>
      </c>
      <c r="E1179" s="3">
        <v>0</v>
      </c>
      <c r="F1179" s="3">
        <v>1</v>
      </c>
      <c r="G1179" s="3">
        <v>1</v>
      </c>
      <c r="H1179" s="4">
        <v>31171501</v>
      </c>
      <c r="I1179" s="4" t="s">
        <v>37</v>
      </c>
      <c r="J1179" s="1" t="s">
        <v>37</v>
      </c>
      <c r="K1179" s="48">
        <v>57953</v>
      </c>
      <c r="L1179" s="49">
        <f t="shared" si="339"/>
        <v>65556.433600000004</v>
      </c>
      <c r="M1179" s="5">
        <v>70300</v>
      </c>
      <c r="N1179" s="6">
        <f t="shared" si="335"/>
        <v>13357</v>
      </c>
      <c r="O1179" s="47">
        <f t="shared" si="333"/>
        <v>83657</v>
      </c>
      <c r="P1179" s="5">
        <v>59000</v>
      </c>
      <c r="Q1179" s="131">
        <f t="shared" si="336"/>
        <v>11210</v>
      </c>
      <c r="R1179" s="131">
        <f t="shared" si="337"/>
        <v>70210</v>
      </c>
      <c r="S1179" s="51">
        <f t="shared" si="340"/>
        <v>65556.433600000004</v>
      </c>
      <c r="T1179" s="51">
        <f t="shared" si="341"/>
        <v>73141.144533333325</v>
      </c>
      <c r="U1179" s="49">
        <f t="shared" si="342"/>
        <v>72750.98194215096</v>
      </c>
      <c r="V1179" s="51">
        <f t="shared" si="343"/>
        <v>70210</v>
      </c>
      <c r="W1179" s="51">
        <f t="shared" si="344"/>
        <v>5363.200534299739</v>
      </c>
      <c r="X1179" s="52">
        <f t="shared" si="345"/>
        <v>7.3326724219574049E-2</v>
      </c>
      <c r="Y1179" s="53" t="str">
        <f t="shared" si="346"/>
        <v>MENOR_VALOR</v>
      </c>
      <c r="Z1179" s="49">
        <f t="shared" si="347"/>
        <v>65556.433600000004</v>
      </c>
      <c r="AA1179" s="80"/>
    </row>
    <row r="1180" spans="1:27" ht="18" x14ac:dyDescent="0.2">
      <c r="A1180" s="26">
        <f t="shared" si="348"/>
        <v>1035</v>
      </c>
      <c r="B1180" s="1">
        <v>4912996</v>
      </c>
      <c r="C1180" s="24" t="s">
        <v>70</v>
      </c>
      <c r="D1180" s="3" t="s">
        <v>36</v>
      </c>
      <c r="E1180" s="3">
        <v>0</v>
      </c>
      <c r="F1180" s="3">
        <v>1</v>
      </c>
      <c r="G1180" s="3">
        <v>1</v>
      </c>
      <c r="H1180" s="4">
        <v>26101409</v>
      </c>
      <c r="I1180" s="4" t="s">
        <v>37</v>
      </c>
      <c r="J1180" s="1">
        <v>6105</v>
      </c>
      <c r="K1180" s="48">
        <v>317492</v>
      </c>
      <c r="L1180" s="49">
        <f t="shared" si="339"/>
        <v>359146.95039999997</v>
      </c>
      <c r="M1180" s="5">
        <v>435240</v>
      </c>
      <c r="N1180" s="6">
        <f t="shared" si="335"/>
        <v>82695.600000000006</v>
      </c>
      <c r="O1180" s="47">
        <f t="shared" si="333"/>
        <v>517935.6</v>
      </c>
      <c r="P1180" s="5">
        <v>374000</v>
      </c>
      <c r="Q1180" s="131">
        <f t="shared" si="336"/>
        <v>71060</v>
      </c>
      <c r="R1180" s="131">
        <f t="shared" si="337"/>
        <v>445060</v>
      </c>
      <c r="S1180" s="51">
        <f t="shared" si="340"/>
        <v>359146.95039999997</v>
      </c>
      <c r="T1180" s="51">
        <f t="shared" si="341"/>
        <v>440714.18346666667</v>
      </c>
      <c r="U1180" s="49">
        <f t="shared" si="342"/>
        <v>435835.06653791654</v>
      </c>
      <c r="V1180" s="51">
        <f t="shared" si="343"/>
        <v>445060</v>
      </c>
      <c r="W1180" s="51">
        <f t="shared" si="344"/>
        <v>57676.743624064366</v>
      </c>
      <c r="X1180" s="52">
        <f t="shared" si="345"/>
        <v>0.13087108558743885</v>
      </c>
      <c r="Y1180" s="53" t="str">
        <f t="shared" si="346"/>
        <v>MENOR_VALOR</v>
      </c>
      <c r="Z1180" s="49">
        <f t="shared" si="347"/>
        <v>359146.95039999997</v>
      </c>
      <c r="AA1180" s="80"/>
    </row>
    <row r="1181" spans="1:27" ht="18" x14ac:dyDescent="0.2">
      <c r="A1181" s="26">
        <f t="shared" si="348"/>
        <v>1036</v>
      </c>
      <c r="B1181" s="1">
        <v>4912996</v>
      </c>
      <c r="C1181" s="24" t="s">
        <v>72</v>
      </c>
      <c r="D1181" s="3" t="s">
        <v>36</v>
      </c>
      <c r="E1181" s="3">
        <v>0</v>
      </c>
      <c r="F1181" s="3">
        <v>1</v>
      </c>
      <c r="G1181" s="3">
        <v>1</v>
      </c>
      <c r="H1181" s="4">
        <v>39111707</v>
      </c>
      <c r="I1181" s="4" t="s">
        <v>37</v>
      </c>
      <c r="J1181" s="1" t="s">
        <v>37</v>
      </c>
      <c r="K1181" s="48">
        <v>128044</v>
      </c>
      <c r="L1181" s="49">
        <f t="shared" si="339"/>
        <v>144843.37280000001</v>
      </c>
      <c r="M1181" s="5">
        <v>202230</v>
      </c>
      <c r="N1181" s="6">
        <f t="shared" si="335"/>
        <v>38423.699999999997</v>
      </c>
      <c r="O1181" s="47">
        <f t="shared" si="333"/>
        <v>240653.7</v>
      </c>
      <c r="P1181" s="5">
        <v>151000</v>
      </c>
      <c r="Q1181" s="131">
        <f t="shared" si="336"/>
        <v>28690</v>
      </c>
      <c r="R1181" s="131">
        <f t="shared" si="337"/>
        <v>179690</v>
      </c>
      <c r="S1181" s="51">
        <f t="shared" si="340"/>
        <v>144843.37280000001</v>
      </c>
      <c r="T1181" s="51">
        <f t="shared" si="341"/>
        <v>188395.69093333333</v>
      </c>
      <c r="U1181" s="49">
        <f t="shared" si="342"/>
        <v>184333.82163567599</v>
      </c>
      <c r="V1181" s="51">
        <f t="shared" si="343"/>
        <v>179690</v>
      </c>
      <c r="W1181" s="51">
        <f t="shared" si="344"/>
        <v>30796.139488473618</v>
      </c>
      <c r="X1181" s="52">
        <f t="shared" si="345"/>
        <v>0.16346520101338888</v>
      </c>
      <c r="Y1181" s="53" t="str">
        <f t="shared" si="346"/>
        <v>MENOR_VALOR</v>
      </c>
      <c r="Z1181" s="49">
        <f t="shared" si="347"/>
        <v>144843.37280000001</v>
      </c>
      <c r="AA1181" s="80"/>
    </row>
    <row r="1182" spans="1:27" ht="27" x14ac:dyDescent="0.2">
      <c r="A1182" s="26">
        <f t="shared" si="348"/>
        <v>1037</v>
      </c>
      <c r="B1182" s="1">
        <v>4912996</v>
      </c>
      <c r="C1182" s="24" t="s">
        <v>232</v>
      </c>
      <c r="D1182" s="3" t="s">
        <v>36</v>
      </c>
      <c r="E1182" s="3">
        <v>0</v>
      </c>
      <c r="F1182" s="3">
        <v>1</v>
      </c>
      <c r="G1182" s="3">
        <v>1</v>
      </c>
      <c r="H1182" s="4">
        <v>39111707</v>
      </c>
      <c r="I1182" s="4" t="s">
        <v>37</v>
      </c>
      <c r="J1182" s="1" t="s">
        <v>37</v>
      </c>
      <c r="K1182" s="48">
        <v>324870</v>
      </c>
      <c r="L1182" s="49">
        <f t="shared" si="339"/>
        <v>367492.94400000002</v>
      </c>
      <c r="M1182" s="5">
        <v>425210</v>
      </c>
      <c r="N1182" s="6">
        <f t="shared" si="335"/>
        <v>80789.899999999994</v>
      </c>
      <c r="O1182" s="47">
        <f t="shared" si="333"/>
        <v>505999.9</v>
      </c>
      <c r="P1182" s="5">
        <v>337000</v>
      </c>
      <c r="Q1182" s="131">
        <f t="shared" si="336"/>
        <v>64030</v>
      </c>
      <c r="R1182" s="131">
        <f t="shared" si="337"/>
        <v>401030</v>
      </c>
      <c r="S1182" s="51">
        <f t="shared" si="340"/>
        <v>367492.94400000002</v>
      </c>
      <c r="T1182" s="51">
        <f t="shared" si="341"/>
        <v>424840.94800000003</v>
      </c>
      <c r="U1182" s="49">
        <f t="shared" si="342"/>
        <v>420912.76753205206</v>
      </c>
      <c r="V1182" s="51">
        <f t="shared" si="343"/>
        <v>401030</v>
      </c>
      <c r="W1182" s="51">
        <f t="shared" si="344"/>
        <v>40551.16251591326</v>
      </c>
      <c r="X1182" s="52">
        <f t="shared" si="345"/>
        <v>9.5450221328272855E-2</v>
      </c>
      <c r="Y1182" s="53" t="str">
        <f t="shared" si="346"/>
        <v>MENOR_VALOR</v>
      </c>
      <c r="Z1182" s="49">
        <f t="shared" si="347"/>
        <v>367492.94400000002</v>
      </c>
      <c r="AA1182" s="80"/>
    </row>
    <row r="1183" spans="1:27" ht="18" x14ac:dyDescent="0.2">
      <c r="A1183" s="26">
        <f t="shared" si="348"/>
        <v>1038</v>
      </c>
      <c r="B1183" s="1">
        <v>4912996</v>
      </c>
      <c r="C1183" s="24" t="s">
        <v>75</v>
      </c>
      <c r="D1183" s="3" t="s">
        <v>36</v>
      </c>
      <c r="E1183" s="3">
        <v>0</v>
      </c>
      <c r="F1183" s="3">
        <v>1</v>
      </c>
      <c r="G1183" s="3">
        <v>1</v>
      </c>
      <c r="H1183" s="4">
        <v>25173902</v>
      </c>
      <c r="I1183" s="4" t="s">
        <v>37</v>
      </c>
      <c r="J1183" s="1" t="s">
        <v>37</v>
      </c>
      <c r="K1183" s="48">
        <v>302974</v>
      </c>
      <c r="L1183" s="49">
        <f t="shared" si="339"/>
        <v>342724.1888</v>
      </c>
      <c r="M1183" s="5">
        <v>420980</v>
      </c>
      <c r="N1183" s="6">
        <f t="shared" si="335"/>
        <v>79986.2</v>
      </c>
      <c r="O1183" s="47">
        <f t="shared" si="333"/>
        <v>500966.2</v>
      </c>
      <c r="P1183" s="5">
        <v>347000</v>
      </c>
      <c r="Q1183" s="131">
        <f t="shared" si="336"/>
        <v>65930</v>
      </c>
      <c r="R1183" s="131">
        <f t="shared" si="337"/>
        <v>412930</v>
      </c>
      <c r="S1183" s="51">
        <f t="shared" si="340"/>
        <v>342724.1888</v>
      </c>
      <c r="T1183" s="51">
        <f t="shared" si="341"/>
        <v>418873.46293333336</v>
      </c>
      <c r="U1183" s="49">
        <f t="shared" si="342"/>
        <v>413882.00042567553</v>
      </c>
      <c r="V1183" s="51">
        <f t="shared" si="343"/>
        <v>412930</v>
      </c>
      <c r="W1183" s="51">
        <f t="shared" si="344"/>
        <v>53845.668122113369</v>
      </c>
      <c r="X1183" s="52">
        <f t="shared" si="345"/>
        <v>0.12854876922743441</v>
      </c>
      <c r="Y1183" s="53" t="str">
        <f t="shared" si="346"/>
        <v>MENOR_VALOR</v>
      </c>
      <c r="Z1183" s="49">
        <f t="shared" si="347"/>
        <v>342724.1888</v>
      </c>
      <c r="AA1183" s="80"/>
    </row>
    <row r="1184" spans="1:27" ht="18" x14ac:dyDescent="0.2">
      <c r="A1184" s="26">
        <f t="shared" si="348"/>
        <v>1039</v>
      </c>
      <c r="B1184" s="1">
        <v>4912996</v>
      </c>
      <c r="C1184" s="24" t="s">
        <v>76</v>
      </c>
      <c r="D1184" s="3" t="s">
        <v>36</v>
      </c>
      <c r="E1184" s="3">
        <v>0</v>
      </c>
      <c r="F1184" s="3">
        <v>1</v>
      </c>
      <c r="G1184" s="3">
        <v>1</v>
      </c>
      <c r="H1184" s="4">
        <v>26101404</v>
      </c>
      <c r="I1184" s="4" t="s">
        <v>37</v>
      </c>
      <c r="J1184" s="1" t="s">
        <v>37</v>
      </c>
      <c r="K1184" s="48">
        <v>491589</v>
      </c>
      <c r="L1184" s="49">
        <f t="shared" si="339"/>
        <v>556085.47679999995</v>
      </c>
      <c r="M1184" s="5">
        <v>775950</v>
      </c>
      <c r="N1184" s="6">
        <f t="shared" si="335"/>
        <v>147430.5</v>
      </c>
      <c r="O1184" s="47">
        <f t="shared" si="333"/>
        <v>923380.5</v>
      </c>
      <c r="P1184" s="5">
        <v>591000</v>
      </c>
      <c r="Q1184" s="131">
        <f t="shared" si="336"/>
        <v>112290</v>
      </c>
      <c r="R1184" s="131">
        <f t="shared" si="337"/>
        <v>703290</v>
      </c>
      <c r="S1184" s="51">
        <f t="shared" si="340"/>
        <v>556085.47679999995</v>
      </c>
      <c r="T1184" s="51">
        <f t="shared" si="341"/>
        <v>727585.32559999998</v>
      </c>
      <c r="U1184" s="49">
        <f t="shared" si="342"/>
        <v>712118.4392357138</v>
      </c>
      <c r="V1184" s="51">
        <f t="shared" si="343"/>
        <v>703290</v>
      </c>
      <c r="W1184" s="51">
        <f t="shared" si="344"/>
        <v>121268.70605894756</v>
      </c>
      <c r="X1184" s="52">
        <f t="shared" si="345"/>
        <v>0.16667283106478797</v>
      </c>
      <c r="Y1184" s="53" t="str">
        <f t="shared" si="346"/>
        <v>MENOR_VALOR</v>
      </c>
      <c r="Z1184" s="49">
        <f t="shared" si="347"/>
        <v>556085.47679999995</v>
      </c>
      <c r="AA1184" s="80"/>
    </row>
    <row r="1185" spans="1:27" ht="27" x14ac:dyDescent="0.2">
      <c r="A1185" s="26">
        <f t="shared" si="348"/>
        <v>1040</v>
      </c>
      <c r="B1185" s="1">
        <v>4912996</v>
      </c>
      <c r="C1185" s="24" t="s">
        <v>284</v>
      </c>
      <c r="D1185" s="3" t="s">
        <v>36</v>
      </c>
      <c r="E1185" s="3">
        <v>0</v>
      </c>
      <c r="F1185" s="3">
        <v>1</v>
      </c>
      <c r="G1185" s="3">
        <v>1</v>
      </c>
      <c r="H1185" s="4">
        <v>40151502</v>
      </c>
      <c r="I1185" s="4" t="s">
        <v>37</v>
      </c>
      <c r="J1185" s="1">
        <v>29903</v>
      </c>
      <c r="K1185" s="48">
        <v>80920</v>
      </c>
      <c r="L1185" s="49">
        <f t="shared" si="339"/>
        <v>91536.703999999998</v>
      </c>
      <c r="M1185" s="5">
        <v>116620</v>
      </c>
      <c r="N1185" s="6">
        <f t="shared" si="335"/>
        <v>22157.8</v>
      </c>
      <c r="O1185" s="47">
        <f t="shared" si="333"/>
        <v>138777.79999999999</v>
      </c>
      <c r="P1185" s="5">
        <v>95000</v>
      </c>
      <c r="Q1185" s="131">
        <f t="shared" si="336"/>
        <v>18050</v>
      </c>
      <c r="R1185" s="131">
        <f t="shared" si="337"/>
        <v>113050</v>
      </c>
      <c r="S1185" s="51">
        <f t="shared" si="340"/>
        <v>91536.703999999998</v>
      </c>
      <c r="T1185" s="51">
        <f t="shared" si="341"/>
        <v>114454.83466666665</v>
      </c>
      <c r="U1185" s="49">
        <f t="shared" si="342"/>
        <v>112822.38561035147</v>
      </c>
      <c r="V1185" s="51">
        <f t="shared" si="343"/>
        <v>113050</v>
      </c>
      <c r="W1185" s="51">
        <f t="shared" si="344"/>
        <v>16205.565606519294</v>
      </c>
      <c r="X1185" s="52">
        <f t="shared" si="345"/>
        <v>0.14158917492402737</v>
      </c>
      <c r="Y1185" s="53" t="str">
        <f t="shared" si="346"/>
        <v>MENOR_VALOR</v>
      </c>
      <c r="Z1185" s="49">
        <f t="shared" si="347"/>
        <v>91536.703999999998</v>
      </c>
      <c r="AA1185" s="80"/>
    </row>
    <row r="1186" spans="1:27" ht="36" x14ac:dyDescent="0.2">
      <c r="A1186" s="26">
        <f t="shared" si="348"/>
        <v>1041</v>
      </c>
      <c r="B1186" s="1">
        <v>4912996</v>
      </c>
      <c r="C1186" s="24" t="s">
        <v>77</v>
      </c>
      <c r="D1186" s="3" t="s">
        <v>36</v>
      </c>
      <c r="E1186" s="3">
        <v>0</v>
      </c>
      <c r="F1186" s="3">
        <v>1</v>
      </c>
      <c r="G1186" s="3">
        <v>1</v>
      </c>
      <c r="H1186" s="4">
        <v>40151502</v>
      </c>
      <c r="I1186" s="4" t="s">
        <v>37</v>
      </c>
      <c r="J1186" s="1" t="s">
        <v>37</v>
      </c>
      <c r="K1186" s="48">
        <v>30821</v>
      </c>
      <c r="L1186" s="49">
        <f t="shared" si="339"/>
        <v>34864.715199999999</v>
      </c>
      <c r="M1186" s="5">
        <v>71070</v>
      </c>
      <c r="N1186" s="6">
        <f t="shared" si="335"/>
        <v>13503.3</v>
      </c>
      <c r="O1186" s="47">
        <f t="shared" si="333"/>
        <v>84573.3</v>
      </c>
      <c r="P1186" s="5">
        <v>55000</v>
      </c>
      <c r="Q1186" s="131">
        <f t="shared" si="336"/>
        <v>10450</v>
      </c>
      <c r="R1186" s="131">
        <f t="shared" si="337"/>
        <v>65450</v>
      </c>
      <c r="S1186" s="51">
        <f t="shared" si="340"/>
        <v>34864.715199999999</v>
      </c>
      <c r="T1186" s="51">
        <f t="shared" si="341"/>
        <v>61629.338400000001</v>
      </c>
      <c r="U1186" s="49">
        <f t="shared" si="342"/>
        <v>57788.712208854879</v>
      </c>
      <c r="V1186" s="51">
        <f t="shared" si="343"/>
        <v>65450</v>
      </c>
      <c r="W1186" s="51">
        <f t="shared" si="344"/>
        <v>18925.446560622779</v>
      </c>
      <c r="X1186" s="52">
        <f t="shared" si="345"/>
        <v>0.30708501911522673</v>
      </c>
      <c r="Y1186" s="53" t="str">
        <f t="shared" si="346"/>
        <v>MENOR_VALOR</v>
      </c>
      <c r="Z1186" s="49">
        <f t="shared" si="347"/>
        <v>34864.715199999999</v>
      </c>
      <c r="AA1186" s="80"/>
    </row>
    <row r="1187" spans="1:27" ht="18" x14ac:dyDescent="0.2">
      <c r="A1187" s="26">
        <f t="shared" si="348"/>
        <v>1042</v>
      </c>
      <c r="B1187" s="1">
        <v>4912996</v>
      </c>
      <c r="C1187" s="24" t="s">
        <v>78</v>
      </c>
      <c r="D1187" s="3" t="s">
        <v>36</v>
      </c>
      <c r="E1187" s="3">
        <v>0</v>
      </c>
      <c r="F1187" s="3">
        <v>1</v>
      </c>
      <c r="G1187" s="3">
        <v>1</v>
      </c>
      <c r="H1187" s="4">
        <v>39101601</v>
      </c>
      <c r="I1187" s="4" t="s">
        <v>37</v>
      </c>
      <c r="J1187" s="1">
        <v>727</v>
      </c>
      <c r="K1187" s="48">
        <v>20230</v>
      </c>
      <c r="L1187" s="49">
        <f t="shared" si="339"/>
        <v>22884.175999999999</v>
      </c>
      <c r="M1187" s="5">
        <v>29140</v>
      </c>
      <c r="N1187" s="6">
        <f t="shared" si="335"/>
        <v>5536.6</v>
      </c>
      <c r="O1187" s="47">
        <f t="shared" si="333"/>
        <v>34676.6</v>
      </c>
      <c r="P1187" s="5">
        <v>25000</v>
      </c>
      <c r="Q1187" s="131">
        <f t="shared" si="336"/>
        <v>4750</v>
      </c>
      <c r="R1187" s="131">
        <f t="shared" si="337"/>
        <v>29750</v>
      </c>
      <c r="S1187" s="51">
        <f t="shared" si="340"/>
        <v>22884.175999999999</v>
      </c>
      <c r="T1187" s="51">
        <f t="shared" si="341"/>
        <v>29103.592000000001</v>
      </c>
      <c r="U1187" s="49">
        <f t="shared" si="342"/>
        <v>28687.073934115826</v>
      </c>
      <c r="V1187" s="51">
        <f t="shared" si="343"/>
        <v>29750</v>
      </c>
      <c r="W1187" s="51">
        <f t="shared" si="344"/>
        <v>4397.7912286201299</v>
      </c>
      <c r="X1187" s="52">
        <f t="shared" si="345"/>
        <v>0.15110819408889906</v>
      </c>
      <c r="Y1187" s="53" t="str">
        <f t="shared" si="346"/>
        <v>MENOR_VALOR</v>
      </c>
      <c r="Z1187" s="49">
        <f t="shared" si="347"/>
        <v>22884.175999999999</v>
      </c>
      <c r="AA1187" s="80"/>
    </row>
    <row r="1188" spans="1:27" ht="18" x14ac:dyDescent="0.2">
      <c r="A1188" s="26">
        <f t="shared" si="348"/>
        <v>1043</v>
      </c>
      <c r="B1188" s="1">
        <v>4912996</v>
      </c>
      <c r="C1188" s="24" t="s">
        <v>79</v>
      </c>
      <c r="D1188" s="3" t="s">
        <v>36</v>
      </c>
      <c r="E1188" s="3">
        <v>0</v>
      </c>
      <c r="F1188" s="3">
        <v>1</v>
      </c>
      <c r="G1188" s="3">
        <v>1</v>
      </c>
      <c r="H1188" s="4">
        <v>39101601</v>
      </c>
      <c r="I1188" s="4" t="s">
        <v>37</v>
      </c>
      <c r="J1188" s="1">
        <v>727</v>
      </c>
      <c r="K1188" s="48">
        <v>20230</v>
      </c>
      <c r="L1188" s="49">
        <f t="shared" si="339"/>
        <v>22884.175999999999</v>
      </c>
      <c r="M1188" s="5">
        <v>33790</v>
      </c>
      <c r="N1188" s="6">
        <f t="shared" si="335"/>
        <v>6420.1</v>
      </c>
      <c r="O1188" s="47">
        <f t="shared" si="333"/>
        <v>40210.1</v>
      </c>
      <c r="P1188" s="5">
        <v>25000</v>
      </c>
      <c r="Q1188" s="131">
        <f t="shared" si="336"/>
        <v>4750</v>
      </c>
      <c r="R1188" s="131">
        <f t="shared" si="337"/>
        <v>29750</v>
      </c>
      <c r="S1188" s="51">
        <f t="shared" si="340"/>
        <v>22884.175999999999</v>
      </c>
      <c r="T1188" s="51">
        <f t="shared" si="341"/>
        <v>30948.092000000001</v>
      </c>
      <c r="U1188" s="49">
        <f t="shared" si="342"/>
        <v>30138.326548940098</v>
      </c>
      <c r="V1188" s="51">
        <f t="shared" si="343"/>
        <v>29750</v>
      </c>
      <c r="W1188" s="51">
        <f t="shared" si="344"/>
        <v>5702.049686518716</v>
      </c>
      <c r="X1188" s="52">
        <f t="shared" si="345"/>
        <v>0.18424559699895929</v>
      </c>
      <c r="Y1188" s="53" t="str">
        <f t="shared" si="346"/>
        <v>MENOR_VALOR</v>
      </c>
      <c r="Z1188" s="49">
        <f t="shared" si="347"/>
        <v>22884.175999999999</v>
      </c>
      <c r="AA1188" s="80"/>
    </row>
    <row r="1189" spans="1:27" ht="18" x14ac:dyDescent="0.2">
      <c r="A1189" s="26">
        <f t="shared" si="348"/>
        <v>1044</v>
      </c>
      <c r="B1189" s="1">
        <v>4912996</v>
      </c>
      <c r="C1189" s="24" t="s">
        <v>80</v>
      </c>
      <c r="D1189" s="3" t="s">
        <v>36</v>
      </c>
      <c r="E1189" s="3">
        <v>0</v>
      </c>
      <c r="F1189" s="3">
        <v>1</v>
      </c>
      <c r="G1189" s="3">
        <v>1</v>
      </c>
      <c r="H1189" s="4">
        <v>39111707</v>
      </c>
      <c r="I1189" s="4" t="s">
        <v>37</v>
      </c>
      <c r="J1189" s="1" t="s">
        <v>37</v>
      </c>
      <c r="K1189" s="48">
        <v>200991</v>
      </c>
      <c r="L1189" s="49">
        <f t="shared" si="339"/>
        <v>227361.01919999998</v>
      </c>
      <c r="M1189" s="5">
        <v>312120</v>
      </c>
      <c r="N1189" s="6">
        <f t="shared" si="335"/>
        <v>59302.8</v>
      </c>
      <c r="O1189" s="47">
        <f t="shared" si="333"/>
        <v>371422.8</v>
      </c>
      <c r="P1189" s="5">
        <v>231000</v>
      </c>
      <c r="Q1189" s="131">
        <f t="shared" si="336"/>
        <v>43890</v>
      </c>
      <c r="R1189" s="131">
        <f t="shared" si="337"/>
        <v>274890</v>
      </c>
      <c r="S1189" s="51">
        <f t="shared" si="340"/>
        <v>227361.01919999998</v>
      </c>
      <c r="T1189" s="51">
        <f t="shared" si="341"/>
        <v>291224.60639999999</v>
      </c>
      <c r="U1189" s="49">
        <f t="shared" si="342"/>
        <v>285264.57045605156</v>
      </c>
      <c r="V1189" s="51">
        <f t="shared" si="343"/>
        <v>274890</v>
      </c>
      <c r="W1189" s="51">
        <f t="shared" si="344"/>
        <v>45158.375580018386</v>
      </c>
      <c r="X1189" s="52">
        <f t="shared" si="345"/>
        <v>0.1550637363313761</v>
      </c>
      <c r="Y1189" s="53" t="str">
        <f t="shared" si="346"/>
        <v>MENOR_VALOR</v>
      </c>
      <c r="Z1189" s="49">
        <f t="shared" si="347"/>
        <v>227361.01919999998</v>
      </c>
      <c r="AA1189" s="80"/>
    </row>
    <row r="1190" spans="1:27" ht="18" x14ac:dyDescent="0.2">
      <c r="A1190" s="26">
        <f t="shared" si="348"/>
        <v>1045</v>
      </c>
      <c r="B1190" s="1">
        <v>4912996</v>
      </c>
      <c r="C1190" s="24" t="s">
        <v>468</v>
      </c>
      <c r="D1190" s="3" t="s">
        <v>36</v>
      </c>
      <c r="E1190" s="3">
        <v>0</v>
      </c>
      <c r="F1190" s="3">
        <v>1</v>
      </c>
      <c r="G1190" s="3">
        <v>1</v>
      </c>
      <c r="H1190" s="4">
        <v>24101604</v>
      </c>
      <c r="I1190" s="4" t="s">
        <v>37</v>
      </c>
      <c r="J1190" s="1" t="s">
        <v>37</v>
      </c>
      <c r="K1190" s="48">
        <v>442085</v>
      </c>
      <c r="L1190" s="49">
        <f t="shared" si="339"/>
        <v>500086.55200000003</v>
      </c>
      <c r="M1190" s="5">
        <v>585000</v>
      </c>
      <c r="N1190" s="6">
        <f t="shared" si="335"/>
        <v>111150</v>
      </c>
      <c r="O1190" s="47">
        <f t="shared" si="333"/>
        <v>696150</v>
      </c>
      <c r="P1190" s="5">
        <v>520000</v>
      </c>
      <c r="Q1190" s="131">
        <f t="shared" si="336"/>
        <v>98800</v>
      </c>
      <c r="R1190" s="131">
        <f t="shared" si="337"/>
        <v>618800</v>
      </c>
      <c r="S1190" s="51">
        <f t="shared" si="340"/>
        <v>500086.55200000003</v>
      </c>
      <c r="T1190" s="51">
        <f t="shared" si="341"/>
        <v>605012.18400000001</v>
      </c>
      <c r="U1190" s="49">
        <f t="shared" si="342"/>
        <v>599468.13484262815</v>
      </c>
      <c r="V1190" s="51">
        <f t="shared" si="343"/>
        <v>618800</v>
      </c>
      <c r="W1190" s="51">
        <f t="shared" si="344"/>
        <v>74193.625907484195</v>
      </c>
      <c r="X1190" s="52">
        <f t="shared" si="345"/>
        <v>0.12263162275007042</v>
      </c>
      <c r="Y1190" s="53" t="str">
        <f t="shared" si="346"/>
        <v>MENOR_VALOR</v>
      </c>
      <c r="Z1190" s="49">
        <f t="shared" si="347"/>
        <v>500086.55200000003</v>
      </c>
      <c r="AA1190" s="80"/>
    </row>
    <row r="1191" spans="1:27" ht="27" x14ac:dyDescent="0.2">
      <c r="A1191" s="26">
        <f t="shared" si="348"/>
        <v>1046</v>
      </c>
      <c r="B1191" s="1">
        <v>4912996</v>
      </c>
      <c r="C1191" s="24" t="s">
        <v>469</v>
      </c>
      <c r="D1191" s="3" t="s">
        <v>36</v>
      </c>
      <c r="E1191" s="3">
        <v>0</v>
      </c>
      <c r="F1191" s="3">
        <v>1</v>
      </c>
      <c r="G1191" s="3">
        <v>1</v>
      </c>
      <c r="H1191" s="4">
        <v>41111921</v>
      </c>
      <c r="I1191" s="4" t="s">
        <v>37</v>
      </c>
      <c r="J1191" s="1" t="s">
        <v>37</v>
      </c>
      <c r="K1191" s="48">
        <v>392343</v>
      </c>
      <c r="L1191" s="49">
        <f t="shared" si="339"/>
        <v>443818.40159999998</v>
      </c>
      <c r="M1191" s="5">
        <v>589560</v>
      </c>
      <c r="N1191" s="6">
        <f t="shared" si="335"/>
        <v>112016.4</v>
      </c>
      <c r="O1191" s="47">
        <f t="shared" si="333"/>
        <v>701576.4</v>
      </c>
      <c r="P1191" s="5">
        <v>462000</v>
      </c>
      <c r="Q1191" s="131">
        <f t="shared" si="336"/>
        <v>87780</v>
      </c>
      <c r="R1191" s="131">
        <f t="shared" si="337"/>
        <v>549780</v>
      </c>
      <c r="S1191" s="51">
        <f t="shared" si="340"/>
        <v>443818.40159999998</v>
      </c>
      <c r="T1191" s="51">
        <f t="shared" si="341"/>
        <v>565058.2672</v>
      </c>
      <c r="U1191" s="49">
        <f t="shared" si="342"/>
        <v>555251.49664782675</v>
      </c>
      <c r="V1191" s="51">
        <f t="shared" si="343"/>
        <v>549780</v>
      </c>
      <c r="W1191" s="51">
        <f t="shared" si="344"/>
        <v>85729.5311159056</v>
      </c>
      <c r="X1191" s="52">
        <f t="shared" si="345"/>
        <v>0.15171803704548223</v>
      </c>
      <c r="Y1191" s="53" t="str">
        <f t="shared" si="346"/>
        <v>MENOR_VALOR</v>
      </c>
      <c r="Z1191" s="49">
        <f t="shared" si="347"/>
        <v>443818.40159999998</v>
      </c>
      <c r="AA1191" s="80"/>
    </row>
    <row r="1192" spans="1:27" ht="27" x14ac:dyDescent="0.2">
      <c r="A1192" s="26">
        <f t="shared" si="348"/>
        <v>1047</v>
      </c>
      <c r="B1192" s="1">
        <v>4912996</v>
      </c>
      <c r="C1192" s="24" t="s">
        <v>470</v>
      </c>
      <c r="D1192" s="3" t="s">
        <v>36</v>
      </c>
      <c r="E1192" s="3">
        <v>0</v>
      </c>
      <c r="F1192" s="3">
        <v>1</v>
      </c>
      <c r="G1192" s="3">
        <v>1</v>
      </c>
      <c r="H1192" s="4">
        <v>41111921</v>
      </c>
      <c r="I1192" s="4" t="s">
        <v>37</v>
      </c>
      <c r="J1192" s="1" t="s">
        <v>37</v>
      </c>
      <c r="K1192" s="48">
        <v>265846</v>
      </c>
      <c r="L1192" s="49">
        <f t="shared" si="339"/>
        <v>300724.9952</v>
      </c>
      <c r="M1192" s="5">
        <v>363630</v>
      </c>
      <c r="N1192" s="6">
        <f t="shared" si="335"/>
        <v>69089.7</v>
      </c>
      <c r="O1192" s="47">
        <f t="shared" si="333"/>
        <v>432719.7</v>
      </c>
      <c r="P1192" s="5">
        <v>313000</v>
      </c>
      <c r="Q1192" s="131">
        <f t="shared" si="336"/>
        <v>59470</v>
      </c>
      <c r="R1192" s="131">
        <f t="shared" si="337"/>
        <v>372470</v>
      </c>
      <c r="S1192" s="51">
        <f t="shared" si="340"/>
        <v>300724.9952</v>
      </c>
      <c r="T1192" s="51">
        <f t="shared" si="341"/>
        <v>368638.23173333332</v>
      </c>
      <c r="U1192" s="49">
        <f t="shared" si="342"/>
        <v>364604.8972334534</v>
      </c>
      <c r="V1192" s="51">
        <f t="shared" si="343"/>
        <v>372470</v>
      </c>
      <c r="W1192" s="51">
        <f t="shared" si="344"/>
        <v>48021.910085046053</v>
      </c>
      <c r="X1192" s="52">
        <f t="shared" si="345"/>
        <v>0.13026839310520644</v>
      </c>
      <c r="Y1192" s="53" t="str">
        <f t="shared" si="346"/>
        <v>MENOR_VALOR</v>
      </c>
      <c r="Z1192" s="49">
        <f t="shared" si="347"/>
        <v>300724.9952</v>
      </c>
      <c r="AA1192" s="80"/>
    </row>
    <row r="1193" spans="1:27" ht="18" x14ac:dyDescent="0.2">
      <c r="A1193" s="132" t="s">
        <v>471</v>
      </c>
      <c r="B1193" s="3"/>
      <c r="C1193" s="133" t="s">
        <v>82</v>
      </c>
      <c r="D1193" s="3"/>
      <c r="E1193" s="3"/>
      <c r="F1193" s="3"/>
      <c r="G1193" s="3"/>
      <c r="H1193" s="3"/>
      <c r="I1193" s="3"/>
      <c r="J1193" s="30"/>
      <c r="K1193" s="48"/>
      <c r="L1193" s="49"/>
      <c r="M1193" s="77">
        <v>0</v>
      </c>
      <c r="N1193" s="6">
        <f t="shared" si="335"/>
        <v>0</v>
      </c>
      <c r="O1193" s="47">
        <f t="shared" ref="O1193:O1256" si="349">M1193+N1193</f>
        <v>0</v>
      </c>
      <c r="P1193" s="5"/>
      <c r="Q1193" s="131"/>
      <c r="R1193" s="131"/>
      <c r="S1193" s="51"/>
      <c r="T1193" s="51"/>
      <c r="U1193" s="49"/>
      <c r="V1193" s="51"/>
      <c r="W1193" s="51"/>
      <c r="X1193" s="52"/>
      <c r="Y1193" s="53"/>
      <c r="Z1193" s="49"/>
      <c r="AA1193" s="80"/>
    </row>
    <row r="1194" spans="1:27" ht="18" x14ac:dyDescent="0.2">
      <c r="A1194" s="26">
        <f>A1192+1</f>
        <v>1048</v>
      </c>
      <c r="B1194" s="1">
        <v>4912906</v>
      </c>
      <c r="C1194" s="24" t="s">
        <v>84</v>
      </c>
      <c r="D1194" s="3" t="s">
        <v>36</v>
      </c>
      <c r="E1194" s="3">
        <v>0</v>
      </c>
      <c r="F1194" s="3">
        <v>1</v>
      </c>
      <c r="G1194" s="3">
        <v>1</v>
      </c>
      <c r="H1194" s="4">
        <v>31171539</v>
      </c>
      <c r="I1194" s="4" t="s">
        <v>37</v>
      </c>
      <c r="J1194" s="1" t="s">
        <v>37</v>
      </c>
      <c r="K1194" s="48">
        <v>50932</v>
      </c>
      <c r="L1194" s="49">
        <f t="shared" si="339"/>
        <v>57614.278399999996</v>
      </c>
      <c r="M1194" s="5">
        <v>68250</v>
      </c>
      <c r="N1194" s="6">
        <f t="shared" si="335"/>
        <v>12967.5</v>
      </c>
      <c r="O1194" s="47">
        <f t="shared" si="349"/>
        <v>81217.5</v>
      </c>
      <c r="P1194" s="5">
        <v>60000</v>
      </c>
      <c r="Q1194" s="131">
        <f t="shared" si="336"/>
        <v>11400</v>
      </c>
      <c r="R1194" s="131">
        <f t="shared" si="337"/>
        <v>71400</v>
      </c>
      <c r="S1194" s="51">
        <f t="shared" si="340"/>
        <v>57614.278399999996</v>
      </c>
      <c r="T1194" s="51">
        <f t="shared" si="341"/>
        <v>70077.25946666667</v>
      </c>
      <c r="U1194" s="49">
        <f t="shared" si="342"/>
        <v>69389.323258151067</v>
      </c>
      <c r="V1194" s="51">
        <f t="shared" si="343"/>
        <v>71400</v>
      </c>
      <c r="W1194" s="51">
        <f t="shared" si="344"/>
        <v>8812.6584260395557</v>
      </c>
      <c r="X1194" s="52">
        <f t="shared" si="345"/>
        <v>0.12575632228071693</v>
      </c>
      <c r="Y1194" s="53" t="str">
        <f t="shared" si="346"/>
        <v>MENOR_VALOR</v>
      </c>
      <c r="Z1194" s="49">
        <f t="shared" si="347"/>
        <v>57614.278399999996</v>
      </c>
      <c r="AA1194" s="80"/>
    </row>
    <row r="1195" spans="1:27" ht="18" x14ac:dyDescent="0.2">
      <c r="A1195" s="26">
        <f>A1194+1</f>
        <v>1049</v>
      </c>
      <c r="B1195" s="1">
        <v>4912996</v>
      </c>
      <c r="C1195" s="24" t="s">
        <v>87</v>
      </c>
      <c r="D1195" s="3" t="s">
        <v>36</v>
      </c>
      <c r="E1195" s="3">
        <v>0</v>
      </c>
      <c r="F1195" s="3">
        <v>1</v>
      </c>
      <c r="G1195" s="3">
        <v>1</v>
      </c>
      <c r="H1195" s="4">
        <v>25173807</v>
      </c>
      <c r="I1195" s="4" t="s">
        <v>37</v>
      </c>
      <c r="J1195" s="1">
        <v>2520</v>
      </c>
      <c r="K1195" s="48">
        <v>154581</v>
      </c>
      <c r="L1195" s="49">
        <f t="shared" si="339"/>
        <v>174862.02720000001</v>
      </c>
      <c r="M1195" s="5">
        <v>223440</v>
      </c>
      <c r="N1195" s="6">
        <f t="shared" si="335"/>
        <v>42453.599999999999</v>
      </c>
      <c r="O1195" s="47">
        <f t="shared" si="349"/>
        <v>265893.59999999998</v>
      </c>
      <c r="P1195" s="5">
        <v>182000</v>
      </c>
      <c r="Q1195" s="131">
        <f t="shared" si="336"/>
        <v>34580</v>
      </c>
      <c r="R1195" s="131">
        <f t="shared" si="337"/>
        <v>216580</v>
      </c>
      <c r="S1195" s="51">
        <f t="shared" si="340"/>
        <v>174862.02720000001</v>
      </c>
      <c r="T1195" s="51">
        <f t="shared" si="341"/>
        <v>219111.87573333332</v>
      </c>
      <c r="U1195" s="49">
        <f t="shared" si="342"/>
        <v>215943.72110753332</v>
      </c>
      <c r="V1195" s="51">
        <f t="shared" si="343"/>
        <v>216580</v>
      </c>
      <c r="W1195" s="51">
        <f t="shared" si="344"/>
        <v>31289.367964397759</v>
      </c>
      <c r="X1195" s="52">
        <f t="shared" si="345"/>
        <v>0.14280087676524661</v>
      </c>
      <c r="Y1195" s="53" t="str">
        <f t="shared" si="346"/>
        <v>MENOR_VALOR</v>
      </c>
      <c r="Z1195" s="49">
        <f t="shared" si="347"/>
        <v>174862.02720000001</v>
      </c>
      <c r="AA1195" s="80"/>
    </row>
    <row r="1196" spans="1:27" ht="27" x14ac:dyDescent="0.2">
      <c r="A1196" s="26">
        <f>A1195+1</f>
        <v>1050</v>
      </c>
      <c r="B1196" s="1">
        <v>4912931</v>
      </c>
      <c r="C1196" s="24" t="s">
        <v>89</v>
      </c>
      <c r="D1196" s="3" t="s">
        <v>36</v>
      </c>
      <c r="E1196" s="3">
        <v>0</v>
      </c>
      <c r="F1196" s="3">
        <v>1</v>
      </c>
      <c r="G1196" s="3">
        <v>1</v>
      </c>
      <c r="H1196" s="4">
        <v>31171503</v>
      </c>
      <c r="I1196" s="4" t="s">
        <v>37</v>
      </c>
      <c r="J1196" s="1" t="s">
        <v>37</v>
      </c>
      <c r="K1196" s="48">
        <v>196469</v>
      </c>
      <c r="L1196" s="49">
        <f t="shared" si="339"/>
        <v>222245.7328</v>
      </c>
      <c r="M1196" s="5">
        <v>280330</v>
      </c>
      <c r="N1196" s="6">
        <f t="shared" si="335"/>
        <v>53262.7</v>
      </c>
      <c r="O1196" s="47">
        <f t="shared" si="349"/>
        <v>333592.7</v>
      </c>
      <c r="P1196" s="5">
        <v>231000</v>
      </c>
      <c r="Q1196" s="131">
        <f t="shared" si="336"/>
        <v>43890</v>
      </c>
      <c r="R1196" s="131">
        <f t="shared" si="337"/>
        <v>274890</v>
      </c>
      <c r="S1196" s="51">
        <f t="shared" si="340"/>
        <v>222245.7328</v>
      </c>
      <c r="T1196" s="51">
        <f t="shared" si="341"/>
        <v>276909.47760000004</v>
      </c>
      <c r="U1196" s="49">
        <f t="shared" si="342"/>
        <v>273151.11036437319</v>
      </c>
      <c r="V1196" s="51">
        <f t="shared" si="343"/>
        <v>274890</v>
      </c>
      <c r="W1196" s="51">
        <f t="shared" si="344"/>
        <v>38653.104633130759</v>
      </c>
      <c r="X1196" s="52">
        <f t="shared" si="345"/>
        <v>0.13958751057616656</v>
      </c>
      <c r="Y1196" s="53" t="str">
        <f t="shared" si="346"/>
        <v>MENOR_VALOR</v>
      </c>
      <c r="Z1196" s="49">
        <f t="shared" si="347"/>
        <v>222245.7328</v>
      </c>
      <c r="AA1196" s="80"/>
    </row>
    <row r="1197" spans="1:27" ht="27" x14ac:dyDescent="0.2">
      <c r="A1197" s="26">
        <f t="shared" ref="A1197:A1213" si="350">A1196+1</f>
        <v>1051</v>
      </c>
      <c r="B1197" s="1">
        <v>4912931</v>
      </c>
      <c r="C1197" s="24" t="s">
        <v>90</v>
      </c>
      <c r="D1197" s="3" t="s">
        <v>36</v>
      </c>
      <c r="E1197" s="3">
        <v>0</v>
      </c>
      <c r="F1197" s="3">
        <v>1</v>
      </c>
      <c r="G1197" s="3">
        <v>1</v>
      </c>
      <c r="H1197" s="4">
        <v>31171503</v>
      </c>
      <c r="I1197" s="4" t="s">
        <v>37</v>
      </c>
      <c r="J1197" s="1" t="s">
        <v>37</v>
      </c>
      <c r="K1197" s="48">
        <v>265608</v>
      </c>
      <c r="L1197" s="49">
        <f t="shared" si="339"/>
        <v>300455.7696</v>
      </c>
      <c r="M1197" s="5">
        <v>413400</v>
      </c>
      <c r="N1197" s="6">
        <f t="shared" si="335"/>
        <v>78546</v>
      </c>
      <c r="O1197" s="47">
        <f t="shared" si="349"/>
        <v>491946</v>
      </c>
      <c r="P1197" s="5">
        <v>312000</v>
      </c>
      <c r="Q1197" s="131">
        <f t="shared" si="336"/>
        <v>59280</v>
      </c>
      <c r="R1197" s="131">
        <f t="shared" si="337"/>
        <v>371280</v>
      </c>
      <c r="S1197" s="51">
        <f t="shared" si="340"/>
        <v>300455.7696</v>
      </c>
      <c r="T1197" s="51">
        <f t="shared" si="341"/>
        <v>387893.92320000002</v>
      </c>
      <c r="U1197" s="49">
        <f t="shared" si="342"/>
        <v>380014.21795755689</v>
      </c>
      <c r="V1197" s="51">
        <f t="shared" si="343"/>
        <v>371280</v>
      </c>
      <c r="W1197" s="51">
        <f t="shared" si="344"/>
        <v>61828.111344990604</v>
      </c>
      <c r="X1197" s="52">
        <f t="shared" si="345"/>
        <v>0.15939437987305546</v>
      </c>
      <c r="Y1197" s="53" t="str">
        <f t="shared" si="346"/>
        <v>MENOR_VALOR</v>
      </c>
      <c r="Z1197" s="49">
        <f t="shared" si="347"/>
        <v>300455.7696</v>
      </c>
      <c r="AA1197" s="80"/>
    </row>
    <row r="1198" spans="1:27" ht="27" x14ac:dyDescent="0.2">
      <c r="A1198" s="26">
        <f t="shared" si="350"/>
        <v>1052</v>
      </c>
      <c r="B1198" s="1">
        <v>4912931</v>
      </c>
      <c r="C1198" s="24" t="s">
        <v>91</v>
      </c>
      <c r="D1198" s="3" t="s">
        <v>36</v>
      </c>
      <c r="E1198" s="3">
        <v>0</v>
      </c>
      <c r="F1198" s="3">
        <v>1</v>
      </c>
      <c r="G1198" s="3">
        <v>1</v>
      </c>
      <c r="H1198" s="4">
        <v>31171503</v>
      </c>
      <c r="I1198" s="4" t="s">
        <v>37</v>
      </c>
      <c r="J1198" s="1" t="s">
        <v>37</v>
      </c>
      <c r="K1198" s="48">
        <v>203133</v>
      </c>
      <c r="L1198" s="49">
        <f t="shared" si="339"/>
        <v>229784.0496</v>
      </c>
      <c r="M1198" s="5">
        <v>370260</v>
      </c>
      <c r="N1198" s="6">
        <f t="shared" si="335"/>
        <v>70349.399999999994</v>
      </c>
      <c r="O1198" s="47">
        <f t="shared" si="349"/>
        <v>440609.4</v>
      </c>
      <c r="P1198" s="5">
        <v>290000</v>
      </c>
      <c r="Q1198" s="131">
        <f t="shared" si="336"/>
        <v>55100</v>
      </c>
      <c r="R1198" s="131">
        <f t="shared" si="337"/>
        <v>345100</v>
      </c>
      <c r="S1198" s="51">
        <f t="shared" si="340"/>
        <v>229784.0496</v>
      </c>
      <c r="T1198" s="51">
        <f t="shared" si="341"/>
        <v>338497.81653333333</v>
      </c>
      <c r="U1198" s="49">
        <f t="shared" si="342"/>
        <v>326918.52602224023</v>
      </c>
      <c r="V1198" s="51">
        <f t="shared" si="343"/>
        <v>345100</v>
      </c>
      <c r="W1198" s="51">
        <f t="shared" si="344"/>
        <v>76872.241806893944</v>
      </c>
      <c r="X1198" s="52">
        <f t="shared" si="345"/>
        <v>0.22709819104349821</v>
      </c>
      <c r="Y1198" s="53" t="str">
        <f t="shared" si="346"/>
        <v>MENOR_VALOR</v>
      </c>
      <c r="Z1198" s="49">
        <f t="shared" si="347"/>
        <v>229784.0496</v>
      </c>
      <c r="AA1198" s="80"/>
    </row>
    <row r="1199" spans="1:27" ht="27" x14ac:dyDescent="0.2">
      <c r="A1199" s="26">
        <f t="shared" si="350"/>
        <v>1053</v>
      </c>
      <c r="B1199" s="1">
        <v>4912931</v>
      </c>
      <c r="C1199" s="24" t="s">
        <v>92</v>
      </c>
      <c r="D1199" s="3" t="s">
        <v>36</v>
      </c>
      <c r="E1199" s="3">
        <v>0</v>
      </c>
      <c r="F1199" s="3">
        <v>1</v>
      </c>
      <c r="G1199" s="3">
        <v>1</v>
      </c>
      <c r="H1199" s="4">
        <v>31171503</v>
      </c>
      <c r="I1199" s="4" t="s">
        <v>37</v>
      </c>
      <c r="J1199" s="1" t="s">
        <v>37</v>
      </c>
      <c r="K1199" s="48">
        <v>236572</v>
      </c>
      <c r="L1199" s="49">
        <f t="shared" si="339"/>
        <v>267610.2464</v>
      </c>
      <c r="M1199" s="5">
        <v>349170</v>
      </c>
      <c r="N1199" s="6">
        <f t="shared" si="335"/>
        <v>66342.3</v>
      </c>
      <c r="O1199" s="47">
        <f t="shared" si="349"/>
        <v>415512.3</v>
      </c>
      <c r="P1199" s="5">
        <v>271000</v>
      </c>
      <c r="Q1199" s="131">
        <f t="shared" si="336"/>
        <v>51490</v>
      </c>
      <c r="R1199" s="131">
        <f t="shared" si="337"/>
        <v>322490</v>
      </c>
      <c r="S1199" s="51">
        <f t="shared" si="340"/>
        <v>267610.2464</v>
      </c>
      <c r="T1199" s="51">
        <f t="shared" si="341"/>
        <v>335204.18213333335</v>
      </c>
      <c r="U1199" s="49">
        <f t="shared" si="342"/>
        <v>329762.26555001904</v>
      </c>
      <c r="V1199" s="51">
        <f t="shared" si="343"/>
        <v>322490</v>
      </c>
      <c r="W1199" s="51">
        <f t="shared" si="344"/>
        <v>47796.130324127691</v>
      </c>
      <c r="X1199" s="52">
        <f t="shared" si="345"/>
        <v>0.14258810859679533</v>
      </c>
      <c r="Y1199" s="53" t="str">
        <f t="shared" si="346"/>
        <v>MENOR_VALOR</v>
      </c>
      <c r="Z1199" s="49">
        <f t="shared" si="347"/>
        <v>267610.2464</v>
      </c>
      <c r="AA1199" s="80"/>
    </row>
    <row r="1200" spans="1:27" ht="18" x14ac:dyDescent="0.2">
      <c r="A1200" s="26">
        <f t="shared" si="350"/>
        <v>1054</v>
      </c>
      <c r="B1200" s="1">
        <v>4912996</v>
      </c>
      <c r="C1200" s="24" t="s">
        <v>93</v>
      </c>
      <c r="D1200" s="3" t="s">
        <v>36</v>
      </c>
      <c r="E1200" s="3">
        <v>0</v>
      </c>
      <c r="F1200" s="3">
        <v>1</v>
      </c>
      <c r="G1200" s="3">
        <v>1</v>
      </c>
      <c r="H1200" s="4">
        <v>31171537</v>
      </c>
      <c r="I1200" s="4" t="s">
        <v>37</v>
      </c>
      <c r="J1200" s="1" t="s">
        <v>37</v>
      </c>
      <c r="K1200" s="48">
        <v>223125</v>
      </c>
      <c r="L1200" s="49">
        <f t="shared" si="339"/>
        <v>252399</v>
      </c>
      <c r="M1200" s="5">
        <v>302680</v>
      </c>
      <c r="N1200" s="6">
        <f t="shared" si="335"/>
        <v>57509.2</v>
      </c>
      <c r="O1200" s="47">
        <f t="shared" si="349"/>
        <v>360189.2</v>
      </c>
      <c r="P1200" s="5">
        <v>263000</v>
      </c>
      <c r="Q1200" s="131">
        <f t="shared" si="336"/>
        <v>49970</v>
      </c>
      <c r="R1200" s="131">
        <f t="shared" si="337"/>
        <v>312970</v>
      </c>
      <c r="S1200" s="51">
        <f t="shared" si="340"/>
        <v>252399</v>
      </c>
      <c r="T1200" s="51">
        <f t="shared" si="341"/>
        <v>308519.39999999997</v>
      </c>
      <c r="U1200" s="49">
        <f t="shared" si="342"/>
        <v>305286.08451137214</v>
      </c>
      <c r="V1200" s="51">
        <f t="shared" si="343"/>
        <v>312970</v>
      </c>
      <c r="W1200" s="51">
        <f t="shared" si="344"/>
        <v>39683.115402901494</v>
      </c>
      <c r="X1200" s="52">
        <f t="shared" si="345"/>
        <v>0.12862437630470402</v>
      </c>
      <c r="Y1200" s="53" t="str">
        <f t="shared" si="346"/>
        <v>MENOR_VALOR</v>
      </c>
      <c r="Z1200" s="49">
        <f t="shared" si="347"/>
        <v>252399</v>
      </c>
      <c r="AA1200" s="80"/>
    </row>
    <row r="1201" spans="1:27" ht="27" x14ac:dyDescent="0.2">
      <c r="A1201" s="26">
        <f t="shared" si="350"/>
        <v>1055</v>
      </c>
      <c r="B1201" s="1">
        <v>4912926</v>
      </c>
      <c r="C1201" s="24" t="s">
        <v>94</v>
      </c>
      <c r="D1201" s="3" t="s">
        <v>36</v>
      </c>
      <c r="E1201" s="3">
        <v>0</v>
      </c>
      <c r="F1201" s="3">
        <v>1</v>
      </c>
      <c r="G1201" s="3">
        <v>1</v>
      </c>
      <c r="H1201" s="4">
        <v>25173807</v>
      </c>
      <c r="I1201" s="4" t="s">
        <v>37</v>
      </c>
      <c r="J1201" s="1" t="s">
        <v>37</v>
      </c>
      <c r="K1201" s="48">
        <v>201229</v>
      </c>
      <c r="L1201" s="49">
        <f t="shared" si="339"/>
        <v>227630.24479999999</v>
      </c>
      <c r="M1201" s="5">
        <v>290700</v>
      </c>
      <c r="N1201" s="6">
        <f t="shared" si="335"/>
        <v>55233</v>
      </c>
      <c r="O1201" s="47">
        <f t="shared" si="349"/>
        <v>345933</v>
      </c>
      <c r="P1201" s="5">
        <v>228000</v>
      </c>
      <c r="Q1201" s="131">
        <f t="shared" si="336"/>
        <v>43320</v>
      </c>
      <c r="R1201" s="131">
        <f t="shared" si="337"/>
        <v>271320</v>
      </c>
      <c r="S1201" s="51">
        <f t="shared" si="340"/>
        <v>227630.24479999999</v>
      </c>
      <c r="T1201" s="51">
        <f t="shared" si="341"/>
        <v>281627.74826666666</v>
      </c>
      <c r="U1201" s="49">
        <f t="shared" si="342"/>
        <v>277481.85490478028</v>
      </c>
      <c r="V1201" s="51">
        <f t="shared" si="343"/>
        <v>271320</v>
      </c>
      <c r="W1201" s="51">
        <f t="shared" si="344"/>
        <v>38182.000868423987</v>
      </c>
      <c r="X1201" s="52">
        <f t="shared" si="345"/>
        <v>0.13557613233576102</v>
      </c>
      <c r="Y1201" s="53" t="str">
        <f t="shared" si="346"/>
        <v>MENOR_VALOR</v>
      </c>
      <c r="Z1201" s="49">
        <f t="shared" si="347"/>
        <v>227630.24479999999</v>
      </c>
      <c r="AA1201" s="80"/>
    </row>
    <row r="1202" spans="1:27" ht="27" x14ac:dyDescent="0.2">
      <c r="A1202" s="26">
        <f t="shared" si="350"/>
        <v>1056</v>
      </c>
      <c r="B1202" s="1">
        <v>4912996</v>
      </c>
      <c r="C1202" s="24" t="s">
        <v>95</v>
      </c>
      <c r="D1202" s="3" t="s">
        <v>36</v>
      </c>
      <c r="E1202" s="3">
        <v>0</v>
      </c>
      <c r="F1202" s="3">
        <v>1</v>
      </c>
      <c r="G1202" s="3">
        <v>1</v>
      </c>
      <c r="H1202" s="4">
        <v>31161829</v>
      </c>
      <c r="I1202" s="4" t="s">
        <v>37</v>
      </c>
      <c r="J1202" s="1" t="s">
        <v>37</v>
      </c>
      <c r="K1202" s="48">
        <v>324513</v>
      </c>
      <c r="L1202" s="49">
        <f t="shared" si="339"/>
        <v>367089.10560000001</v>
      </c>
      <c r="M1202" s="5">
        <v>420480</v>
      </c>
      <c r="N1202" s="6">
        <f t="shared" si="335"/>
        <v>79891.199999999997</v>
      </c>
      <c r="O1202" s="47">
        <f t="shared" si="349"/>
        <v>500371.20000000001</v>
      </c>
      <c r="P1202" s="5">
        <v>350000</v>
      </c>
      <c r="Q1202" s="131">
        <f t="shared" si="336"/>
        <v>66500</v>
      </c>
      <c r="R1202" s="131">
        <f t="shared" si="337"/>
        <v>416500</v>
      </c>
      <c r="S1202" s="51">
        <f t="shared" si="340"/>
        <v>367089.10560000001</v>
      </c>
      <c r="T1202" s="51">
        <f t="shared" si="341"/>
        <v>427986.76853333338</v>
      </c>
      <c r="U1202" s="49">
        <f t="shared" si="342"/>
        <v>424514.89744754753</v>
      </c>
      <c r="V1202" s="51">
        <f t="shared" si="343"/>
        <v>416500</v>
      </c>
      <c r="W1202" s="51">
        <f t="shared" si="344"/>
        <v>43061.150418572688</v>
      </c>
      <c r="X1202" s="52">
        <f t="shared" si="345"/>
        <v>0.10061327495272533</v>
      </c>
      <c r="Y1202" s="53" t="str">
        <f t="shared" si="346"/>
        <v>MENOR_VALOR</v>
      </c>
      <c r="Z1202" s="49">
        <f t="shared" si="347"/>
        <v>367089.10560000001</v>
      </c>
      <c r="AA1202" s="80"/>
    </row>
    <row r="1203" spans="1:27" ht="27" x14ac:dyDescent="0.2">
      <c r="A1203" s="26">
        <f t="shared" si="350"/>
        <v>1057</v>
      </c>
      <c r="B1203" s="1">
        <v>4912996</v>
      </c>
      <c r="C1203" s="24" t="s">
        <v>96</v>
      </c>
      <c r="D1203" s="3" t="s">
        <v>36</v>
      </c>
      <c r="E1203" s="3">
        <v>0</v>
      </c>
      <c r="F1203" s="3">
        <v>1</v>
      </c>
      <c r="G1203" s="3">
        <v>1</v>
      </c>
      <c r="H1203" s="4">
        <v>31161829</v>
      </c>
      <c r="I1203" s="4" t="s">
        <v>37</v>
      </c>
      <c r="J1203" s="1" t="s">
        <v>37</v>
      </c>
      <c r="K1203" s="48">
        <v>362950</v>
      </c>
      <c r="L1203" s="49">
        <f t="shared" si="339"/>
        <v>410569.04</v>
      </c>
      <c r="M1203" s="5">
        <v>494860</v>
      </c>
      <c r="N1203" s="6">
        <f t="shared" si="335"/>
        <v>94023.4</v>
      </c>
      <c r="O1203" s="47">
        <f t="shared" si="349"/>
        <v>588883.4</v>
      </c>
      <c r="P1203" s="5">
        <v>363000</v>
      </c>
      <c r="Q1203" s="131">
        <f t="shared" si="336"/>
        <v>68970</v>
      </c>
      <c r="R1203" s="131">
        <f t="shared" si="337"/>
        <v>431970</v>
      </c>
      <c r="S1203" s="51">
        <f t="shared" si="340"/>
        <v>410569.04</v>
      </c>
      <c r="T1203" s="51">
        <f t="shared" si="341"/>
        <v>477140.8133333333</v>
      </c>
      <c r="U1203" s="49">
        <f t="shared" si="342"/>
        <v>470930.00842079782</v>
      </c>
      <c r="V1203" s="51">
        <f t="shared" si="343"/>
        <v>431970</v>
      </c>
      <c r="W1203" s="51">
        <f t="shared" si="344"/>
        <v>47073.35235961376</v>
      </c>
      <c r="X1203" s="52">
        <f t="shared" si="345"/>
        <v>9.8657149093485844E-2</v>
      </c>
      <c r="Y1203" s="53" t="str">
        <f t="shared" si="346"/>
        <v>MENOR_VALOR</v>
      </c>
      <c r="Z1203" s="49">
        <f t="shared" si="347"/>
        <v>410569.04</v>
      </c>
      <c r="AA1203" s="80"/>
    </row>
    <row r="1204" spans="1:27" ht="18" x14ac:dyDescent="0.2">
      <c r="A1204" s="26">
        <f t="shared" si="350"/>
        <v>1058</v>
      </c>
      <c r="B1204" s="1">
        <v>4912996</v>
      </c>
      <c r="C1204" s="24" t="s">
        <v>98</v>
      </c>
      <c r="D1204" s="3" t="s">
        <v>36</v>
      </c>
      <c r="E1204" s="3">
        <v>0</v>
      </c>
      <c r="F1204" s="3">
        <v>1</v>
      </c>
      <c r="G1204" s="3">
        <v>1</v>
      </c>
      <c r="H1204" s="4">
        <v>26111540</v>
      </c>
      <c r="I1204" s="4" t="s">
        <v>37</v>
      </c>
      <c r="J1204" s="1" t="s">
        <v>37</v>
      </c>
      <c r="K1204" s="48">
        <v>615230</v>
      </c>
      <c r="L1204" s="49">
        <f t="shared" si="339"/>
        <v>695948.17599999998</v>
      </c>
      <c r="M1204" s="5">
        <v>891800</v>
      </c>
      <c r="N1204" s="6">
        <f t="shared" si="335"/>
        <v>169442</v>
      </c>
      <c r="O1204" s="47">
        <f t="shared" si="349"/>
        <v>1061242</v>
      </c>
      <c r="P1204" s="5">
        <v>728000</v>
      </c>
      <c r="Q1204" s="131">
        <f t="shared" si="336"/>
        <v>138320</v>
      </c>
      <c r="R1204" s="131">
        <f t="shared" si="337"/>
        <v>866320</v>
      </c>
      <c r="S1204" s="51">
        <f t="shared" si="340"/>
        <v>695948.17599999998</v>
      </c>
      <c r="T1204" s="51">
        <f t="shared" si="341"/>
        <v>874503.39199999999</v>
      </c>
      <c r="U1204" s="49">
        <f t="shared" si="342"/>
        <v>861700.92078203708</v>
      </c>
      <c r="V1204" s="51">
        <f t="shared" si="343"/>
        <v>866320</v>
      </c>
      <c r="W1204" s="51">
        <f t="shared" si="344"/>
        <v>126257.60404982773</v>
      </c>
      <c r="X1204" s="52">
        <f t="shared" si="345"/>
        <v>0.14437634571213617</v>
      </c>
      <c r="Y1204" s="53" t="str">
        <f t="shared" si="346"/>
        <v>MENOR_VALOR</v>
      </c>
      <c r="Z1204" s="49">
        <f t="shared" si="347"/>
        <v>695948.17599999998</v>
      </c>
      <c r="AA1204" s="80"/>
    </row>
    <row r="1205" spans="1:27" x14ac:dyDescent="0.2">
      <c r="A1205" s="26">
        <f t="shared" si="350"/>
        <v>1059</v>
      </c>
      <c r="B1205" s="1">
        <v>4912996</v>
      </c>
      <c r="C1205" s="24" t="s">
        <v>99</v>
      </c>
      <c r="D1205" s="44" t="s">
        <v>60</v>
      </c>
      <c r="E1205" s="3">
        <v>0</v>
      </c>
      <c r="F1205" s="3">
        <v>1</v>
      </c>
      <c r="G1205" s="3">
        <v>1</v>
      </c>
      <c r="H1205" s="4">
        <v>31161801</v>
      </c>
      <c r="I1205" s="4" t="s">
        <v>37</v>
      </c>
      <c r="J1205" s="30">
        <v>13393</v>
      </c>
      <c r="K1205" s="102">
        <v>188853</v>
      </c>
      <c r="L1205" s="49">
        <f t="shared" si="339"/>
        <v>213630.51360000001</v>
      </c>
      <c r="M1205" s="5">
        <v>233000</v>
      </c>
      <c r="N1205" s="6">
        <f t="shared" si="335"/>
        <v>44270</v>
      </c>
      <c r="O1205" s="47">
        <f t="shared" si="349"/>
        <v>277270</v>
      </c>
      <c r="P1205" s="5">
        <v>186000</v>
      </c>
      <c r="Q1205" s="131">
        <f t="shared" si="336"/>
        <v>35340</v>
      </c>
      <c r="R1205" s="131">
        <f t="shared" si="337"/>
        <v>221340</v>
      </c>
      <c r="S1205" s="51">
        <f t="shared" si="340"/>
        <v>213630.51360000001</v>
      </c>
      <c r="T1205" s="51">
        <f t="shared" si="341"/>
        <v>237413.50453333333</v>
      </c>
      <c r="U1205" s="49">
        <f t="shared" si="342"/>
        <v>235799.03542528325</v>
      </c>
      <c r="V1205" s="51">
        <f t="shared" si="343"/>
        <v>221340</v>
      </c>
      <c r="W1205" s="51">
        <f t="shared" si="344"/>
        <v>16817.114165858169</v>
      </c>
      <c r="X1205" s="52">
        <f t="shared" si="345"/>
        <v>7.083469914196483E-2</v>
      </c>
      <c r="Y1205" s="53" t="str">
        <f t="shared" si="346"/>
        <v>MENOR_VALOR</v>
      </c>
      <c r="Z1205" s="49">
        <f t="shared" si="347"/>
        <v>213630.51360000001</v>
      </c>
      <c r="AA1205" s="80"/>
    </row>
    <row r="1206" spans="1:27" ht="18" x14ac:dyDescent="0.2">
      <c r="A1206" s="26">
        <f t="shared" si="350"/>
        <v>1060</v>
      </c>
      <c r="B1206" s="1">
        <v>4912996</v>
      </c>
      <c r="C1206" s="24" t="s">
        <v>100</v>
      </c>
      <c r="D1206" s="3" t="s">
        <v>36</v>
      </c>
      <c r="E1206" s="3">
        <v>0</v>
      </c>
      <c r="F1206" s="3">
        <v>1</v>
      </c>
      <c r="G1206" s="3">
        <v>1</v>
      </c>
      <c r="H1206" s="4">
        <v>39122109</v>
      </c>
      <c r="I1206" s="4" t="s">
        <v>37</v>
      </c>
      <c r="J1206" s="1" t="s">
        <v>37</v>
      </c>
      <c r="K1206" s="48">
        <v>503132</v>
      </c>
      <c r="L1206" s="49">
        <f t="shared" si="339"/>
        <v>569142.91839999997</v>
      </c>
      <c r="M1206" s="5">
        <v>728470</v>
      </c>
      <c r="N1206" s="6">
        <f t="shared" si="335"/>
        <v>138409.29999999999</v>
      </c>
      <c r="O1206" s="47">
        <f t="shared" si="349"/>
        <v>866879.3</v>
      </c>
      <c r="P1206" s="5">
        <v>601000</v>
      </c>
      <c r="Q1206" s="131">
        <f t="shared" si="336"/>
        <v>114190</v>
      </c>
      <c r="R1206" s="131">
        <f t="shared" si="337"/>
        <v>715190</v>
      </c>
      <c r="S1206" s="51">
        <f t="shared" si="340"/>
        <v>569142.91839999997</v>
      </c>
      <c r="T1206" s="51">
        <f t="shared" si="341"/>
        <v>717070.73946666671</v>
      </c>
      <c r="U1206" s="49">
        <f t="shared" si="342"/>
        <v>706643.66111852508</v>
      </c>
      <c r="V1206" s="51">
        <f t="shared" si="343"/>
        <v>715190</v>
      </c>
      <c r="W1206" s="51">
        <f t="shared" si="344"/>
        <v>104600.76540239078</v>
      </c>
      <c r="X1206" s="52">
        <f t="shared" si="345"/>
        <v>0.14587231028306821</v>
      </c>
      <c r="Y1206" s="53" t="str">
        <f t="shared" si="346"/>
        <v>MENOR_VALOR</v>
      </c>
      <c r="Z1206" s="49">
        <f t="shared" si="347"/>
        <v>569142.91839999997</v>
      </c>
      <c r="AA1206" s="80"/>
    </row>
    <row r="1207" spans="1:27" x14ac:dyDescent="0.2">
      <c r="A1207" s="26">
        <f t="shared" si="350"/>
        <v>1061</v>
      </c>
      <c r="B1207" s="1">
        <v>4912996</v>
      </c>
      <c r="C1207" s="24" t="s">
        <v>417</v>
      </c>
      <c r="D1207" s="3" t="s">
        <v>36</v>
      </c>
      <c r="E1207" s="3">
        <v>0</v>
      </c>
      <c r="F1207" s="3">
        <v>1</v>
      </c>
      <c r="G1207" s="3">
        <v>1</v>
      </c>
      <c r="H1207" s="4">
        <v>25173818</v>
      </c>
      <c r="I1207" s="4" t="s">
        <v>37</v>
      </c>
      <c r="J1207" s="1" t="s">
        <v>37</v>
      </c>
      <c r="K1207" s="48">
        <v>2038232</v>
      </c>
      <c r="L1207" s="49">
        <f t="shared" si="339"/>
        <v>2305648.0384</v>
      </c>
      <c r="M1207" s="5">
        <v>3237840</v>
      </c>
      <c r="N1207" s="6">
        <f t="shared" si="335"/>
        <v>615189.6</v>
      </c>
      <c r="O1207" s="47">
        <f t="shared" si="349"/>
        <v>3853029.6</v>
      </c>
      <c r="P1207" s="5">
        <v>2398000</v>
      </c>
      <c r="Q1207" s="131">
        <f t="shared" si="336"/>
        <v>455620</v>
      </c>
      <c r="R1207" s="131">
        <f t="shared" si="337"/>
        <v>2853620</v>
      </c>
      <c r="S1207" s="51">
        <f t="shared" si="340"/>
        <v>2305648.0384</v>
      </c>
      <c r="T1207" s="51">
        <f t="shared" si="341"/>
        <v>3004099.2127999999</v>
      </c>
      <c r="U1207" s="49">
        <f t="shared" si="342"/>
        <v>2937630.4815903157</v>
      </c>
      <c r="V1207" s="51">
        <f t="shared" si="343"/>
        <v>2853620</v>
      </c>
      <c r="W1207" s="51">
        <f t="shared" si="344"/>
        <v>493879.56174594746</v>
      </c>
      <c r="X1207" s="52">
        <f t="shared" si="345"/>
        <v>0.16440188115013094</v>
      </c>
      <c r="Y1207" s="53" t="str">
        <f t="shared" si="346"/>
        <v>MENOR_VALOR</v>
      </c>
      <c r="Z1207" s="49">
        <f t="shared" si="347"/>
        <v>2305648.0384</v>
      </c>
      <c r="AA1207" s="80"/>
    </row>
    <row r="1208" spans="1:27" x14ac:dyDescent="0.2">
      <c r="A1208" s="26">
        <f t="shared" si="350"/>
        <v>1062</v>
      </c>
      <c r="B1208" s="1">
        <v>4912901</v>
      </c>
      <c r="C1208" s="24" t="s">
        <v>101</v>
      </c>
      <c r="D1208" s="3" t="s">
        <v>36</v>
      </c>
      <c r="E1208" s="3">
        <v>0</v>
      </c>
      <c r="F1208" s="3">
        <v>1</v>
      </c>
      <c r="G1208" s="3">
        <v>1</v>
      </c>
      <c r="H1208" s="4">
        <v>25174209</v>
      </c>
      <c r="I1208" s="4" t="s">
        <v>37</v>
      </c>
      <c r="J1208" s="1" t="s">
        <v>37</v>
      </c>
      <c r="K1208" s="48">
        <v>939267</v>
      </c>
      <c r="L1208" s="49">
        <f t="shared" si="339"/>
        <v>1062498.8303999999</v>
      </c>
      <c r="M1208" s="5">
        <v>1547800</v>
      </c>
      <c r="N1208" s="6">
        <f t="shared" si="335"/>
        <v>294082</v>
      </c>
      <c r="O1208" s="47">
        <f t="shared" si="349"/>
        <v>1841882</v>
      </c>
      <c r="P1208" s="5">
        <v>1136000</v>
      </c>
      <c r="Q1208" s="131">
        <f t="shared" si="336"/>
        <v>215840</v>
      </c>
      <c r="R1208" s="131">
        <f t="shared" si="337"/>
        <v>1351840</v>
      </c>
      <c r="S1208" s="51">
        <f t="shared" si="340"/>
        <v>1062498.8303999999</v>
      </c>
      <c r="T1208" s="51">
        <f t="shared" si="341"/>
        <v>1418740.2767999999</v>
      </c>
      <c r="U1208" s="49">
        <f t="shared" si="342"/>
        <v>1383052.0319134193</v>
      </c>
      <c r="V1208" s="51">
        <f t="shared" si="343"/>
        <v>1351840</v>
      </c>
      <c r="W1208" s="51">
        <f t="shared" si="344"/>
        <v>251900.74248914592</v>
      </c>
      <c r="X1208" s="52">
        <f t="shared" si="345"/>
        <v>0.17755240096327823</v>
      </c>
      <c r="Y1208" s="53" t="str">
        <f t="shared" si="346"/>
        <v>MENOR_VALOR</v>
      </c>
      <c r="Z1208" s="49">
        <f t="shared" si="347"/>
        <v>1062498.8303999999</v>
      </c>
      <c r="AA1208" s="80"/>
    </row>
    <row r="1209" spans="1:27" ht="18" x14ac:dyDescent="0.2">
      <c r="A1209" s="26">
        <f t="shared" si="350"/>
        <v>1063</v>
      </c>
      <c r="B1209" s="1">
        <v>4912909</v>
      </c>
      <c r="C1209" s="24" t="s">
        <v>102</v>
      </c>
      <c r="D1209" s="3" t="s">
        <v>36</v>
      </c>
      <c r="E1209" s="3">
        <v>0</v>
      </c>
      <c r="F1209" s="3">
        <v>1</v>
      </c>
      <c r="G1209" s="3">
        <v>1</v>
      </c>
      <c r="H1209" s="4">
        <v>45111825</v>
      </c>
      <c r="I1209" s="4" t="s">
        <v>37</v>
      </c>
      <c r="J1209" s="1" t="s">
        <v>37</v>
      </c>
      <c r="K1209" s="48">
        <v>1075284</v>
      </c>
      <c r="L1209" s="49">
        <f t="shared" si="339"/>
        <v>1216361.2608</v>
      </c>
      <c r="M1209" s="5">
        <v>1612620</v>
      </c>
      <c r="N1209" s="6">
        <f t="shared" ref="N1209:N1272" si="351">M1209*0.19</f>
        <v>306397.8</v>
      </c>
      <c r="O1209" s="47">
        <f t="shared" si="349"/>
        <v>1919017.8</v>
      </c>
      <c r="P1209" s="5">
        <v>1265000</v>
      </c>
      <c r="Q1209" s="131">
        <f t="shared" si="336"/>
        <v>240350</v>
      </c>
      <c r="R1209" s="131">
        <f t="shared" si="337"/>
        <v>1505350</v>
      </c>
      <c r="S1209" s="51">
        <f t="shared" si="340"/>
        <v>1216361.2608</v>
      </c>
      <c r="T1209" s="51">
        <f t="shared" si="341"/>
        <v>1546909.6869333333</v>
      </c>
      <c r="U1209" s="49">
        <f t="shared" si="342"/>
        <v>1520289.712383243</v>
      </c>
      <c r="V1209" s="51">
        <f t="shared" si="343"/>
        <v>1505350</v>
      </c>
      <c r="W1209" s="51">
        <f t="shared" si="344"/>
        <v>233733.0336294205</v>
      </c>
      <c r="X1209" s="52">
        <f t="shared" si="345"/>
        <v>0.15109675477744527</v>
      </c>
      <c r="Y1209" s="53" t="str">
        <f t="shared" si="346"/>
        <v>MENOR_VALOR</v>
      </c>
      <c r="Z1209" s="49">
        <f t="shared" si="347"/>
        <v>1216361.2608</v>
      </c>
      <c r="AA1209" s="80"/>
    </row>
    <row r="1210" spans="1:27" x14ac:dyDescent="0.2">
      <c r="A1210" s="26">
        <f t="shared" si="350"/>
        <v>1064</v>
      </c>
      <c r="B1210" s="1">
        <v>4912996</v>
      </c>
      <c r="C1210" s="14" t="s">
        <v>241</v>
      </c>
      <c r="D1210" s="3" t="s">
        <v>36</v>
      </c>
      <c r="E1210" s="3">
        <v>0</v>
      </c>
      <c r="F1210" s="3">
        <v>1</v>
      </c>
      <c r="G1210" s="3">
        <v>1</v>
      </c>
      <c r="H1210" s="4">
        <v>40181701</v>
      </c>
      <c r="I1210" s="4" t="s">
        <v>37</v>
      </c>
      <c r="J1210" s="1" t="s">
        <v>37</v>
      </c>
      <c r="K1210" s="48">
        <v>93415</v>
      </c>
      <c r="L1210" s="49">
        <f t="shared" si="339"/>
        <v>105671.048</v>
      </c>
      <c r="M1210" s="5">
        <v>137280</v>
      </c>
      <c r="N1210" s="6">
        <f t="shared" si="351"/>
        <v>26083.200000000001</v>
      </c>
      <c r="O1210" s="47">
        <f t="shared" si="349"/>
        <v>163363.20000000001</v>
      </c>
      <c r="P1210" s="5">
        <v>114000</v>
      </c>
      <c r="Q1210" s="131">
        <f t="shared" si="336"/>
        <v>21660</v>
      </c>
      <c r="R1210" s="131">
        <f t="shared" si="337"/>
        <v>135660</v>
      </c>
      <c r="S1210" s="51">
        <f t="shared" si="340"/>
        <v>105671.048</v>
      </c>
      <c r="T1210" s="51">
        <f t="shared" si="341"/>
        <v>134898.08266666668</v>
      </c>
      <c r="U1210" s="49">
        <f t="shared" si="342"/>
        <v>132796.7214442351</v>
      </c>
      <c r="V1210" s="51">
        <f t="shared" si="343"/>
        <v>135660</v>
      </c>
      <c r="W1210" s="51">
        <f t="shared" si="344"/>
        <v>20666.634406774458</v>
      </c>
      <c r="X1210" s="52">
        <f t="shared" si="345"/>
        <v>0.15320183947937743</v>
      </c>
      <c r="Y1210" s="53" t="str">
        <f t="shared" si="346"/>
        <v>MENOR_VALOR</v>
      </c>
      <c r="Z1210" s="49">
        <f t="shared" si="347"/>
        <v>105671.048</v>
      </c>
      <c r="AA1210" s="80"/>
    </row>
    <row r="1211" spans="1:27" ht="18" x14ac:dyDescent="0.2">
      <c r="A1211" s="26">
        <f t="shared" si="350"/>
        <v>1065</v>
      </c>
      <c r="B1211" s="1">
        <v>4912906</v>
      </c>
      <c r="C1211" s="14" t="s">
        <v>242</v>
      </c>
      <c r="D1211" s="3" t="s">
        <v>36</v>
      </c>
      <c r="E1211" s="3">
        <v>0</v>
      </c>
      <c r="F1211" s="3">
        <v>1</v>
      </c>
      <c r="G1211" s="3">
        <v>1</v>
      </c>
      <c r="H1211" s="4">
        <v>25173811</v>
      </c>
      <c r="I1211" s="4" t="s">
        <v>37</v>
      </c>
      <c r="J1211" s="1" t="s">
        <v>37</v>
      </c>
      <c r="K1211" s="48">
        <v>902139</v>
      </c>
      <c r="L1211" s="49">
        <f t="shared" si="339"/>
        <v>1020499.6368</v>
      </c>
      <c r="M1211" s="5">
        <v>1413300</v>
      </c>
      <c r="N1211" s="6">
        <f t="shared" si="351"/>
        <v>268527</v>
      </c>
      <c r="O1211" s="47">
        <f t="shared" si="349"/>
        <v>1681827</v>
      </c>
      <c r="P1211" s="5">
        <v>1077000</v>
      </c>
      <c r="Q1211" s="131">
        <f t="shared" si="336"/>
        <v>204630</v>
      </c>
      <c r="R1211" s="131">
        <f t="shared" si="337"/>
        <v>1281630</v>
      </c>
      <c r="S1211" s="51">
        <f t="shared" si="340"/>
        <v>1020499.6368</v>
      </c>
      <c r="T1211" s="51">
        <f t="shared" si="341"/>
        <v>1327985.5456000001</v>
      </c>
      <c r="U1211" s="49">
        <f t="shared" si="342"/>
        <v>1300525.7230420499</v>
      </c>
      <c r="V1211" s="51">
        <f t="shared" si="343"/>
        <v>1281630</v>
      </c>
      <c r="W1211" s="51">
        <f t="shared" si="344"/>
        <v>217425.37123178787</v>
      </c>
      <c r="X1211" s="52">
        <f t="shared" si="345"/>
        <v>0.16372570616614085</v>
      </c>
      <c r="Y1211" s="53" t="str">
        <f t="shared" si="346"/>
        <v>MENOR_VALOR</v>
      </c>
      <c r="Z1211" s="49">
        <f t="shared" si="347"/>
        <v>1020499.6368</v>
      </c>
      <c r="AA1211" s="80"/>
    </row>
    <row r="1212" spans="1:27" x14ac:dyDescent="0.2">
      <c r="A1212" s="26">
        <f t="shared" si="350"/>
        <v>1066</v>
      </c>
      <c r="B1212" s="1">
        <v>4912996</v>
      </c>
      <c r="C1212" s="14" t="s">
        <v>104</v>
      </c>
      <c r="D1212" s="3" t="s">
        <v>36</v>
      </c>
      <c r="E1212" s="3">
        <v>0</v>
      </c>
      <c r="F1212" s="3">
        <v>1</v>
      </c>
      <c r="G1212" s="3">
        <v>1</v>
      </c>
      <c r="H1212" s="4">
        <v>41112801</v>
      </c>
      <c r="I1212" s="4" t="s">
        <v>37</v>
      </c>
      <c r="J1212" s="1" t="s">
        <v>37</v>
      </c>
      <c r="K1212" s="48">
        <v>1279964</v>
      </c>
      <c r="L1212" s="49">
        <f t="shared" si="339"/>
        <v>1447895.2768000001</v>
      </c>
      <c r="M1212" s="5">
        <v>1788850</v>
      </c>
      <c r="N1212" s="6">
        <f t="shared" si="351"/>
        <v>339881.5</v>
      </c>
      <c r="O1212" s="47">
        <f t="shared" si="349"/>
        <v>2128731.5</v>
      </c>
      <c r="P1212" s="5">
        <v>1506000</v>
      </c>
      <c r="Q1212" s="131">
        <f t="shared" si="336"/>
        <v>286140</v>
      </c>
      <c r="R1212" s="131">
        <f t="shared" si="337"/>
        <v>1792140</v>
      </c>
      <c r="S1212" s="51">
        <f t="shared" si="340"/>
        <v>1447895.2768000001</v>
      </c>
      <c r="T1212" s="51">
        <f t="shared" si="341"/>
        <v>1789588.9256</v>
      </c>
      <c r="U1212" s="49">
        <f t="shared" si="342"/>
        <v>1767705.8145223334</v>
      </c>
      <c r="V1212" s="51">
        <f t="shared" si="343"/>
        <v>1792140</v>
      </c>
      <c r="W1212" s="51">
        <f t="shared" si="344"/>
        <v>241613.89615485672</v>
      </c>
      <c r="X1212" s="52">
        <f t="shared" si="345"/>
        <v>0.13501083556037888</v>
      </c>
      <c r="Y1212" s="53" t="str">
        <f t="shared" si="346"/>
        <v>MENOR_VALOR</v>
      </c>
      <c r="Z1212" s="49">
        <f t="shared" si="347"/>
        <v>1447895.2768000001</v>
      </c>
      <c r="AA1212" s="80"/>
    </row>
    <row r="1213" spans="1:27" ht="18" x14ac:dyDescent="0.2">
      <c r="A1213" s="26">
        <f t="shared" si="350"/>
        <v>1067</v>
      </c>
      <c r="B1213" s="1">
        <v>4912996</v>
      </c>
      <c r="C1213" s="14" t="s">
        <v>105</v>
      </c>
      <c r="D1213" s="3" t="s">
        <v>36</v>
      </c>
      <c r="E1213" s="3">
        <v>0</v>
      </c>
      <c r="F1213" s="3">
        <v>1</v>
      </c>
      <c r="G1213" s="3">
        <v>1</v>
      </c>
      <c r="H1213" s="4">
        <v>41112801</v>
      </c>
      <c r="I1213" s="4" t="s">
        <v>37</v>
      </c>
      <c r="J1213" s="1" t="s">
        <v>37</v>
      </c>
      <c r="K1213" s="48">
        <v>191352</v>
      </c>
      <c r="L1213" s="49">
        <f t="shared" si="339"/>
        <v>216457.3824</v>
      </c>
      <c r="M1213" s="5">
        <v>309100</v>
      </c>
      <c r="N1213" s="6">
        <f t="shared" si="351"/>
        <v>58729</v>
      </c>
      <c r="O1213" s="47">
        <f t="shared" si="349"/>
        <v>367829</v>
      </c>
      <c r="P1213" s="5">
        <v>225000</v>
      </c>
      <c r="Q1213" s="131">
        <f t="shared" si="336"/>
        <v>42750</v>
      </c>
      <c r="R1213" s="131">
        <f t="shared" si="337"/>
        <v>267750</v>
      </c>
      <c r="S1213" s="51">
        <f t="shared" si="340"/>
        <v>216457.3824</v>
      </c>
      <c r="T1213" s="51">
        <f t="shared" si="341"/>
        <v>284012.12746666669</v>
      </c>
      <c r="U1213" s="49">
        <f t="shared" si="342"/>
        <v>277278.34258371347</v>
      </c>
      <c r="V1213" s="51">
        <f t="shared" si="343"/>
        <v>267750</v>
      </c>
      <c r="W1213" s="51">
        <f t="shared" si="344"/>
        <v>47768.418337968542</v>
      </c>
      <c r="X1213" s="52">
        <f t="shared" si="345"/>
        <v>0.16819147394885425</v>
      </c>
      <c r="Y1213" s="53" t="str">
        <f t="shared" si="346"/>
        <v>MENOR_VALOR</v>
      </c>
      <c r="Z1213" s="49">
        <f t="shared" si="347"/>
        <v>216457.3824</v>
      </c>
      <c r="AA1213" s="80"/>
    </row>
    <row r="1214" spans="1:27" ht="18" x14ac:dyDescent="0.2">
      <c r="A1214" s="132" t="s">
        <v>472</v>
      </c>
      <c r="B1214" s="3"/>
      <c r="C1214" s="133" t="s">
        <v>107</v>
      </c>
      <c r="D1214" s="3"/>
      <c r="E1214" s="3"/>
      <c r="F1214" s="3"/>
      <c r="G1214" s="3"/>
      <c r="H1214" s="3"/>
      <c r="I1214" s="3"/>
      <c r="J1214" s="30"/>
      <c r="K1214" s="48"/>
      <c r="L1214" s="49"/>
      <c r="M1214" s="77">
        <v>0</v>
      </c>
      <c r="N1214" s="6">
        <f t="shared" si="351"/>
        <v>0</v>
      </c>
      <c r="O1214" s="47">
        <f t="shared" si="349"/>
        <v>0</v>
      </c>
      <c r="P1214" s="5"/>
      <c r="Q1214" s="131"/>
      <c r="R1214" s="131"/>
      <c r="S1214" s="51"/>
      <c r="T1214" s="51"/>
      <c r="U1214" s="49"/>
      <c r="V1214" s="51"/>
      <c r="W1214" s="51"/>
      <c r="X1214" s="52"/>
      <c r="Y1214" s="53"/>
      <c r="Z1214" s="49"/>
      <c r="AA1214" s="80"/>
    </row>
    <row r="1215" spans="1:27" ht="18" x14ac:dyDescent="0.2">
      <c r="A1215" s="26">
        <f>A1213+1</f>
        <v>1068</v>
      </c>
      <c r="B1215" s="30">
        <v>4912996</v>
      </c>
      <c r="C1215" s="134" t="s">
        <v>108</v>
      </c>
      <c r="D1215" s="3" t="s">
        <v>36</v>
      </c>
      <c r="E1215" s="3">
        <v>0</v>
      </c>
      <c r="F1215" s="3">
        <v>1</v>
      </c>
      <c r="G1215" s="3">
        <v>1</v>
      </c>
      <c r="H1215" s="4">
        <v>40161504</v>
      </c>
      <c r="I1215" s="4" t="s">
        <v>37</v>
      </c>
      <c r="J1215" s="1">
        <v>2940</v>
      </c>
      <c r="K1215" s="48">
        <v>44030</v>
      </c>
      <c r="L1215" s="49">
        <f t="shared" si="339"/>
        <v>49806.735999999997</v>
      </c>
      <c r="M1215" s="5">
        <v>69960</v>
      </c>
      <c r="N1215" s="6">
        <f t="shared" si="351"/>
        <v>13292.4</v>
      </c>
      <c r="O1215" s="47">
        <f t="shared" si="349"/>
        <v>83252.399999999994</v>
      </c>
      <c r="P1215" s="5">
        <v>53000</v>
      </c>
      <c r="Q1215" s="131">
        <f t="shared" ref="Q1215:Q1278" si="352">P1215*19%</f>
        <v>10070</v>
      </c>
      <c r="R1215" s="131">
        <f t="shared" ref="R1215:R1278" si="353">+P1215+Q1215</f>
        <v>63070</v>
      </c>
      <c r="S1215" s="51">
        <f t="shared" si="340"/>
        <v>49806.735999999997</v>
      </c>
      <c r="T1215" s="51">
        <f t="shared" si="341"/>
        <v>65376.378666666664</v>
      </c>
      <c r="U1215" s="49">
        <f t="shared" si="342"/>
        <v>63949.31424230391</v>
      </c>
      <c r="V1215" s="51">
        <f t="shared" si="343"/>
        <v>63070</v>
      </c>
      <c r="W1215" s="51">
        <f t="shared" si="344"/>
        <v>11009.399910251439</v>
      </c>
      <c r="X1215" s="52">
        <f t="shared" si="345"/>
        <v>0.16840027139442615</v>
      </c>
      <c r="Y1215" s="53" t="str">
        <f t="shared" si="346"/>
        <v>MENOR_VALOR</v>
      </c>
      <c r="Z1215" s="49">
        <f t="shared" si="347"/>
        <v>49806.735999999997</v>
      </c>
      <c r="AA1215" s="80"/>
    </row>
    <row r="1216" spans="1:27" x14ac:dyDescent="0.2">
      <c r="A1216" s="26">
        <f>A1215+1</f>
        <v>1069</v>
      </c>
      <c r="B1216" s="30">
        <v>4912996</v>
      </c>
      <c r="C1216" s="23" t="s">
        <v>109</v>
      </c>
      <c r="D1216" s="15" t="s">
        <v>36</v>
      </c>
      <c r="E1216" s="3">
        <v>0</v>
      </c>
      <c r="F1216" s="3">
        <v>1</v>
      </c>
      <c r="G1216" s="3">
        <v>1</v>
      </c>
      <c r="H1216" s="4">
        <v>40161505</v>
      </c>
      <c r="I1216" s="4" t="s">
        <v>37</v>
      </c>
      <c r="J1216" s="1">
        <v>2940</v>
      </c>
      <c r="K1216" s="48">
        <v>61285</v>
      </c>
      <c r="L1216" s="49">
        <f t="shared" si="339"/>
        <v>69325.592000000004</v>
      </c>
      <c r="M1216" s="5">
        <v>98100</v>
      </c>
      <c r="N1216" s="6">
        <f t="shared" si="351"/>
        <v>18639</v>
      </c>
      <c r="O1216" s="47">
        <f t="shared" si="349"/>
        <v>116739</v>
      </c>
      <c r="P1216" s="5">
        <v>72000</v>
      </c>
      <c r="Q1216" s="131">
        <f t="shared" si="352"/>
        <v>13680</v>
      </c>
      <c r="R1216" s="131">
        <f t="shared" si="353"/>
        <v>85680</v>
      </c>
      <c r="S1216" s="51">
        <f t="shared" si="340"/>
        <v>69325.592000000004</v>
      </c>
      <c r="T1216" s="51">
        <f t="shared" si="341"/>
        <v>90581.530666666673</v>
      </c>
      <c r="U1216" s="49">
        <f t="shared" si="342"/>
        <v>88510.814615718002</v>
      </c>
      <c r="V1216" s="51">
        <f t="shared" si="343"/>
        <v>85680</v>
      </c>
      <c r="W1216" s="51">
        <f t="shared" si="344"/>
        <v>15030.218371685311</v>
      </c>
      <c r="X1216" s="52">
        <f t="shared" si="345"/>
        <v>0.16593027586380055</v>
      </c>
      <c r="Y1216" s="53" t="str">
        <f t="shared" si="346"/>
        <v>MENOR_VALOR</v>
      </c>
      <c r="Z1216" s="49">
        <f t="shared" si="347"/>
        <v>69325.592000000004</v>
      </c>
      <c r="AA1216" s="80"/>
    </row>
    <row r="1217" spans="1:27" ht="18" x14ac:dyDescent="0.2">
      <c r="A1217" s="26">
        <f t="shared" ref="A1217:A1230" si="354">A1216+1</f>
        <v>1070</v>
      </c>
      <c r="B1217" s="30">
        <v>4912996</v>
      </c>
      <c r="C1217" s="23" t="s">
        <v>110</v>
      </c>
      <c r="D1217" s="15" t="s">
        <v>36</v>
      </c>
      <c r="E1217" s="3">
        <v>0</v>
      </c>
      <c r="F1217" s="3">
        <v>1</v>
      </c>
      <c r="G1217" s="3">
        <v>1</v>
      </c>
      <c r="H1217" s="4">
        <v>40161513</v>
      </c>
      <c r="I1217" s="4" t="s">
        <v>37</v>
      </c>
      <c r="J1217" s="1">
        <v>2940</v>
      </c>
      <c r="K1217" s="48">
        <v>107695</v>
      </c>
      <c r="L1217" s="49">
        <f t="shared" si="339"/>
        <v>121824.584</v>
      </c>
      <c r="M1217" s="5">
        <v>159000</v>
      </c>
      <c r="N1217" s="6">
        <f t="shared" si="351"/>
        <v>30210</v>
      </c>
      <c r="O1217" s="47">
        <f t="shared" si="349"/>
        <v>189210</v>
      </c>
      <c r="P1217" s="5">
        <v>127000</v>
      </c>
      <c r="Q1217" s="131">
        <f t="shared" si="352"/>
        <v>24130</v>
      </c>
      <c r="R1217" s="131">
        <f t="shared" si="353"/>
        <v>151130</v>
      </c>
      <c r="S1217" s="51">
        <f t="shared" si="340"/>
        <v>121824.584</v>
      </c>
      <c r="T1217" s="51">
        <f t="shared" si="341"/>
        <v>154054.86133333333</v>
      </c>
      <c r="U1217" s="49">
        <f t="shared" si="342"/>
        <v>151592.09968760144</v>
      </c>
      <c r="V1217" s="51">
        <f t="shared" si="343"/>
        <v>151130</v>
      </c>
      <c r="W1217" s="51">
        <f t="shared" si="344"/>
        <v>22790.247661923087</v>
      </c>
      <c r="X1217" s="52">
        <f t="shared" si="345"/>
        <v>0.14793592013049892</v>
      </c>
      <c r="Y1217" s="53" t="str">
        <f t="shared" si="346"/>
        <v>MENOR_VALOR</v>
      </c>
      <c r="Z1217" s="49">
        <f t="shared" si="347"/>
        <v>121824.584</v>
      </c>
      <c r="AA1217" s="80"/>
    </row>
    <row r="1218" spans="1:27" ht="18" x14ac:dyDescent="0.2">
      <c r="A1218" s="26">
        <f t="shared" si="354"/>
        <v>1071</v>
      </c>
      <c r="B1218" s="30">
        <v>4912996</v>
      </c>
      <c r="C1218" s="23" t="s">
        <v>111</v>
      </c>
      <c r="D1218" s="15" t="s">
        <v>36</v>
      </c>
      <c r="E1218" s="3">
        <v>0</v>
      </c>
      <c r="F1218" s="3">
        <v>1</v>
      </c>
      <c r="G1218" s="3">
        <v>1</v>
      </c>
      <c r="H1218" s="4">
        <v>40161533</v>
      </c>
      <c r="I1218" s="4" t="s">
        <v>37</v>
      </c>
      <c r="J1218" s="1">
        <v>4730</v>
      </c>
      <c r="K1218" s="48">
        <v>119833</v>
      </c>
      <c r="L1218" s="49">
        <f t="shared" si="339"/>
        <v>135555.08960000001</v>
      </c>
      <c r="M1218" s="5">
        <v>262440</v>
      </c>
      <c r="N1218" s="6">
        <f t="shared" si="351"/>
        <v>49863.6</v>
      </c>
      <c r="O1218" s="47">
        <f t="shared" si="349"/>
        <v>312303.59999999998</v>
      </c>
      <c r="P1218" s="5">
        <v>194000</v>
      </c>
      <c r="Q1218" s="131">
        <f t="shared" si="352"/>
        <v>36860</v>
      </c>
      <c r="R1218" s="131">
        <f t="shared" si="353"/>
        <v>230860</v>
      </c>
      <c r="S1218" s="51">
        <f t="shared" si="340"/>
        <v>135555.08960000001</v>
      </c>
      <c r="T1218" s="51">
        <f t="shared" si="341"/>
        <v>226239.56319999998</v>
      </c>
      <c r="U1218" s="49">
        <f t="shared" si="342"/>
        <v>213803.0206605852</v>
      </c>
      <c r="V1218" s="51">
        <f t="shared" si="343"/>
        <v>230860</v>
      </c>
      <c r="W1218" s="51">
        <f t="shared" si="344"/>
        <v>64123.606230892401</v>
      </c>
      <c r="X1218" s="52">
        <f t="shared" si="345"/>
        <v>0.28343232865158047</v>
      </c>
      <c r="Y1218" s="53" t="str">
        <f t="shared" si="346"/>
        <v>MENOR_VALOR</v>
      </c>
      <c r="Z1218" s="49">
        <f t="shared" si="347"/>
        <v>135555.08960000001</v>
      </c>
      <c r="AA1218" s="80"/>
    </row>
    <row r="1219" spans="1:27" ht="18" x14ac:dyDescent="0.2">
      <c r="A1219" s="26">
        <f t="shared" si="354"/>
        <v>1072</v>
      </c>
      <c r="B1219" s="30">
        <v>4912996</v>
      </c>
      <c r="C1219" s="23" t="s">
        <v>112</v>
      </c>
      <c r="D1219" s="15" t="s">
        <v>36</v>
      </c>
      <c r="E1219" s="3">
        <v>0</v>
      </c>
      <c r="F1219" s="3">
        <v>1</v>
      </c>
      <c r="G1219" s="3">
        <v>1</v>
      </c>
      <c r="H1219" s="4">
        <v>25172411</v>
      </c>
      <c r="I1219" s="4" t="s">
        <v>37</v>
      </c>
      <c r="J1219" s="1" t="s">
        <v>37</v>
      </c>
      <c r="K1219" s="48">
        <v>201348</v>
      </c>
      <c r="L1219" s="49">
        <f t="shared" si="339"/>
        <v>227764.85759999999</v>
      </c>
      <c r="M1219" s="5">
        <v>304880</v>
      </c>
      <c r="N1219" s="6">
        <f t="shared" si="351"/>
        <v>57927.199999999997</v>
      </c>
      <c r="O1219" s="47">
        <f t="shared" si="349"/>
        <v>362807.2</v>
      </c>
      <c r="P1219" s="5">
        <v>237000</v>
      </c>
      <c r="Q1219" s="131">
        <f t="shared" si="352"/>
        <v>45030</v>
      </c>
      <c r="R1219" s="131">
        <f t="shared" si="353"/>
        <v>282030</v>
      </c>
      <c r="S1219" s="51">
        <f t="shared" si="340"/>
        <v>227764.85759999999</v>
      </c>
      <c r="T1219" s="51">
        <f t="shared" si="341"/>
        <v>290867.35253333329</v>
      </c>
      <c r="U1219" s="49">
        <f t="shared" si="342"/>
        <v>285640.18589082261</v>
      </c>
      <c r="V1219" s="51">
        <f t="shared" si="343"/>
        <v>282030</v>
      </c>
      <c r="W1219" s="51">
        <f t="shared" si="344"/>
        <v>44620.202077149821</v>
      </c>
      <c r="X1219" s="52">
        <f t="shared" si="345"/>
        <v>0.15340395437482576</v>
      </c>
      <c r="Y1219" s="53" t="str">
        <f t="shared" si="346"/>
        <v>MENOR_VALOR</v>
      </c>
      <c r="Z1219" s="49">
        <f t="shared" si="347"/>
        <v>227764.85759999999</v>
      </c>
      <c r="AA1219" s="80"/>
    </row>
    <row r="1220" spans="1:27" ht="18" x14ac:dyDescent="0.2">
      <c r="A1220" s="26">
        <f t="shared" si="354"/>
        <v>1073</v>
      </c>
      <c r="B1220" s="30">
        <v>4912946</v>
      </c>
      <c r="C1220" s="23" t="s">
        <v>113</v>
      </c>
      <c r="D1220" s="15" t="s">
        <v>36</v>
      </c>
      <c r="E1220" s="3">
        <v>0</v>
      </c>
      <c r="F1220" s="3">
        <v>1</v>
      </c>
      <c r="G1220" s="3">
        <v>1</v>
      </c>
      <c r="H1220" s="4">
        <v>26101740</v>
      </c>
      <c r="I1220" s="4" t="s">
        <v>37</v>
      </c>
      <c r="J1220" s="1" t="s">
        <v>37</v>
      </c>
      <c r="K1220" s="48">
        <v>412930</v>
      </c>
      <c r="L1220" s="49">
        <f t="shared" si="339"/>
        <v>467106.41599999997</v>
      </c>
      <c r="M1220" s="5">
        <v>713380</v>
      </c>
      <c r="N1220" s="6">
        <f t="shared" si="351"/>
        <v>135542.20000000001</v>
      </c>
      <c r="O1220" s="47">
        <f t="shared" si="349"/>
        <v>848922.2</v>
      </c>
      <c r="P1220" s="5">
        <v>538000</v>
      </c>
      <c r="Q1220" s="131">
        <f t="shared" si="352"/>
        <v>102220</v>
      </c>
      <c r="R1220" s="131">
        <f t="shared" si="353"/>
        <v>640220</v>
      </c>
      <c r="S1220" s="51">
        <f t="shared" si="340"/>
        <v>467106.41599999997</v>
      </c>
      <c r="T1220" s="51">
        <f t="shared" si="341"/>
        <v>652082.87199999997</v>
      </c>
      <c r="U1220" s="49">
        <f t="shared" si="342"/>
        <v>633195.25764256367</v>
      </c>
      <c r="V1220" s="51">
        <f t="shared" si="343"/>
        <v>640220</v>
      </c>
      <c r="W1220" s="51">
        <f t="shared" si="344"/>
        <v>130798.10639745528</v>
      </c>
      <c r="X1220" s="52">
        <f t="shared" si="345"/>
        <v>0.20058509740684508</v>
      </c>
      <c r="Y1220" s="53" t="str">
        <f t="shared" si="346"/>
        <v>MENOR_VALOR</v>
      </c>
      <c r="Z1220" s="49">
        <f t="shared" si="347"/>
        <v>467106.41599999997</v>
      </c>
      <c r="AA1220" s="80"/>
    </row>
    <row r="1221" spans="1:27" ht="27" x14ac:dyDescent="0.2">
      <c r="A1221" s="26">
        <f t="shared" si="354"/>
        <v>1074</v>
      </c>
      <c r="B1221" s="30">
        <v>4912996</v>
      </c>
      <c r="C1221" s="23" t="s">
        <v>473</v>
      </c>
      <c r="D1221" s="15" t="s">
        <v>36</v>
      </c>
      <c r="E1221" s="3">
        <v>0</v>
      </c>
      <c r="F1221" s="3">
        <v>1</v>
      </c>
      <c r="G1221" s="3">
        <v>1</v>
      </c>
      <c r="H1221" s="4">
        <v>40151532</v>
      </c>
      <c r="I1221" s="4" t="s">
        <v>37</v>
      </c>
      <c r="J1221" s="1">
        <v>5330</v>
      </c>
      <c r="K1221" s="48">
        <v>628558</v>
      </c>
      <c r="L1221" s="49">
        <f t="shared" si="339"/>
        <v>711024.80960000004</v>
      </c>
      <c r="M1221" s="5">
        <v>831600</v>
      </c>
      <c r="N1221" s="6">
        <f t="shared" si="351"/>
        <v>158004</v>
      </c>
      <c r="O1221" s="47">
        <f t="shared" si="349"/>
        <v>989604</v>
      </c>
      <c r="P1221" s="5">
        <v>739000</v>
      </c>
      <c r="Q1221" s="131">
        <f t="shared" si="352"/>
        <v>140410</v>
      </c>
      <c r="R1221" s="131">
        <f t="shared" si="353"/>
        <v>879410</v>
      </c>
      <c r="S1221" s="51">
        <f t="shared" si="340"/>
        <v>711024.80960000004</v>
      </c>
      <c r="T1221" s="51">
        <f t="shared" si="341"/>
        <v>860012.93653333338</v>
      </c>
      <c r="U1221" s="49">
        <f t="shared" si="342"/>
        <v>852143.10082605691</v>
      </c>
      <c r="V1221" s="51">
        <f t="shared" si="343"/>
        <v>879410</v>
      </c>
      <c r="W1221" s="51">
        <f t="shared" si="344"/>
        <v>105350.51487084212</v>
      </c>
      <c r="X1221" s="52">
        <f t="shared" si="345"/>
        <v>0.12249875600186257</v>
      </c>
      <c r="Y1221" s="53" t="str">
        <f t="shared" si="346"/>
        <v>MENOR_VALOR</v>
      </c>
      <c r="Z1221" s="49">
        <f t="shared" si="347"/>
        <v>711024.80960000004</v>
      </c>
      <c r="AA1221" s="80"/>
    </row>
    <row r="1222" spans="1:27" ht="27" x14ac:dyDescent="0.2">
      <c r="A1222" s="26">
        <f t="shared" si="354"/>
        <v>1075</v>
      </c>
      <c r="B1222" s="30">
        <v>4912996</v>
      </c>
      <c r="C1222" s="23" t="s">
        <v>474</v>
      </c>
      <c r="D1222" s="15" t="s">
        <v>36</v>
      </c>
      <c r="E1222" s="3">
        <v>0</v>
      </c>
      <c r="F1222" s="3">
        <v>1</v>
      </c>
      <c r="G1222" s="3">
        <v>1</v>
      </c>
      <c r="H1222" s="4">
        <v>40151532</v>
      </c>
      <c r="I1222" s="4" t="s">
        <v>37</v>
      </c>
      <c r="J1222" s="1">
        <v>8042</v>
      </c>
      <c r="K1222" s="102">
        <v>4022676</v>
      </c>
      <c r="L1222" s="49">
        <f t="shared" si="339"/>
        <v>4550451.0911999997</v>
      </c>
      <c r="M1222" s="5">
        <v>6093480</v>
      </c>
      <c r="N1222" s="6">
        <f t="shared" si="351"/>
        <v>1157761.2</v>
      </c>
      <c r="O1222" s="47">
        <f t="shared" si="349"/>
        <v>7251241.2000000002</v>
      </c>
      <c r="P1222" s="5">
        <v>4733000</v>
      </c>
      <c r="Q1222" s="131">
        <f t="shared" si="352"/>
        <v>899270</v>
      </c>
      <c r="R1222" s="131">
        <f t="shared" si="353"/>
        <v>5632270</v>
      </c>
      <c r="S1222" s="51">
        <f t="shared" si="340"/>
        <v>4550451.0911999997</v>
      </c>
      <c r="T1222" s="51">
        <f t="shared" si="341"/>
        <v>5811320.7637333339</v>
      </c>
      <c r="U1222" s="49">
        <f t="shared" si="342"/>
        <v>5706678.7174405893</v>
      </c>
      <c r="V1222" s="51">
        <f t="shared" si="343"/>
        <v>5632270</v>
      </c>
      <c r="W1222" s="51">
        <f t="shared" si="344"/>
        <v>891569.49564078951</v>
      </c>
      <c r="X1222" s="52">
        <f t="shared" si="345"/>
        <v>0.15341942595989549</v>
      </c>
      <c r="Y1222" s="53" t="str">
        <f t="shared" si="346"/>
        <v>MENOR_VALOR</v>
      </c>
      <c r="Z1222" s="49">
        <f t="shared" si="347"/>
        <v>4550451.0911999997</v>
      </c>
      <c r="AA1222" s="80"/>
    </row>
    <row r="1223" spans="1:27" ht="18" x14ac:dyDescent="0.2">
      <c r="A1223" s="26">
        <f t="shared" si="354"/>
        <v>1076</v>
      </c>
      <c r="B1223" s="30">
        <v>4912996</v>
      </c>
      <c r="C1223" s="23" t="s">
        <v>114</v>
      </c>
      <c r="D1223" s="15" t="s">
        <v>36</v>
      </c>
      <c r="E1223" s="3">
        <v>0</v>
      </c>
      <c r="F1223" s="3">
        <v>1</v>
      </c>
      <c r="G1223" s="3">
        <v>1</v>
      </c>
      <c r="H1223" s="4">
        <v>40142008</v>
      </c>
      <c r="I1223" s="4" t="s">
        <v>37</v>
      </c>
      <c r="J1223" s="1" t="s">
        <v>37</v>
      </c>
      <c r="K1223" s="48">
        <v>142086</v>
      </c>
      <c r="L1223" s="49">
        <f t="shared" si="339"/>
        <v>160727.6832</v>
      </c>
      <c r="M1223" s="5">
        <v>205920</v>
      </c>
      <c r="N1223" s="6">
        <f t="shared" si="351"/>
        <v>39124.800000000003</v>
      </c>
      <c r="O1223" s="47">
        <f t="shared" si="349"/>
        <v>245044.8</v>
      </c>
      <c r="P1223" s="5">
        <v>158000</v>
      </c>
      <c r="Q1223" s="131">
        <f t="shared" si="352"/>
        <v>30020</v>
      </c>
      <c r="R1223" s="131">
        <f t="shared" si="353"/>
        <v>188020</v>
      </c>
      <c r="S1223" s="51">
        <f t="shared" si="340"/>
        <v>160727.6832</v>
      </c>
      <c r="T1223" s="51">
        <f t="shared" si="341"/>
        <v>197930.82773333334</v>
      </c>
      <c r="U1223" s="49">
        <f t="shared" si="342"/>
        <v>194915.6638213874</v>
      </c>
      <c r="V1223" s="51">
        <f t="shared" si="343"/>
        <v>188020</v>
      </c>
      <c r="W1223" s="51">
        <f t="shared" si="344"/>
        <v>26306.595780983389</v>
      </c>
      <c r="X1223" s="52">
        <f t="shared" si="345"/>
        <v>0.13290802692153406</v>
      </c>
      <c r="Y1223" s="53" t="str">
        <f t="shared" si="346"/>
        <v>MENOR_VALOR</v>
      </c>
      <c r="Z1223" s="49">
        <f t="shared" si="347"/>
        <v>160727.6832</v>
      </c>
      <c r="AA1223" s="80"/>
    </row>
    <row r="1224" spans="1:27" ht="18" x14ac:dyDescent="0.2">
      <c r="A1224" s="26">
        <f t="shared" si="354"/>
        <v>1077</v>
      </c>
      <c r="B1224" s="30">
        <v>4912996</v>
      </c>
      <c r="C1224" s="23" t="s">
        <v>115</v>
      </c>
      <c r="D1224" s="15" t="s">
        <v>36</v>
      </c>
      <c r="E1224" s="3">
        <v>0</v>
      </c>
      <c r="F1224" s="3">
        <v>1</v>
      </c>
      <c r="G1224" s="3">
        <v>1</v>
      </c>
      <c r="H1224" s="4">
        <v>41111921</v>
      </c>
      <c r="I1224" s="4" t="s">
        <v>37</v>
      </c>
      <c r="J1224" s="1" t="s">
        <v>37</v>
      </c>
      <c r="K1224" s="48">
        <v>391034</v>
      </c>
      <c r="L1224" s="49">
        <f t="shared" si="339"/>
        <v>442337.66080000001</v>
      </c>
      <c r="M1224" s="5">
        <v>249240</v>
      </c>
      <c r="N1224" s="6">
        <f t="shared" si="351"/>
        <v>47355.6</v>
      </c>
      <c r="O1224" s="47">
        <f t="shared" si="349"/>
        <v>296595.59999999998</v>
      </c>
      <c r="P1224" s="5">
        <v>214000</v>
      </c>
      <c r="Q1224" s="131">
        <f t="shared" si="352"/>
        <v>40660</v>
      </c>
      <c r="R1224" s="131">
        <f t="shared" si="353"/>
        <v>254660</v>
      </c>
      <c r="S1224" s="51">
        <f t="shared" si="340"/>
        <v>254660</v>
      </c>
      <c r="T1224" s="51">
        <f t="shared" si="341"/>
        <v>331197.7536</v>
      </c>
      <c r="U1224" s="49">
        <f t="shared" si="342"/>
        <v>322077.05407193693</v>
      </c>
      <c r="V1224" s="51">
        <f t="shared" si="343"/>
        <v>296595.59999999998</v>
      </c>
      <c r="W1224" s="51">
        <f t="shared" si="344"/>
        <v>54120.364587345488</v>
      </c>
      <c r="X1224" s="52">
        <f t="shared" si="345"/>
        <v>0.1634080062412159</v>
      </c>
      <c r="Y1224" s="53" t="str">
        <f t="shared" si="346"/>
        <v>MENOR_VALOR</v>
      </c>
      <c r="Z1224" s="49">
        <f t="shared" si="347"/>
        <v>254660</v>
      </c>
      <c r="AA1224" s="80"/>
    </row>
    <row r="1225" spans="1:27" ht="18" x14ac:dyDescent="0.2">
      <c r="A1225" s="26">
        <f t="shared" si="354"/>
        <v>1078</v>
      </c>
      <c r="B1225" s="30">
        <v>4912996</v>
      </c>
      <c r="C1225" s="23" t="s">
        <v>116</v>
      </c>
      <c r="D1225" s="15" t="s">
        <v>36</v>
      </c>
      <c r="E1225" s="3">
        <v>0</v>
      </c>
      <c r="F1225" s="3">
        <v>1</v>
      </c>
      <c r="G1225" s="3">
        <v>1</v>
      </c>
      <c r="H1225" s="4">
        <v>31162421</v>
      </c>
      <c r="I1225" s="4" t="s">
        <v>37</v>
      </c>
      <c r="J1225" s="1">
        <v>5330</v>
      </c>
      <c r="K1225" s="48">
        <v>1890791</v>
      </c>
      <c r="L1225" s="49">
        <f t="shared" ref="L1225:L1288" si="355">(K1225*13.12%)+K1225</f>
        <v>2138862.7791999998</v>
      </c>
      <c r="M1225" s="5">
        <v>2520960</v>
      </c>
      <c r="N1225" s="6">
        <f t="shared" si="351"/>
        <v>478982.40000000002</v>
      </c>
      <c r="O1225" s="47">
        <f t="shared" si="349"/>
        <v>2999942.4</v>
      </c>
      <c r="P1225" s="5">
        <v>1997000</v>
      </c>
      <c r="Q1225" s="131">
        <f t="shared" si="352"/>
        <v>379430</v>
      </c>
      <c r="R1225" s="131">
        <f t="shared" si="353"/>
        <v>2376430</v>
      </c>
      <c r="S1225" s="51">
        <f t="shared" ref="S1225:S1288" si="356">MIN(L1225,O1225,R1225)</f>
        <v>2138862.7791999998</v>
      </c>
      <c r="T1225" s="51">
        <f t="shared" ref="T1225:T1288" si="357">AVERAGE(L1225,O1225,R1225)</f>
        <v>2505078.3930666666</v>
      </c>
      <c r="U1225" s="49">
        <f t="shared" ref="U1225:U1288" si="358">GEOMEAN(L1225,O1225,R1225)</f>
        <v>2479744.6109344638</v>
      </c>
      <c r="V1225" s="51">
        <f t="shared" ref="V1225:V1288" si="359">MEDIAN(L1225,O1225,R1225)</f>
        <v>2376430</v>
      </c>
      <c r="W1225" s="51">
        <f t="shared" ref="W1225:W1288" si="360">STDEVA(S1225,T1225)</f>
        <v>258953.54394151433</v>
      </c>
      <c r="X1225" s="52">
        <f t="shared" ref="X1225:X1288" si="361">(W1225/T1225)</f>
        <v>0.10337143326860466</v>
      </c>
      <c r="Y1225" s="53" t="str">
        <f t="shared" ref="Y1225:Y1288" si="362">IF(X1225&lt;43%,"MENOR_VALOR","MEDIA_GEOMETRICA")</f>
        <v>MENOR_VALOR</v>
      </c>
      <c r="Z1225" s="49">
        <f t="shared" ref="Z1225:Z1288" si="363">IF(Y1225="MENOR_VALOR",S1225,U1225)</f>
        <v>2138862.7791999998</v>
      </c>
      <c r="AA1225" s="80"/>
    </row>
    <row r="1226" spans="1:27" ht="18" x14ac:dyDescent="0.2">
      <c r="A1226" s="26">
        <f t="shared" si="354"/>
        <v>1079</v>
      </c>
      <c r="B1226" s="30">
        <v>4912996</v>
      </c>
      <c r="C1226" s="23" t="s">
        <v>117</v>
      </c>
      <c r="D1226" s="15" t="s">
        <v>36</v>
      </c>
      <c r="E1226" s="3">
        <v>0</v>
      </c>
      <c r="F1226" s="3">
        <v>1</v>
      </c>
      <c r="G1226" s="3">
        <v>1</v>
      </c>
      <c r="H1226" s="4">
        <v>40161513</v>
      </c>
      <c r="I1226" s="4" t="s">
        <v>37</v>
      </c>
      <c r="J1226" s="1" t="s">
        <v>37</v>
      </c>
      <c r="K1226" s="48">
        <v>396389</v>
      </c>
      <c r="L1226" s="49">
        <f t="shared" si="355"/>
        <v>448395.23680000001</v>
      </c>
      <c r="M1226" s="5">
        <v>635800</v>
      </c>
      <c r="N1226" s="6">
        <f t="shared" si="351"/>
        <v>120802</v>
      </c>
      <c r="O1226" s="47">
        <f t="shared" si="349"/>
        <v>756602</v>
      </c>
      <c r="P1226" s="5">
        <v>462000</v>
      </c>
      <c r="Q1226" s="131">
        <f t="shared" si="352"/>
        <v>87780</v>
      </c>
      <c r="R1226" s="131">
        <f t="shared" si="353"/>
        <v>549780</v>
      </c>
      <c r="S1226" s="51">
        <f t="shared" si="356"/>
        <v>448395.23680000001</v>
      </c>
      <c r="T1226" s="51">
        <f t="shared" si="357"/>
        <v>584925.74560000002</v>
      </c>
      <c r="U1226" s="49">
        <f t="shared" si="358"/>
        <v>571354.69985118427</v>
      </c>
      <c r="V1226" s="51">
        <f t="shared" si="359"/>
        <v>549780</v>
      </c>
      <c r="W1226" s="51">
        <f t="shared" si="360"/>
        <v>96541.648611329321</v>
      </c>
      <c r="X1226" s="52">
        <f t="shared" si="361"/>
        <v>0.16504940898489545</v>
      </c>
      <c r="Y1226" s="53" t="str">
        <f t="shared" si="362"/>
        <v>MENOR_VALOR</v>
      </c>
      <c r="Z1226" s="49">
        <f t="shared" si="363"/>
        <v>448395.23680000001</v>
      </c>
      <c r="AA1226" s="80"/>
    </row>
    <row r="1227" spans="1:27" ht="27" x14ac:dyDescent="0.2">
      <c r="A1227" s="26">
        <f t="shared" si="354"/>
        <v>1080</v>
      </c>
      <c r="B1227" s="30">
        <v>4912996</v>
      </c>
      <c r="C1227" s="23" t="s">
        <v>118</v>
      </c>
      <c r="D1227" s="15" t="s">
        <v>36</v>
      </c>
      <c r="E1227" s="3">
        <v>0</v>
      </c>
      <c r="F1227" s="3">
        <v>1</v>
      </c>
      <c r="G1227" s="3">
        <v>1</v>
      </c>
      <c r="H1227" s="4">
        <v>40142008</v>
      </c>
      <c r="I1227" s="4" t="s">
        <v>37</v>
      </c>
      <c r="J1227" s="1" t="s">
        <v>37</v>
      </c>
      <c r="K1227" s="48">
        <v>473144</v>
      </c>
      <c r="L1227" s="49">
        <f t="shared" si="355"/>
        <v>535220.49280000001</v>
      </c>
      <c r="M1227" s="5">
        <v>759700</v>
      </c>
      <c r="N1227" s="6">
        <f t="shared" si="351"/>
        <v>144343</v>
      </c>
      <c r="O1227" s="47">
        <f t="shared" si="349"/>
        <v>904043</v>
      </c>
      <c r="P1227" s="5">
        <v>568000</v>
      </c>
      <c r="Q1227" s="131">
        <f t="shared" si="352"/>
        <v>107920</v>
      </c>
      <c r="R1227" s="131">
        <f t="shared" si="353"/>
        <v>675920</v>
      </c>
      <c r="S1227" s="51">
        <f t="shared" si="356"/>
        <v>535220.49280000001</v>
      </c>
      <c r="T1227" s="51">
        <f t="shared" si="357"/>
        <v>705061.16426666675</v>
      </c>
      <c r="U1227" s="49">
        <f t="shared" si="358"/>
        <v>688978.55785033887</v>
      </c>
      <c r="V1227" s="51">
        <f t="shared" si="359"/>
        <v>675920</v>
      </c>
      <c r="W1227" s="51">
        <f t="shared" si="360"/>
        <v>120095.49051535626</v>
      </c>
      <c r="X1227" s="52">
        <f t="shared" si="361"/>
        <v>0.17033343573853968</v>
      </c>
      <c r="Y1227" s="53" t="str">
        <f t="shared" si="362"/>
        <v>MENOR_VALOR</v>
      </c>
      <c r="Z1227" s="49">
        <f t="shared" si="363"/>
        <v>535220.49280000001</v>
      </c>
      <c r="AA1227" s="80"/>
    </row>
    <row r="1228" spans="1:27" ht="18" x14ac:dyDescent="0.2">
      <c r="A1228" s="26">
        <f t="shared" si="354"/>
        <v>1081</v>
      </c>
      <c r="B1228" s="30">
        <v>4912996</v>
      </c>
      <c r="C1228" s="23" t="s">
        <v>120</v>
      </c>
      <c r="D1228" s="15" t="s">
        <v>36</v>
      </c>
      <c r="E1228" s="3">
        <v>0</v>
      </c>
      <c r="F1228" s="3">
        <v>1</v>
      </c>
      <c r="G1228" s="3">
        <v>1</v>
      </c>
      <c r="H1228" s="4">
        <v>41111921</v>
      </c>
      <c r="I1228" s="4" t="s">
        <v>37</v>
      </c>
      <c r="J1228" s="30">
        <v>13393</v>
      </c>
      <c r="K1228" s="48">
        <v>8687</v>
      </c>
      <c r="L1228" s="49">
        <f t="shared" si="355"/>
        <v>9826.7343999999994</v>
      </c>
      <c r="M1228" s="5">
        <v>12740</v>
      </c>
      <c r="N1228" s="6">
        <f t="shared" si="351"/>
        <v>2420.6</v>
      </c>
      <c r="O1228" s="47">
        <f t="shared" si="349"/>
        <v>15160.6</v>
      </c>
      <c r="P1228" s="5">
        <v>10000</v>
      </c>
      <c r="Q1228" s="131">
        <f t="shared" si="352"/>
        <v>1900</v>
      </c>
      <c r="R1228" s="131">
        <f t="shared" si="353"/>
        <v>11900</v>
      </c>
      <c r="S1228" s="51">
        <f t="shared" si="356"/>
        <v>9826.7343999999994</v>
      </c>
      <c r="T1228" s="51">
        <f t="shared" si="357"/>
        <v>12295.778133333333</v>
      </c>
      <c r="U1228" s="49">
        <f t="shared" si="358"/>
        <v>12102.939330046042</v>
      </c>
      <c r="V1228" s="51">
        <f t="shared" si="359"/>
        <v>11900</v>
      </c>
      <c r="W1228" s="51">
        <f t="shared" si="360"/>
        <v>1745.8775668861335</v>
      </c>
      <c r="X1228" s="52">
        <f t="shared" si="361"/>
        <v>0.14199000241823928</v>
      </c>
      <c r="Y1228" s="53" t="str">
        <f t="shared" si="362"/>
        <v>MENOR_VALOR</v>
      </c>
      <c r="Z1228" s="49">
        <f t="shared" si="363"/>
        <v>9826.7343999999994</v>
      </c>
      <c r="AA1228" s="80"/>
    </row>
    <row r="1229" spans="1:27" ht="18" x14ac:dyDescent="0.2">
      <c r="A1229" s="26">
        <f t="shared" si="354"/>
        <v>1082</v>
      </c>
      <c r="B1229" s="30">
        <v>4912996</v>
      </c>
      <c r="C1229" s="23" t="s">
        <v>121</v>
      </c>
      <c r="D1229" s="15" t="s">
        <v>36</v>
      </c>
      <c r="E1229" s="3">
        <v>0</v>
      </c>
      <c r="F1229" s="3">
        <v>1</v>
      </c>
      <c r="G1229" s="3">
        <v>1</v>
      </c>
      <c r="H1229" s="4">
        <v>31162421</v>
      </c>
      <c r="I1229" s="4" t="s">
        <v>37</v>
      </c>
      <c r="J1229" s="1" t="s">
        <v>37</v>
      </c>
      <c r="K1229" s="48">
        <v>247163</v>
      </c>
      <c r="L1229" s="49">
        <f t="shared" si="355"/>
        <v>279590.7856</v>
      </c>
      <c r="M1229" s="5">
        <v>587520</v>
      </c>
      <c r="N1229" s="6">
        <f t="shared" si="351"/>
        <v>111628.8</v>
      </c>
      <c r="O1229" s="47">
        <f t="shared" si="349"/>
        <v>699148.80000000005</v>
      </c>
      <c r="P1229" s="5">
        <v>435000</v>
      </c>
      <c r="Q1229" s="131">
        <f t="shared" si="352"/>
        <v>82650</v>
      </c>
      <c r="R1229" s="131">
        <f t="shared" si="353"/>
        <v>517650</v>
      </c>
      <c r="S1229" s="51">
        <f t="shared" si="356"/>
        <v>279590.7856</v>
      </c>
      <c r="T1229" s="51">
        <f t="shared" si="357"/>
        <v>498796.52853333339</v>
      </c>
      <c r="U1229" s="49">
        <f t="shared" si="358"/>
        <v>465989.60600399534</v>
      </c>
      <c r="V1229" s="51">
        <f t="shared" si="359"/>
        <v>517650</v>
      </c>
      <c r="W1229" s="51">
        <f t="shared" si="360"/>
        <v>155001.86730319526</v>
      </c>
      <c r="X1229" s="52">
        <f t="shared" si="361"/>
        <v>0.3107516962055939</v>
      </c>
      <c r="Y1229" s="53" t="str">
        <f t="shared" si="362"/>
        <v>MENOR_VALOR</v>
      </c>
      <c r="Z1229" s="49">
        <f t="shared" si="363"/>
        <v>279590.7856</v>
      </c>
      <c r="AA1229" s="80"/>
    </row>
    <row r="1230" spans="1:27" ht="27" x14ac:dyDescent="0.2">
      <c r="A1230" s="26">
        <f t="shared" si="354"/>
        <v>1083</v>
      </c>
      <c r="B1230" s="30">
        <v>4912996</v>
      </c>
      <c r="C1230" s="23" t="s">
        <v>122</v>
      </c>
      <c r="D1230" s="15" t="s">
        <v>36</v>
      </c>
      <c r="E1230" s="3">
        <v>0</v>
      </c>
      <c r="F1230" s="3">
        <v>1</v>
      </c>
      <c r="G1230" s="3">
        <v>1</v>
      </c>
      <c r="H1230" s="4">
        <v>40161513</v>
      </c>
      <c r="I1230" s="4" t="s">
        <v>37</v>
      </c>
      <c r="J1230" s="1">
        <v>5330</v>
      </c>
      <c r="K1230" s="48">
        <v>2363102</v>
      </c>
      <c r="L1230" s="49">
        <f t="shared" si="355"/>
        <v>2673140.9824000001</v>
      </c>
      <c r="M1230" s="5">
        <v>3519610</v>
      </c>
      <c r="N1230" s="6">
        <f t="shared" si="351"/>
        <v>668725.9</v>
      </c>
      <c r="O1230" s="47">
        <f t="shared" si="349"/>
        <v>4188335.9</v>
      </c>
      <c r="P1230" s="5">
        <v>2583000</v>
      </c>
      <c r="Q1230" s="131">
        <f t="shared" si="352"/>
        <v>490770</v>
      </c>
      <c r="R1230" s="131">
        <f t="shared" si="353"/>
        <v>3073770</v>
      </c>
      <c r="S1230" s="51">
        <f t="shared" si="356"/>
        <v>2673140.9824000001</v>
      </c>
      <c r="T1230" s="51">
        <f t="shared" si="357"/>
        <v>3311748.9608</v>
      </c>
      <c r="U1230" s="49">
        <f t="shared" si="358"/>
        <v>3252706.758309586</v>
      </c>
      <c r="V1230" s="51">
        <f t="shared" si="359"/>
        <v>3073770</v>
      </c>
      <c r="W1230" s="51">
        <f t="shared" si="360"/>
        <v>451564.03204647976</v>
      </c>
      <c r="X1230" s="52">
        <f t="shared" si="361"/>
        <v>0.13635213217894332</v>
      </c>
      <c r="Y1230" s="53" t="str">
        <f t="shared" si="362"/>
        <v>MENOR_VALOR</v>
      </c>
      <c r="Z1230" s="49">
        <f t="shared" si="363"/>
        <v>2673140.9824000001</v>
      </c>
      <c r="AA1230" s="80"/>
    </row>
    <row r="1231" spans="1:27" ht="18" x14ac:dyDescent="0.2">
      <c r="A1231" s="132" t="s">
        <v>475</v>
      </c>
      <c r="B1231" s="3"/>
      <c r="C1231" s="135" t="s">
        <v>126</v>
      </c>
      <c r="D1231" s="3"/>
      <c r="E1231" s="3"/>
      <c r="F1231" s="3"/>
      <c r="G1231" s="3"/>
      <c r="H1231" s="3"/>
      <c r="I1231" s="3"/>
      <c r="J1231" s="30"/>
      <c r="K1231" s="48"/>
      <c r="L1231" s="49"/>
      <c r="M1231" s="77">
        <v>0</v>
      </c>
      <c r="N1231" s="6">
        <f t="shared" si="351"/>
        <v>0</v>
      </c>
      <c r="O1231" s="47">
        <f t="shared" si="349"/>
        <v>0</v>
      </c>
      <c r="P1231" s="5"/>
      <c r="Q1231" s="131"/>
      <c r="R1231" s="131"/>
      <c r="S1231" s="51"/>
      <c r="T1231" s="51"/>
      <c r="U1231" s="49"/>
      <c r="V1231" s="51"/>
      <c r="W1231" s="51"/>
      <c r="X1231" s="52"/>
      <c r="Y1231" s="53"/>
      <c r="Z1231" s="49"/>
      <c r="AA1231" s="80"/>
    </row>
    <row r="1232" spans="1:27" ht="18" x14ac:dyDescent="0.2">
      <c r="A1232" s="26">
        <f>A1230+1</f>
        <v>1084</v>
      </c>
      <c r="B1232" s="33">
        <v>4912907</v>
      </c>
      <c r="C1232" s="24" t="s">
        <v>476</v>
      </c>
      <c r="D1232" s="3" t="s">
        <v>36</v>
      </c>
      <c r="E1232" s="3">
        <v>0</v>
      </c>
      <c r="F1232" s="3">
        <v>1</v>
      </c>
      <c r="G1232" s="3">
        <v>1</v>
      </c>
      <c r="H1232" s="13">
        <v>261018743</v>
      </c>
      <c r="I1232" s="4" t="s">
        <v>37</v>
      </c>
      <c r="J1232" s="1" t="s">
        <v>37</v>
      </c>
      <c r="K1232" s="48">
        <v>1166081</v>
      </c>
      <c r="L1232" s="49">
        <f t="shared" si="355"/>
        <v>1319070.8271999999</v>
      </c>
      <c r="M1232" s="5">
        <v>1646400</v>
      </c>
      <c r="N1232" s="6">
        <f t="shared" si="351"/>
        <v>312816</v>
      </c>
      <c r="O1232" s="47">
        <f t="shared" si="349"/>
        <v>1959216</v>
      </c>
      <c r="P1232" s="5">
        <v>1372000</v>
      </c>
      <c r="Q1232" s="131">
        <f t="shared" si="352"/>
        <v>260680</v>
      </c>
      <c r="R1232" s="131">
        <f t="shared" si="353"/>
        <v>1632680</v>
      </c>
      <c r="S1232" s="51">
        <f t="shared" si="356"/>
        <v>1319070.8271999999</v>
      </c>
      <c r="T1232" s="51">
        <f t="shared" si="357"/>
        <v>1636988.9424000001</v>
      </c>
      <c r="U1232" s="49">
        <f t="shared" si="358"/>
        <v>1615910.001699626</v>
      </c>
      <c r="V1232" s="51">
        <f t="shared" si="359"/>
        <v>1632680</v>
      </c>
      <c r="W1232" s="51">
        <f t="shared" si="360"/>
        <v>224802.05511996476</v>
      </c>
      <c r="X1232" s="52">
        <f t="shared" si="361"/>
        <v>0.13732655688582784</v>
      </c>
      <c r="Y1232" s="53" t="str">
        <f t="shared" si="362"/>
        <v>MENOR_VALOR</v>
      </c>
      <c r="Z1232" s="49">
        <f t="shared" si="363"/>
        <v>1319070.8271999999</v>
      </c>
      <c r="AA1232" s="80"/>
    </row>
    <row r="1233" spans="1:27" ht="27" x14ac:dyDescent="0.2">
      <c r="A1233" s="26">
        <f>A1232+1</f>
        <v>1085</v>
      </c>
      <c r="B1233" s="4">
        <v>4912938</v>
      </c>
      <c r="C1233" s="24" t="s">
        <v>477</v>
      </c>
      <c r="D1233" s="3" t="s">
        <v>36</v>
      </c>
      <c r="E1233" s="3">
        <v>0</v>
      </c>
      <c r="F1233" s="3">
        <v>1</v>
      </c>
      <c r="G1233" s="3">
        <v>1</v>
      </c>
      <c r="H1233" s="4">
        <v>25171719</v>
      </c>
      <c r="I1233" s="4" t="s">
        <v>37</v>
      </c>
      <c r="J1233" s="1">
        <v>5330</v>
      </c>
      <c r="K1233" s="48">
        <v>609994</v>
      </c>
      <c r="L1233" s="49">
        <f t="shared" si="355"/>
        <v>690025.21279999998</v>
      </c>
      <c r="M1233" s="5">
        <v>933920</v>
      </c>
      <c r="N1233" s="6">
        <f t="shared" si="351"/>
        <v>177444.8</v>
      </c>
      <c r="O1233" s="47">
        <f t="shared" si="349"/>
        <v>1111364.8</v>
      </c>
      <c r="P1233" s="5">
        <v>718000</v>
      </c>
      <c r="Q1233" s="131">
        <f t="shared" si="352"/>
        <v>136420</v>
      </c>
      <c r="R1233" s="131">
        <f t="shared" si="353"/>
        <v>854420</v>
      </c>
      <c r="S1233" s="51">
        <f t="shared" si="356"/>
        <v>690025.21279999998</v>
      </c>
      <c r="T1233" s="51">
        <f t="shared" si="357"/>
        <v>885270.00426666671</v>
      </c>
      <c r="U1233" s="49">
        <f t="shared" si="358"/>
        <v>868555.68563966011</v>
      </c>
      <c r="V1233" s="51">
        <f t="shared" si="359"/>
        <v>854420</v>
      </c>
      <c r="W1233" s="51">
        <f t="shared" si="360"/>
        <v>138058.91603743364</v>
      </c>
      <c r="X1233" s="52">
        <f t="shared" si="361"/>
        <v>0.15595119610067196</v>
      </c>
      <c r="Y1233" s="53" t="str">
        <f t="shared" si="362"/>
        <v>MENOR_VALOR</v>
      </c>
      <c r="Z1233" s="49">
        <f t="shared" si="363"/>
        <v>690025.21279999998</v>
      </c>
      <c r="AA1233" s="80"/>
    </row>
    <row r="1234" spans="1:27" ht="18" x14ac:dyDescent="0.2">
      <c r="A1234" s="26">
        <f t="shared" ref="A1234:A1246" si="364">A1233+1</f>
        <v>1086</v>
      </c>
      <c r="B1234" s="4">
        <v>4912920</v>
      </c>
      <c r="C1234" s="24" t="s">
        <v>325</v>
      </c>
      <c r="D1234" s="3" t="s">
        <v>36</v>
      </c>
      <c r="E1234" s="3">
        <v>0</v>
      </c>
      <c r="F1234" s="3">
        <v>1</v>
      </c>
      <c r="G1234" s="3">
        <v>1</v>
      </c>
      <c r="H1234" s="4">
        <v>25171724</v>
      </c>
      <c r="I1234" s="4" t="s">
        <v>37</v>
      </c>
      <c r="J1234" s="1" t="s">
        <v>37</v>
      </c>
      <c r="K1234" s="48"/>
      <c r="L1234" s="49">
        <f t="shared" si="355"/>
        <v>0</v>
      </c>
      <c r="M1234" s="5">
        <v>387840</v>
      </c>
      <c r="N1234" s="6">
        <f t="shared" si="351"/>
        <v>73689.600000000006</v>
      </c>
      <c r="O1234" s="47">
        <f t="shared" si="349"/>
        <v>461529.59999999998</v>
      </c>
      <c r="P1234" s="5">
        <v>323000</v>
      </c>
      <c r="Q1234" s="131">
        <f t="shared" si="352"/>
        <v>61370</v>
      </c>
      <c r="R1234" s="131">
        <f>+P1234+Q1234</f>
        <v>384370</v>
      </c>
      <c r="S1234" s="51">
        <f>MIN(O1234,R1234)</f>
        <v>384370</v>
      </c>
      <c r="T1234" s="51">
        <f>AVERAGE(O1234,R1234)</f>
        <v>422949.8</v>
      </c>
      <c r="U1234" s="49">
        <f>GEOMEAN(O1234,R1234)</f>
        <v>421186.57665220054</v>
      </c>
      <c r="V1234" s="51">
        <f>MEDIAN(O1234,R1234)</f>
        <v>422949.8</v>
      </c>
      <c r="W1234" s="51">
        <f>STDEVA(S1234,T1234)</f>
        <v>27280.038196820758</v>
      </c>
      <c r="X1234" s="52">
        <f t="shared" si="361"/>
        <v>6.4499470615237933E-2</v>
      </c>
      <c r="Y1234" s="53" t="str">
        <f t="shared" si="362"/>
        <v>MENOR_VALOR</v>
      </c>
      <c r="Z1234" s="49">
        <f t="shared" si="363"/>
        <v>384370</v>
      </c>
      <c r="AA1234" s="80"/>
    </row>
    <row r="1235" spans="1:27" ht="27" x14ac:dyDescent="0.2">
      <c r="A1235" s="26">
        <f t="shared" si="364"/>
        <v>1087</v>
      </c>
      <c r="B1235" s="4">
        <v>4912920</v>
      </c>
      <c r="C1235" s="24" t="s">
        <v>478</v>
      </c>
      <c r="D1235" s="3" t="s">
        <v>36</v>
      </c>
      <c r="E1235" s="3">
        <v>0</v>
      </c>
      <c r="F1235" s="3">
        <v>1</v>
      </c>
      <c r="G1235" s="3">
        <v>1</v>
      </c>
      <c r="H1235" s="4">
        <v>25171711</v>
      </c>
      <c r="I1235" s="4" t="s">
        <v>37</v>
      </c>
      <c r="J1235" s="1" t="s">
        <v>37</v>
      </c>
      <c r="K1235" s="48">
        <v>314993</v>
      </c>
      <c r="L1235" s="49">
        <f t="shared" si="355"/>
        <v>356320.08159999998</v>
      </c>
      <c r="M1235" s="5">
        <v>426880</v>
      </c>
      <c r="N1235" s="6">
        <f t="shared" si="351"/>
        <v>81107.199999999997</v>
      </c>
      <c r="O1235" s="47">
        <f t="shared" si="349"/>
        <v>507987.20000000001</v>
      </c>
      <c r="P1235" s="5">
        <v>371000</v>
      </c>
      <c r="Q1235" s="131">
        <f t="shared" si="352"/>
        <v>70490</v>
      </c>
      <c r="R1235" s="131">
        <f t="shared" si="353"/>
        <v>441490</v>
      </c>
      <c r="S1235" s="51">
        <f t="shared" si="356"/>
        <v>356320.08159999998</v>
      </c>
      <c r="T1235" s="51">
        <f t="shared" si="357"/>
        <v>435265.76053333329</v>
      </c>
      <c r="U1235" s="49">
        <f t="shared" si="358"/>
        <v>430729.52929859154</v>
      </c>
      <c r="V1235" s="51">
        <f t="shared" si="359"/>
        <v>441490</v>
      </c>
      <c r="W1235" s="51">
        <f t="shared" si="360"/>
        <v>55823.024919135954</v>
      </c>
      <c r="X1235" s="52">
        <f t="shared" si="361"/>
        <v>0.12825043911272901</v>
      </c>
      <c r="Y1235" s="53" t="str">
        <f t="shared" si="362"/>
        <v>MENOR_VALOR</v>
      </c>
      <c r="Z1235" s="49">
        <f t="shared" si="363"/>
        <v>356320.08159999998</v>
      </c>
      <c r="AA1235" s="80"/>
    </row>
    <row r="1236" spans="1:27" ht="27" x14ac:dyDescent="0.2">
      <c r="A1236" s="26">
        <f t="shared" si="364"/>
        <v>1088</v>
      </c>
      <c r="B1236" s="4">
        <v>4912920</v>
      </c>
      <c r="C1236" s="24" t="s">
        <v>479</v>
      </c>
      <c r="D1236" s="3" t="s">
        <v>36</v>
      </c>
      <c r="E1236" s="3">
        <v>0</v>
      </c>
      <c r="F1236" s="3">
        <v>1</v>
      </c>
      <c r="G1236" s="3">
        <v>1</v>
      </c>
      <c r="H1236" s="4">
        <v>25171711</v>
      </c>
      <c r="I1236" s="4" t="s">
        <v>37</v>
      </c>
      <c r="J1236" s="1" t="s">
        <v>37</v>
      </c>
      <c r="K1236" s="48">
        <v>314993</v>
      </c>
      <c r="L1236" s="49">
        <f t="shared" si="355"/>
        <v>356320.08159999998</v>
      </c>
      <c r="M1236" s="5">
        <v>468640</v>
      </c>
      <c r="N1236" s="6">
        <f t="shared" si="351"/>
        <v>89041.600000000006</v>
      </c>
      <c r="O1236" s="47">
        <f t="shared" si="349"/>
        <v>557681.6</v>
      </c>
      <c r="P1236" s="5">
        <v>371000</v>
      </c>
      <c r="Q1236" s="131">
        <f t="shared" si="352"/>
        <v>70490</v>
      </c>
      <c r="R1236" s="131">
        <f t="shared" si="353"/>
        <v>441490</v>
      </c>
      <c r="S1236" s="51">
        <f t="shared" si="356"/>
        <v>356320.08159999998</v>
      </c>
      <c r="T1236" s="51">
        <f t="shared" si="357"/>
        <v>451830.56053333334</v>
      </c>
      <c r="U1236" s="49">
        <f t="shared" si="358"/>
        <v>444340.42760391074</v>
      </c>
      <c r="V1236" s="51">
        <f t="shared" si="359"/>
        <v>441490</v>
      </c>
      <c r="W1236" s="51">
        <f t="shared" si="360"/>
        <v>67536.107328135331</v>
      </c>
      <c r="X1236" s="52">
        <f t="shared" si="361"/>
        <v>0.14947219871187292</v>
      </c>
      <c r="Y1236" s="53" t="str">
        <f t="shared" si="362"/>
        <v>MENOR_VALOR</v>
      </c>
      <c r="Z1236" s="49">
        <f t="shared" si="363"/>
        <v>356320.08159999998</v>
      </c>
      <c r="AA1236" s="80"/>
    </row>
    <row r="1237" spans="1:27" ht="27" x14ac:dyDescent="0.2">
      <c r="A1237" s="26">
        <f t="shared" si="364"/>
        <v>1089</v>
      </c>
      <c r="B1237" s="33">
        <v>4912907</v>
      </c>
      <c r="C1237" s="24" t="s">
        <v>480</v>
      </c>
      <c r="D1237" s="3" t="s">
        <v>36</v>
      </c>
      <c r="E1237" s="3">
        <v>0</v>
      </c>
      <c r="F1237" s="3">
        <v>1</v>
      </c>
      <c r="G1237" s="3">
        <v>1</v>
      </c>
      <c r="H1237" s="4">
        <v>25171723</v>
      </c>
      <c r="I1237" s="4" t="s">
        <v>37</v>
      </c>
      <c r="J1237" s="1" t="s">
        <v>37</v>
      </c>
      <c r="K1237" s="48">
        <v>500871</v>
      </c>
      <c r="L1237" s="49">
        <f t="shared" si="355"/>
        <v>566585.27520000003</v>
      </c>
      <c r="M1237" s="5">
        <v>1356800</v>
      </c>
      <c r="N1237" s="6">
        <f t="shared" si="351"/>
        <v>257792</v>
      </c>
      <c r="O1237" s="47">
        <f t="shared" si="349"/>
        <v>1614592</v>
      </c>
      <c r="P1237" s="5">
        <v>1024000</v>
      </c>
      <c r="Q1237" s="131">
        <f t="shared" si="352"/>
        <v>194560</v>
      </c>
      <c r="R1237" s="131">
        <f t="shared" si="353"/>
        <v>1218560</v>
      </c>
      <c r="S1237" s="51">
        <f t="shared" si="356"/>
        <v>566585.27520000003</v>
      </c>
      <c r="T1237" s="51">
        <f t="shared" si="357"/>
        <v>1133245.7583999999</v>
      </c>
      <c r="U1237" s="49">
        <f t="shared" si="358"/>
        <v>1036871.6478265539</v>
      </c>
      <c r="V1237" s="51">
        <f t="shared" si="359"/>
        <v>1218560</v>
      </c>
      <c r="W1237" s="51">
        <f t="shared" si="360"/>
        <v>400689.47030116571</v>
      </c>
      <c r="X1237" s="52">
        <f t="shared" si="361"/>
        <v>0.35357685420935414</v>
      </c>
      <c r="Y1237" s="53" t="str">
        <f t="shared" si="362"/>
        <v>MENOR_VALOR</v>
      </c>
      <c r="Z1237" s="49">
        <f t="shared" si="363"/>
        <v>566585.27520000003</v>
      </c>
      <c r="AA1237" s="80"/>
    </row>
    <row r="1238" spans="1:27" ht="27" x14ac:dyDescent="0.2">
      <c r="A1238" s="26">
        <f t="shared" si="364"/>
        <v>1090</v>
      </c>
      <c r="B1238" s="33">
        <v>4912907</v>
      </c>
      <c r="C1238" s="24" t="s">
        <v>481</v>
      </c>
      <c r="D1238" s="3" t="s">
        <v>36</v>
      </c>
      <c r="E1238" s="3">
        <v>0</v>
      </c>
      <c r="F1238" s="3">
        <v>1</v>
      </c>
      <c r="G1238" s="3">
        <v>1</v>
      </c>
      <c r="H1238" s="4">
        <v>25171723</v>
      </c>
      <c r="I1238" s="4" t="s">
        <v>37</v>
      </c>
      <c r="J1238" s="1" t="s">
        <v>37</v>
      </c>
      <c r="K1238" s="48">
        <v>500871</v>
      </c>
      <c r="L1238" s="49">
        <f t="shared" si="355"/>
        <v>566585.27520000003</v>
      </c>
      <c r="M1238" s="5">
        <v>1219500</v>
      </c>
      <c r="N1238" s="6">
        <f t="shared" si="351"/>
        <v>231705</v>
      </c>
      <c r="O1238" s="47">
        <f t="shared" si="349"/>
        <v>1451205</v>
      </c>
      <c r="P1238" s="5">
        <v>1084000</v>
      </c>
      <c r="Q1238" s="131">
        <f t="shared" si="352"/>
        <v>205960</v>
      </c>
      <c r="R1238" s="131">
        <f t="shared" si="353"/>
        <v>1289960</v>
      </c>
      <c r="S1238" s="51">
        <f t="shared" si="356"/>
        <v>566585.27520000003</v>
      </c>
      <c r="T1238" s="51">
        <f t="shared" si="357"/>
        <v>1102583.4250666667</v>
      </c>
      <c r="U1238" s="49">
        <f t="shared" si="358"/>
        <v>1019819.7799264818</v>
      </c>
      <c r="V1238" s="51">
        <f t="shared" si="359"/>
        <v>1289960</v>
      </c>
      <c r="W1238" s="51">
        <f t="shared" si="360"/>
        <v>379007.92647416313</v>
      </c>
      <c r="X1238" s="52">
        <f t="shared" si="361"/>
        <v>0.34374535101617981</v>
      </c>
      <c r="Y1238" s="53" t="str">
        <f t="shared" si="362"/>
        <v>MENOR_VALOR</v>
      </c>
      <c r="Z1238" s="49">
        <f t="shared" si="363"/>
        <v>566585.27520000003</v>
      </c>
      <c r="AA1238" s="80"/>
    </row>
    <row r="1239" spans="1:27" ht="18" x14ac:dyDescent="0.2">
      <c r="A1239" s="26">
        <f t="shared" si="364"/>
        <v>1091</v>
      </c>
      <c r="B1239" s="4">
        <v>4912932</v>
      </c>
      <c r="C1239" s="24" t="s">
        <v>130</v>
      </c>
      <c r="D1239" s="3" t="s">
        <v>36</v>
      </c>
      <c r="E1239" s="3">
        <v>0</v>
      </c>
      <c r="F1239" s="3">
        <v>1</v>
      </c>
      <c r="G1239" s="3">
        <v>1</v>
      </c>
      <c r="H1239" s="4">
        <v>40151515</v>
      </c>
      <c r="I1239" s="4" t="s">
        <v>37</v>
      </c>
      <c r="J1239" s="1" t="s">
        <v>37</v>
      </c>
      <c r="K1239" s="48">
        <v>828597</v>
      </c>
      <c r="L1239" s="49">
        <f t="shared" si="355"/>
        <v>937308.9264</v>
      </c>
      <c r="M1239" s="5">
        <v>1097100</v>
      </c>
      <c r="N1239" s="6">
        <f t="shared" si="351"/>
        <v>208449</v>
      </c>
      <c r="O1239" s="47">
        <f t="shared" si="349"/>
        <v>1305549</v>
      </c>
      <c r="P1239" s="5">
        <v>975000</v>
      </c>
      <c r="Q1239" s="131">
        <f t="shared" si="352"/>
        <v>185250</v>
      </c>
      <c r="R1239" s="131">
        <f t="shared" si="353"/>
        <v>1160250</v>
      </c>
      <c r="S1239" s="51">
        <f t="shared" si="356"/>
        <v>937308.9264</v>
      </c>
      <c r="T1239" s="51">
        <f t="shared" si="357"/>
        <v>1134369.3088</v>
      </c>
      <c r="U1239" s="49">
        <f t="shared" si="358"/>
        <v>1123938.381363672</v>
      </c>
      <c r="V1239" s="51">
        <f t="shared" si="359"/>
        <v>1160250</v>
      </c>
      <c r="W1239" s="51">
        <f t="shared" si="360"/>
        <v>139342.73269825417</v>
      </c>
      <c r="X1239" s="52">
        <f t="shared" si="361"/>
        <v>0.12283718504836735</v>
      </c>
      <c r="Y1239" s="53" t="str">
        <f t="shared" si="362"/>
        <v>MENOR_VALOR</v>
      </c>
      <c r="Z1239" s="49">
        <f t="shared" si="363"/>
        <v>937308.9264</v>
      </c>
      <c r="AA1239" s="80"/>
    </row>
    <row r="1240" spans="1:27" ht="27" x14ac:dyDescent="0.2">
      <c r="A1240" s="26">
        <f t="shared" si="364"/>
        <v>1092</v>
      </c>
      <c r="B1240" s="4">
        <v>4912938</v>
      </c>
      <c r="C1240" s="24" t="s">
        <v>482</v>
      </c>
      <c r="D1240" s="3" t="s">
        <v>36</v>
      </c>
      <c r="E1240" s="3">
        <v>0</v>
      </c>
      <c r="F1240" s="3">
        <v>1</v>
      </c>
      <c r="G1240" s="3">
        <v>1</v>
      </c>
      <c r="H1240" s="4">
        <v>25171719</v>
      </c>
      <c r="I1240" s="4" t="s">
        <v>37</v>
      </c>
      <c r="J1240" s="1">
        <v>5330</v>
      </c>
      <c r="K1240" s="48">
        <v>442561</v>
      </c>
      <c r="L1240" s="49">
        <f t="shared" si="355"/>
        <v>500625.00319999998</v>
      </c>
      <c r="M1240" s="5">
        <v>651000</v>
      </c>
      <c r="N1240" s="6">
        <f t="shared" si="351"/>
        <v>123690</v>
      </c>
      <c r="O1240" s="47">
        <f t="shared" si="349"/>
        <v>774690</v>
      </c>
      <c r="P1240" s="5">
        <v>521000</v>
      </c>
      <c r="Q1240" s="131">
        <f t="shared" si="352"/>
        <v>98990</v>
      </c>
      <c r="R1240" s="131">
        <f t="shared" si="353"/>
        <v>619990</v>
      </c>
      <c r="S1240" s="51">
        <f t="shared" si="356"/>
        <v>500625.00319999998</v>
      </c>
      <c r="T1240" s="51">
        <f t="shared" si="357"/>
        <v>631768.33439999993</v>
      </c>
      <c r="U1240" s="49">
        <f t="shared" si="358"/>
        <v>621834.84862779488</v>
      </c>
      <c r="V1240" s="51">
        <f t="shared" si="359"/>
        <v>619990</v>
      </c>
      <c r="W1240" s="51">
        <f t="shared" si="360"/>
        <v>92732.338798912722</v>
      </c>
      <c r="X1240" s="52">
        <f t="shared" si="361"/>
        <v>0.14678218858022071</v>
      </c>
      <c r="Y1240" s="53" t="str">
        <f t="shared" si="362"/>
        <v>MENOR_VALOR</v>
      </c>
      <c r="Z1240" s="49">
        <f t="shared" si="363"/>
        <v>500625.00319999998</v>
      </c>
      <c r="AA1240" s="80"/>
    </row>
    <row r="1241" spans="1:27" ht="27" x14ac:dyDescent="0.2">
      <c r="A1241" s="26">
        <f t="shared" si="364"/>
        <v>1093</v>
      </c>
      <c r="B1241" s="4">
        <v>4912932</v>
      </c>
      <c r="C1241" s="24" t="s">
        <v>483</v>
      </c>
      <c r="D1241" s="3" t="s">
        <v>36</v>
      </c>
      <c r="E1241" s="3">
        <v>0</v>
      </c>
      <c r="F1241" s="3">
        <v>1</v>
      </c>
      <c r="G1241" s="3">
        <v>1</v>
      </c>
      <c r="H1241" s="13">
        <v>40142002</v>
      </c>
      <c r="I1241" s="4" t="s">
        <v>37</v>
      </c>
      <c r="J1241" s="1" t="s">
        <v>37</v>
      </c>
      <c r="K1241" s="48">
        <v>512652</v>
      </c>
      <c r="L1241" s="49">
        <f t="shared" si="355"/>
        <v>579911.94239999994</v>
      </c>
      <c r="M1241" s="5">
        <v>761540</v>
      </c>
      <c r="N1241" s="6">
        <f t="shared" si="351"/>
        <v>144692.6</v>
      </c>
      <c r="O1241" s="47">
        <f t="shared" si="349"/>
        <v>906232.6</v>
      </c>
      <c r="P1241" s="5">
        <v>603000</v>
      </c>
      <c r="Q1241" s="131">
        <f t="shared" si="352"/>
        <v>114570</v>
      </c>
      <c r="R1241" s="131">
        <f t="shared" si="353"/>
        <v>717570</v>
      </c>
      <c r="S1241" s="51">
        <f t="shared" si="356"/>
        <v>579911.94239999994</v>
      </c>
      <c r="T1241" s="51">
        <f t="shared" si="357"/>
        <v>734571.51413333323</v>
      </c>
      <c r="U1241" s="49">
        <f t="shared" si="358"/>
        <v>722473.63367237907</v>
      </c>
      <c r="V1241" s="51">
        <f t="shared" si="359"/>
        <v>717570</v>
      </c>
      <c r="W1241" s="51">
        <f t="shared" si="360"/>
        <v>109360.83194804608</v>
      </c>
      <c r="X1241" s="52">
        <f t="shared" si="361"/>
        <v>0.14887703898656193</v>
      </c>
      <c r="Y1241" s="53" t="str">
        <f t="shared" si="362"/>
        <v>MENOR_VALOR</v>
      </c>
      <c r="Z1241" s="49">
        <f t="shared" si="363"/>
        <v>579911.94239999994</v>
      </c>
      <c r="AA1241" s="80"/>
    </row>
    <row r="1242" spans="1:27" ht="18" x14ac:dyDescent="0.2">
      <c r="A1242" s="26">
        <f t="shared" si="364"/>
        <v>1094</v>
      </c>
      <c r="B1242" s="4">
        <v>4912932</v>
      </c>
      <c r="C1242" s="24" t="s">
        <v>133</v>
      </c>
      <c r="D1242" s="3" t="s">
        <v>134</v>
      </c>
      <c r="E1242" s="3">
        <v>0</v>
      </c>
      <c r="F1242" s="3">
        <v>1</v>
      </c>
      <c r="G1242" s="3">
        <v>1</v>
      </c>
      <c r="H1242" s="4">
        <v>25171725</v>
      </c>
      <c r="I1242" s="4" t="s">
        <v>37</v>
      </c>
      <c r="J1242" s="1" t="s">
        <v>37</v>
      </c>
      <c r="K1242" s="48">
        <v>436016</v>
      </c>
      <c r="L1242" s="49">
        <f t="shared" si="355"/>
        <v>493221.29920000001</v>
      </c>
      <c r="M1242" s="5">
        <v>576900</v>
      </c>
      <c r="N1242" s="6">
        <f t="shared" si="351"/>
        <v>109611</v>
      </c>
      <c r="O1242" s="47">
        <f t="shared" si="349"/>
        <v>686511</v>
      </c>
      <c r="P1242" s="5">
        <v>513000</v>
      </c>
      <c r="Q1242" s="131">
        <f t="shared" si="352"/>
        <v>97470</v>
      </c>
      <c r="R1242" s="131">
        <f t="shared" si="353"/>
        <v>610470</v>
      </c>
      <c r="S1242" s="51">
        <f t="shared" si="356"/>
        <v>493221.29920000001</v>
      </c>
      <c r="T1242" s="51">
        <f t="shared" si="357"/>
        <v>596734.09973333334</v>
      </c>
      <c r="U1242" s="49">
        <f t="shared" si="358"/>
        <v>591268.23784981656</v>
      </c>
      <c r="V1242" s="51">
        <f t="shared" si="359"/>
        <v>610470</v>
      </c>
      <c r="W1242" s="51">
        <f t="shared" si="360"/>
        <v>73194.603196730473</v>
      </c>
      <c r="X1242" s="52">
        <f t="shared" si="361"/>
        <v>0.12265865689498798</v>
      </c>
      <c r="Y1242" s="53" t="str">
        <f t="shared" si="362"/>
        <v>MENOR_VALOR</v>
      </c>
      <c r="Z1242" s="49">
        <f t="shared" si="363"/>
        <v>493221.29920000001</v>
      </c>
      <c r="AA1242" s="80"/>
    </row>
    <row r="1243" spans="1:27" ht="18" x14ac:dyDescent="0.2">
      <c r="A1243" s="26">
        <f t="shared" si="364"/>
        <v>1095</v>
      </c>
      <c r="B1243" s="4">
        <v>4912932</v>
      </c>
      <c r="C1243" s="24" t="s">
        <v>135</v>
      </c>
      <c r="D1243" s="3" t="s">
        <v>134</v>
      </c>
      <c r="E1243" s="3">
        <v>0</v>
      </c>
      <c r="F1243" s="3">
        <v>1</v>
      </c>
      <c r="G1243" s="3">
        <v>1</v>
      </c>
      <c r="H1243" s="4">
        <v>25171725</v>
      </c>
      <c r="I1243" s="4" t="s">
        <v>37</v>
      </c>
      <c r="J1243" s="1" t="s">
        <v>37</v>
      </c>
      <c r="K1243" s="48">
        <v>505393</v>
      </c>
      <c r="L1243" s="49">
        <f t="shared" si="355"/>
        <v>571700.56160000002</v>
      </c>
      <c r="M1243" s="5">
        <v>667680</v>
      </c>
      <c r="N1243" s="6">
        <f t="shared" si="351"/>
        <v>126859.2</v>
      </c>
      <c r="O1243" s="47">
        <f t="shared" si="349"/>
        <v>794539.2</v>
      </c>
      <c r="P1243" s="5">
        <v>499000</v>
      </c>
      <c r="Q1243" s="131">
        <f t="shared" si="352"/>
        <v>94810</v>
      </c>
      <c r="R1243" s="131">
        <f t="shared" si="353"/>
        <v>593810</v>
      </c>
      <c r="S1243" s="51">
        <f t="shared" si="356"/>
        <v>571700.56160000002</v>
      </c>
      <c r="T1243" s="51">
        <f t="shared" si="357"/>
        <v>653349.92053333332</v>
      </c>
      <c r="U1243" s="49">
        <f t="shared" si="358"/>
        <v>646115.98379685404</v>
      </c>
      <c r="V1243" s="51">
        <f t="shared" si="359"/>
        <v>593810</v>
      </c>
      <c r="W1243" s="51">
        <f t="shared" si="360"/>
        <v>57734.815381294393</v>
      </c>
      <c r="X1243" s="52">
        <f t="shared" si="361"/>
        <v>8.8367371858199859E-2</v>
      </c>
      <c r="Y1243" s="53" t="str">
        <f t="shared" si="362"/>
        <v>MENOR_VALOR</v>
      </c>
      <c r="Z1243" s="49">
        <f t="shared" si="363"/>
        <v>571700.56160000002</v>
      </c>
      <c r="AA1243" s="80"/>
    </row>
    <row r="1244" spans="1:27" ht="18" x14ac:dyDescent="0.2">
      <c r="A1244" s="26">
        <f t="shared" si="364"/>
        <v>1096</v>
      </c>
      <c r="B1244" s="4">
        <v>4912920</v>
      </c>
      <c r="C1244" s="24" t="s">
        <v>484</v>
      </c>
      <c r="D1244" s="3" t="s">
        <v>36</v>
      </c>
      <c r="E1244" s="3">
        <v>0</v>
      </c>
      <c r="F1244" s="3">
        <v>1</v>
      </c>
      <c r="G1244" s="3">
        <v>1</v>
      </c>
      <c r="H1244" s="4">
        <v>25171724</v>
      </c>
      <c r="I1244" s="4" t="s">
        <v>37</v>
      </c>
      <c r="J1244" s="1" t="s">
        <v>37</v>
      </c>
      <c r="K1244" s="48">
        <v>505393</v>
      </c>
      <c r="L1244" s="49">
        <f t="shared" si="355"/>
        <v>571700.56160000002</v>
      </c>
      <c r="M1244" s="5">
        <v>509850</v>
      </c>
      <c r="N1244" s="6">
        <f t="shared" si="351"/>
        <v>96871.5</v>
      </c>
      <c r="O1244" s="47">
        <f t="shared" si="349"/>
        <v>606721.5</v>
      </c>
      <c r="P1244" s="5">
        <v>396000</v>
      </c>
      <c r="Q1244" s="131">
        <f t="shared" si="352"/>
        <v>75240</v>
      </c>
      <c r="R1244" s="131">
        <f t="shared" si="353"/>
        <v>471240</v>
      </c>
      <c r="S1244" s="51">
        <f t="shared" si="356"/>
        <v>471240</v>
      </c>
      <c r="T1244" s="51">
        <f t="shared" si="357"/>
        <v>549887.35386666667</v>
      </c>
      <c r="U1244" s="49">
        <f t="shared" si="358"/>
        <v>546764.17417515698</v>
      </c>
      <c r="V1244" s="51">
        <f t="shared" si="359"/>
        <v>571700.56160000002</v>
      </c>
      <c r="W1244" s="51">
        <f t="shared" si="360"/>
        <v>55612.077241498046</v>
      </c>
      <c r="X1244" s="52">
        <f t="shared" si="361"/>
        <v>0.10113358099699547</v>
      </c>
      <c r="Y1244" s="53" t="str">
        <f t="shared" si="362"/>
        <v>MENOR_VALOR</v>
      </c>
      <c r="Z1244" s="49">
        <f>IF(Y1244="MENOR_VALOR",S1244,U1244)</f>
        <v>471240</v>
      </c>
      <c r="AA1244" s="80"/>
    </row>
    <row r="1245" spans="1:27" ht="18" x14ac:dyDescent="0.2">
      <c r="A1245" s="26">
        <f t="shared" si="364"/>
        <v>1097</v>
      </c>
      <c r="B1245" s="4">
        <v>4912920</v>
      </c>
      <c r="C1245" s="24" t="s">
        <v>485</v>
      </c>
      <c r="D1245" s="3" t="s">
        <v>36</v>
      </c>
      <c r="E1245" s="3">
        <v>0</v>
      </c>
      <c r="F1245" s="3">
        <v>1</v>
      </c>
      <c r="G1245" s="3">
        <v>1</v>
      </c>
      <c r="H1245" s="4">
        <v>25171724</v>
      </c>
      <c r="I1245" s="4" t="s">
        <v>37</v>
      </c>
      <c r="J1245" s="1" t="s">
        <v>37</v>
      </c>
      <c r="K1245" s="48">
        <v>1061361</v>
      </c>
      <c r="L1245" s="49">
        <f t="shared" si="355"/>
        <v>1200611.5632</v>
      </c>
      <c r="M1245" s="5">
        <v>1685880</v>
      </c>
      <c r="N1245" s="6">
        <f t="shared" si="351"/>
        <v>320317.2</v>
      </c>
      <c r="O1245" s="47">
        <f t="shared" si="349"/>
        <v>2006197.2</v>
      </c>
      <c r="P1245" s="5">
        <v>1249000</v>
      </c>
      <c r="Q1245" s="131">
        <f t="shared" si="352"/>
        <v>237310</v>
      </c>
      <c r="R1245" s="131">
        <f t="shared" si="353"/>
        <v>1486310</v>
      </c>
      <c r="S1245" s="51">
        <f t="shared" si="356"/>
        <v>1200611.5632</v>
      </c>
      <c r="T1245" s="51">
        <f t="shared" si="357"/>
        <v>1564372.9210666667</v>
      </c>
      <c r="U1245" s="49">
        <f t="shared" si="358"/>
        <v>1529778.362313279</v>
      </c>
      <c r="V1245" s="51">
        <f t="shared" si="359"/>
        <v>1486310</v>
      </c>
      <c r="W1245" s="51">
        <f t="shared" si="360"/>
        <v>257218.12288114632</v>
      </c>
      <c r="X1245" s="52">
        <f t="shared" si="361"/>
        <v>0.16442251039845557</v>
      </c>
      <c r="Y1245" s="53" t="str">
        <f t="shared" si="362"/>
        <v>MENOR_VALOR</v>
      </c>
      <c r="Z1245" s="49">
        <f t="shared" si="363"/>
        <v>1200611.5632</v>
      </c>
      <c r="AA1245" s="80"/>
    </row>
    <row r="1246" spans="1:27" ht="18" x14ac:dyDescent="0.2">
      <c r="A1246" s="26">
        <f t="shared" si="364"/>
        <v>1098</v>
      </c>
      <c r="B1246" s="4">
        <v>4912932</v>
      </c>
      <c r="C1246" s="24" t="s">
        <v>486</v>
      </c>
      <c r="D1246" s="3" t="s">
        <v>36</v>
      </c>
      <c r="E1246" s="3">
        <v>0</v>
      </c>
      <c r="F1246" s="3">
        <v>1</v>
      </c>
      <c r="G1246" s="3">
        <v>1</v>
      </c>
      <c r="H1246" s="4">
        <v>40151515</v>
      </c>
      <c r="I1246" s="4" t="s">
        <v>37</v>
      </c>
      <c r="J1246" s="1" t="s">
        <v>37</v>
      </c>
      <c r="K1246" s="48">
        <v>1829506</v>
      </c>
      <c r="L1246" s="49">
        <f t="shared" si="355"/>
        <v>2069537.1872</v>
      </c>
      <c r="M1246" s="5">
        <v>2474800</v>
      </c>
      <c r="N1246" s="6">
        <f t="shared" si="351"/>
        <v>470212</v>
      </c>
      <c r="O1246" s="47">
        <f t="shared" si="349"/>
        <v>2945012</v>
      </c>
      <c r="P1246" s="5">
        <v>2152000</v>
      </c>
      <c r="Q1246" s="131">
        <f t="shared" si="352"/>
        <v>408880</v>
      </c>
      <c r="R1246" s="131">
        <f t="shared" si="353"/>
        <v>2560880</v>
      </c>
      <c r="S1246" s="51">
        <f t="shared" si="356"/>
        <v>2069537.1872</v>
      </c>
      <c r="T1246" s="51">
        <f t="shared" si="357"/>
        <v>2525143.0624000002</v>
      </c>
      <c r="U1246" s="49">
        <f t="shared" si="358"/>
        <v>2499097.3686671881</v>
      </c>
      <c r="V1246" s="51">
        <f t="shared" si="359"/>
        <v>2560880</v>
      </c>
      <c r="W1246" s="51">
        <f t="shared" si="360"/>
        <v>322162.00390235195</v>
      </c>
      <c r="X1246" s="52">
        <f t="shared" si="361"/>
        <v>0.12758168386552954</v>
      </c>
      <c r="Y1246" s="53" t="str">
        <f t="shared" si="362"/>
        <v>MENOR_VALOR</v>
      </c>
      <c r="Z1246" s="49">
        <f t="shared" si="363"/>
        <v>2069537.1872</v>
      </c>
      <c r="AA1246" s="80"/>
    </row>
    <row r="1247" spans="1:27" ht="18" x14ac:dyDescent="0.2">
      <c r="A1247" s="132" t="s">
        <v>487</v>
      </c>
      <c r="B1247" s="3"/>
      <c r="C1247" s="135" t="s">
        <v>140</v>
      </c>
      <c r="D1247" s="3"/>
      <c r="E1247" s="3"/>
      <c r="F1247" s="3"/>
      <c r="G1247" s="3"/>
      <c r="H1247" s="3"/>
      <c r="I1247" s="3"/>
      <c r="J1247" s="30"/>
      <c r="K1247" s="48"/>
      <c r="L1247" s="49"/>
      <c r="M1247" s="77">
        <v>0</v>
      </c>
      <c r="N1247" s="6">
        <f t="shared" si="351"/>
        <v>0</v>
      </c>
      <c r="O1247" s="47">
        <f t="shared" si="349"/>
        <v>0</v>
      </c>
      <c r="P1247" s="5"/>
      <c r="Q1247" s="131"/>
      <c r="R1247" s="131"/>
      <c r="S1247" s="51"/>
      <c r="T1247" s="51"/>
      <c r="U1247" s="49"/>
      <c r="V1247" s="51"/>
      <c r="W1247" s="51"/>
      <c r="X1247" s="52"/>
      <c r="Y1247" s="53"/>
      <c r="Z1247" s="49"/>
      <c r="AA1247" s="80"/>
    </row>
    <row r="1248" spans="1:27" ht="18" x14ac:dyDescent="0.2">
      <c r="A1248" s="26">
        <f>A1246+1</f>
        <v>1099</v>
      </c>
      <c r="B1248" s="1">
        <v>4912996</v>
      </c>
      <c r="C1248" s="24" t="s">
        <v>142</v>
      </c>
      <c r="D1248" s="3" t="s">
        <v>36</v>
      </c>
      <c r="E1248" s="3">
        <v>0</v>
      </c>
      <c r="F1248" s="3">
        <v>1</v>
      </c>
      <c r="G1248" s="3">
        <v>1</v>
      </c>
      <c r="H1248" s="4">
        <v>26112004</v>
      </c>
      <c r="I1248" s="4" t="s">
        <v>37</v>
      </c>
      <c r="J1248" s="1" t="s">
        <v>37</v>
      </c>
      <c r="K1248" s="48">
        <v>128520</v>
      </c>
      <c r="L1248" s="49">
        <f t="shared" si="355"/>
        <v>145381.82399999999</v>
      </c>
      <c r="M1248" s="5">
        <v>185220</v>
      </c>
      <c r="N1248" s="6">
        <f t="shared" si="351"/>
        <v>35191.800000000003</v>
      </c>
      <c r="O1248" s="47">
        <f t="shared" si="349"/>
        <v>220411.8</v>
      </c>
      <c r="P1248" s="5">
        <v>151000</v>
      </c>
      <c r="Q1248" s="131">
        <f t="shared" si="352"/>
        <v>28690</v>
      </c>
      <c r="R1248" s="131">
        <f t="shared" si="353"/>
        <v>179690</v>
      </c>
      <c r="S1248" s="51">
        <f t="shared" si="356"/>
        <v>145381.82399999999</v>
      </c>
      <c r="T1248" s="51">
        <f t="shared" si="357"/>
        <v>181827.87466666664</v>
      </c>
      <c r="U1248" s="49">
        <f t="shared" si="358"/>
        <v>179235.05540168277</v>
      </c>
      <c r="V1248" s="51">
        <f t="shared" si="359"/>
        <v>179690</v>
      </c>
      <c r="W1248" s="51">
        <f t="shared" si="360"/>
        <v>25771.249573868503</v>
      </c>
      <c r="X1248" s="52">
        <f t="shared" si="361"/>
        <v>0.14173431670536368</v>
      </c>
      <c r="Y1248" s="53" t="str">
        <f t="shared" si="362"/>
        <v>MENOR_VALOR</v>
      </c>
      <c r="Z1248" s="49">
        <f t="shared" si="363"/>
        <v>145381.82399999999</v>
      </c>
      <c r="AA1248" s="80"/>
    </row>
    <row r="1249" spans="1:27" x14ac:dyDescent="0.2">
      <c r="A1249" s="26">
        <f>A1248+1</f>
        <v>1100</v>
      </c>
      <c r="B1249" s="1">
        <v>4912996</v>
      </c>
      <c r="C1249" s="24" t="s">
        <v>357</v>
      </c>
      <c r="D1249" s="3" t="s">
        <v>36</v>
      </c>
      <c r="E1249" s="3">
        <v>0</v>
      </c>
      <c r="F1249" s="3">
        <v>1</v>
      </c>
      <c r="G1249" s="3">
        <v>1</v>
      </c>
      <c r="H1249" s="4">
        <v>10141605</v>
      </c>
      <c r="I1249" s="4" t="s">
        <v>37</v>
      </c>
      <c r="J1249" s="1">
        <v>39379</v>
      </c>
      <c r="K1249" s="48">
        <v>505512</v>
      </c>
      <c r="L1249" s="49">
        <f t="shared" si="355"/>
        <v>571835.17440000002</v>
      </c>
      <c r="M1249" s="5">
        <v>773760</v>
      </c>
      <c r="N1249" s="6">
        <f t="shared" si="351"/>
        <v>147014.39999999999</v>
      </c>
      <c r="O1249" s="47">
        <f t="shared" si="349"/>
        <v>920774.4</v>
      </c>
      <c r="P1249" s="5">
        <v>595000</v>
      </c>
      <c r="Q1249" s="131">
        <f t="shared" si="352"/>
        <v>113050</v>
      </c>
      <c r="R1249" s="131">
        <f t="shared" si="353"/>
        <v>708050</v>
      </c>
      <c r="S1249" s="51">
        <f t="shared" si="356"/>
        <v>571835.17440000002</v>
      </c>
      <c r="T1249" s="51">
        <f t="shared" si="357"/>
        <v>733553.19146666676</v>
      </c>
      <c r="U1249" s="49">
        <f t="shared" si="358"/>
        <v>719718.51702740754</v>
      </c>
      <c r="V1249" s="51">
        <f t="shared" si="359"/>
        <v>708050</v>
      </c>
      <c r="W1249" s="51">
        <f t="shared" si="360"/>
        <v>114351.90650788271</v>
      </c>
      <c r="X1249" s="52">
        <f t="shared" si="361"/>
        <v>0.15588768181792984</v>
      </c>
      <c r="Y1249" s="53" t="str">
        <f t="shared" si="362"/>
        <v>MENOR_VALOR</v>
      </c>
      <c r="Z1249" s="49">
        <f t="shared" si="363"/>
        <v>571835.17440000002</v>
      </c>
      <c r="AA1249" s="80"/>
    </row>
    <row r="1250" spans="1:27" ht="18" x14ac:dyDescent="0.2">
      <c r="A1250" s="132" t="s">
        <v>488</v>
      </c>
      <c r="B1250" s="3"/>
      <c r="C1250" s="133" t="s">
        <v>145</v>
      </c>
      <c r="D1250" s="3"/>
      <c r="E1250" s="3"/>
      <c r="F1250" s="3"/>
      <c r="G1250" s="3"/>
      <c r="H1250" s="3"/>
      <c r="I1250" s="3"/>
      <c r="J1250" s="30"/>
      <c r="K1250" s="48"/>
      <c r="L1250" s="49"/>
      <c r="M1250" s="77">
        <v>0</v>
      </c>
      <c r="N1250" s="6">
        <f t="shared" si="351"/>
        <v>0</v>
      </c>
      <c r="O1250" s="47">
        <f t="shared" si="349"/>
        <v>0</v>
      </c>
      <c r="P1250" s="5"/>
      <c r="Q1250" s="131"/>
      <c r="R1250" s="131"/>
      <c r="S1250" s="51"/>
      <c r="T1250" s="51"/>
      <c r="U1250" s="49"/>
      <c r="V1250" s="51"/>
      <c r="W1250" s="51"/>
      <c r="X1250" s="52"/>
      <c r="Y1250" s="53"/>
      <c r="Z1250" s="49"/>
      <c r="AA1250" s="80"/>
    </row>
    <row r="1251" spans="1:27" ht="18" x14ac:dyDescent="0.2">
      <c r="A1251" s="26">
        <f>A1249+1</f>
        <v>1101</v>
      </c>
      <c r="B1251" s="1">
        <v>49112931</v>
      </c>
      <c r="C1251" s="24" t="s">
        <v>146</v>
      </c>
      <c r="D1251" s="3" t="s">
        <v>36</v>
      </c>
      <c r="E1251" s="3">
        <v>0</v>
      </c>
      <c r="F1251" s="3">
        <v>1</v>
      </c>
      <c r="G1251" s="3">
        <v>1</v>
      </c>
      <c r="H1251" s="4">
        <v>25174205</v>
      </c>
      <c r="I1251" s="4" t="s">
        <v>37</v>
      </c>
      <c r="J1251" s="1">
        <v>17123</v>
      </c>
      <c r="K1251" s="48">
        <v>540617</v>
      </c>
      <c r="L1251" s="49">
        <f t="shared" si="355"/>
        <v>611545.95039999997</v>
      </c>
      <c r="M1251" s="5">
        <v>818850</v>
      </c>
      <c r="N1251" s="6">
        <f t="shared" si="351"/>
        <v>155581.5</v>
      </c>
      <c r="O1251" s="47">
        <f t="shared" si="349"/>
        <v>974431.5</v>
      </c>
      <c r="P1251" s="5">
        <v>636000</v>
      </c>
      <c r="Q1251" s="131">
        <f t="shared" si="352"/>
        <v>120840</v>
      </c>
      <c r="R1251" s="131">
        <f t="shared" si="353"/>
        <v>756840</v>
      </c>
      <c r="S1251" s="51">
        <f t="shared" si="356"/>
        <v>611545.95039999997</v>
      </c>
      <c r="T1251" s="51">
        <f t="shared" si="357"/>
        <v>780939.15013333329</v>
      </c>
      <c r="U1251" s="49">
        <f t="shared" si="358"/>
        <v>766881.32524593058</v>
      </c>
      <c r="V1251" s="51">
        <f t="shared" si="359"/>
        <v>756840</v>
      </c>
      <c r="W1251" s="51">
        <f t="shared" si="360"/>
        <v>119779.08021832781</v>
      </c>
      <c r="X1251" s="52">
        <f t="shared" si="361"/>
        <v>0.15337825001842639</v>
      </c>
      <c r="Y1251" s="53" t="str">
        <f t="shared" si="362"/>
        <v>MENOR_VALOR</v>
      </c>
      <c r="Z1251" s="49">
        <f t="shared" si="363"/>
        <v>611545.95039999997</v>
      </c>
      <c r="AA1251" s="80"/>
    </row>
    <row r="1252" spans="1:27" ht="27" x14ac:dyDescent="0.2">
      <c r="A1252" s="26">
        <f>A1251+1</f>
        <v>1102</v>
      </c>
      <c r="B1252" s="1">
        <v>49112931</v>
      </c>
      <c r="C1252" s="24" t="s">
        <v>149</v>
      </c>
      <c r="D1252" s="3" t="s">
        <v>36</v>
      </c>
      <c r="E1252" s="3">
        <v>0</v>
      </c>
      <c r="F1252" s="3">
        <v>1</v>
      </c>
      <c r="G1252" s="3">
        <v>1</v>
      </c>
      <c r="H1252" s="4">
        <v>40151712</v>
      </c>
      <c r="I1252" s="4" t="s">
        <v>37</v>
      </c>
      <c r="J1252" s="1">
        <v>5330</v>
      </c>
      <c r="K1252" s="48">
        <v>309876</v>
      </c>
      <c r="L1252" s="49">
        <f t="shared" si="355"/>
        <v>350531.73119999998</v>
      </c>
      <c r="M1252" s="5">
        <v>451440</v>
      </c>
      <c r="N1252" s="6">
        <f t="shared" si="351"/>
        <v>85773.6</v>
      </c>
      <c r="O1252" s="47">
        <f t="shared" si="349"/>
        <v>537213.6</v>
      </c>
      <c r="P1252" s="5">
        <v>365000</v>
      </c>
      <c r="Q1252" s="131">
        <f t="shared" si="352"/>
        <v>69350</v>
      </c>
      <c r="R1252" s="131">
        <f t="shared" si="353"/>
        <v>434350</v>
      </c>
      <c r="S1252" s="51">
        <f t="shared" si="356"/>
        <v>350531.73119999998</v>
      </c>
      <c r="T1252" s="51">
        <f t="shared" si="357"/>
        <v>440698.44373333332</v>
      </c>
      <c r="U1252" s="49">
        <f t="shared" si="358"/>
        <v>434081.61020486389</v>
      </c>
      <c r="V1252" s="51">
        <f t="shared" si="359"/>
        <v>434350</v>
      </c>
      <c r="W1252" s="51">
        <f t="shared" si="360"/>
        <v>63757.493869618367</v>
      </c>
      <c r="X1252" s="52">
        <f t="shared" si="361"/>
        <v>0.14467374409018344</v>
      </c>
      <c r="Y1252" s="53" t="str">
        <f t="shared" si="362"/>
        <v>MENOR_VALOR</v>
      </c>
      <c r="Z1252" s="49">
        <f t="shared" si="363"/>
        <v>350531.73119999998</v>
      </c>
      <c r="AA1252" s="80"/>
    </row>
    <row r="1253" spans="1:27" ht="27" x14ac:dyDescent="0.2">
      <c r="A1253" s="26">
        <f t="shared" ref="A1253:A1256" si="365">A1252+1</f>
        <v>1103</v>
      </c>
      <c r="B1253" s="1">
        <v>49112931</v>
      </c>
      <c r="C1253" s="24" t="s">
        <v>150</v>
      </c>
      <c r="D1253" s="3" t="s">
        <v>36</v>
      </c>
      <c r="E1253" s="3">
        <v>0</v>
      </c>
      <c r="F1253" s="3">
        <v>1</v>
      </c>
      <c r="G1253" s="3">
        <v>1</v>
      </c>
      <c r="H1253" s="4">
        <v>31401701</v>
      </c>
      <c r="I1253" s="4" t="s">
        <v>37</v>
      </c>
      <c r="J1253" s="1">
        <v>5330</v>
      </c>
      <c r="K1253" s="48">
        <v>304640</v>
      </c>
      <c r="L1253" s="49">
        <f t="shared" si="355"/>
        <v>344608.76799999998</v>
      </c>
      <c r="M1253" s="5">
        <v>479360</v>
      </c>
      <c r="N1253" s="6">
        <f t="shared" si="351"/>
        <v>91078.399999999994</v>
      </c>
      <c r="O1253" s="47">
        <f t="shared" si="349"/>
        <v>570438.40000000002</v>
      </c>
      <c r="P1253" s="5">
        <v>358000</v>
      </c>
      <c r="Q1253" s="131">
        <f t="shared" si="352"/>
        <v>68020</v>
      </c>
      <c r="R1253" s="131">
        <f t="shared" si="353"/>
        <v>426020</v>
      </c>
      <c r="S1253" s="51">
        <f t="shared" si="356"/>
        <v>344608.76799999998</v>
      </c>
      <c r="T1253" s="51">
        <f t="shared" si="357"/>
        <v>447022.38933333335</v>
      </c>
      <c r="U1253" s="49">
        <f t="shared" si="358"/>
        <v>437510.37352601811</v>
      </c>
      <c r="V1253" s="51">
        <f t="shared" si="359"/>
        <v>426020</v>
      </c>
      <c r="W1253" s="51">
        <f t="shared" si="360"/>
        <v>72417.366130671391</v>
      </c>
      <c r="X1253" s="52">
        <f t="shared" si="361"/>
        <v>0.16199941626787642</v>
      </c>
      <c r="Y1253" s="53" t="str">
        <f t="shared" si="362"/>
        <v>MENOR_VALOR</v>
      </c>
      <c r="Z1253" s="49">
        <f t="shared" si="363"/>
        <v>344608.76799999998</v>
      </c>
      <c r="AA1253" s="80"/>
    </row>
    <row r="1254" spans="1:27" ht="18" x14ac:dyDescent="0.2">
      <c r="A1254" s="26">
        <f t="shared" si="365"/>
        <v>1104</v>
      </c>
      <c r="B1254" s="1">
        <v>49112931</v>
      </c>
      <c r="C1254" s="24" t="s">
        <v>151</v>
      </c>
      <c r="D1254" s="3" t="s">
        <v>36</v>
      </c>
      <c r="E1254" s="3">
        <v>0</v>
      </c>
      <c r="F1254" s="3">
        <v>1</v>
      </c>
      <c r="G1254" s="3">
        <v>1</v>
      </c>
      <c r="H1254" s="4">
        <v>39121466</v>
      </c>
      <c r="I1254" s="4" t="s">
        <v>37</v>
      </c>
      <c r="J1254" s="1" t="s">
        <v>37</v>
      </c>
      <c r="K1254" s="48">
        <v>337603</v>
      </c>
      <c r="L1254" s="49">
        <f t="shared" si="355"/>
        <v>381896.51360000001</v>
      </c>
      <c r="M1254" s="5">
        <v>505920</v>
      </c>
      <c r="N1254" s="6">
        <f t="shared" si="351"/>
        <v>96124.800000000003</v>
      </c>
      <c r="O1254" s="47">
        <f t="shared" si="349"/>
        <v>602044.80000000005</v>
      </c>
      <c r="P1254" s="5">
        <v>397000</v>
      </c>
      <c r="Q1254" s="131">
        <f t="shared" si="352"/>
        <v>75430</v>
      </c>
      <c r="R1254" s="131">
        <f t="shared" si="353"/>
        <v>472430</v>
      </c>
      <c r="S1254" s="51">
        <f t="shared" si="356"/>
        <v>381896.51360000001</v>
      </c>
      <c r="T1254" s="51">
        <f t="shared" si="357"/>
        <v>485457.10453333333</v>
      </c>
      <c r="U1254" s="49">
        <f t="shared" si="358"/>
        <v>477130.65887242131</v>
      </c>
      <c r="V1254" s="51">
        <f t="shared" si="359"/>
        <v>472430</v>
      </c>
      <c r="W1254" s="51">
        <f t="shared" si="360"/>
        <v>73228.396112646442</v>
      </c>
      <c r="X1254" s="52">
        <f t="shared" si="361"/>
        <v>0.15084421554205166</v>
      </c>
      <c r="Y1254" s="53" t="str">
        <f t="shared" si="362"/>
        <v>MENOR_VALOR</v>
      </c>
      <c r="Z1254" s="49">
        <f t="shared" si="363"/>
        <v>381896.51360000001</v>
      </c>
      <c r="AA1254" s="80"/>
    </row>
    <row r="1255" spans="1:27" ht="18" x14ac:dyDescent="0.2">
      <c r="A1255" s="26">
        <f t="shared" si="365"/>
        <v>1105</v>
      </c>
      <c r="B1255" s="1">
        <v>49112931</v>
      </c>
      <c r="C1255" s="14" t="s">
        <v>152</v>
      </c>
      <c r="D1255" s="3" t="s">
        <v>36</v>
      </c>
      <c r="E1255" s="3">
        <v>0</v>
      </c>
      <c r="F1255" s="3">
        <v>1</v>
      </c>
      <c r="G1255" s="3">
        <v>1</v>
      </c>
      <c r="H1255" s="4">
        <v>25174201</v>
      </c>
      <c r="I1255" s="4" t="s">
        <v>37</v>
      </c>
      <c r="J1255" s="1" t="s">
        <v>37</v>
      </c>
      <c r="K1255" s="48">
        <v>714952</v>
      </c>
      <c r="L1255" s="49">
        <f t="shared" si="355"/>
        <v>808753.70239999995</v>
      </c>
      <c r="M1255" s="5">
        <v>1145590</v>
      </c>
      <c r="N1255" s="6">
        <f t="shared" si="351"/>
        <v>217662.1</v>
      </c>
      <c r="O1255" s="47">
        <f t="shared" si="349"/>
        <v>1363252.1</v>
      </c>
      <c r="P1255" s="5">
        <v>841000</v>
      </c>
      <c r="Q1255" s="131">
        <f t="shared" si="352"/>
        <v>159790</v>
      </c>
      <c r="R1255" s="131">
        <f t="shared" si="353"/>
        <v>1000790</v>
      </c>
      <c r="S1255" s="51">
        <f t="shared" si="356"/>
        <v>808753.70239999995</v>
      </c>
      <c r="T1255" s="51">
        <f t="shared" si="357"/>
        <v>1057598.6007999999</v>
      </c>
      <c r="U1255" s="49">
        <f t="shared" si="358"/>
        <v>1033344.5139419899</v>
      </c>
      <c r="V1255" s="51">
        <f t="shared" si="359"/>
        <v>1000790</v>
      </c>
      <c r="W1255" s="51">
        <f t="shared" si="360"/>
        <v>175959.91512231636</v>
      </c>
      <c r="X1255" s="52">
        <f t="shared" si="361"/>
        <v>0.16637684182752785</v>
      </c>
      <c r="Y1255" s="53" t="str">
        <f t="shared" si="362"/>
        <v>MENOR_VALOR</v>
      </c>
      <c r="Z1255" s="49">
        <f t="shared" si="363"/>
        <v>808753.70239999995</v>
      </c>
      <c r="AA1255" s="80"/>
    </row>
    <row r="1256" spans="1:27" ht="18" x14ac:dyDescent="0.2">
      <c r="A1256" s="26">
        <f t="shared" si="365"/>
        <v>1106</v>
      </c>
      <c r="B1256" s="1">
        <v>49112931</v>
      </c>
      <c r="C1256" s="14" t="s">
        <v>153</v>
      </c>
      <c r="D1256" s="3" t="s">
        <v>36</v>
      </c>
      <c r="E1256" s="3">
        <v>0</v>
      </c>
      <c r="F1256" s="3">
        <v>1</v>
      </c>
      <c r="G1256" s="3">
        <v>1</v>
      </c>
      <c r="H1256" s="4">
        <v>25174201</v>
      </c>
      <c r="I1256" s="4" t="s">
        <v>37</v>
      </c>
      <c r="J1256" s="1" t="s">
        <v>37</v>
      </c>
      <c r="K1256" s="48">
        <v>230622</v>
      </c>
      <c r="L1256" s="49">
        <f t="shared" si="355"/>
        <v>260879.60639999999</v>
      </c>
      <c r="M1256" s="5">
        <v>372900</v>
      </c>
      <c r="N1256" s="6">
        <f t="shared" si="351"/>
        <v>70851</v>
      </c>
      <c r="O1256" s="47">
        <f t="shared" si="349"/>
        <v>443751</v>
      </c>
      <c r="P1256" s="5">
        <v>271000</v>
      </c>
      <c r="Q1256" s="131">
        <f t="shared" si="352"/>
        <v>51490</v>
      </c>
      <c r="R1256" s="131">
        <f t="shared" si="353"/>
        <v>322490</v>
      </c>
      <c r="S1256" s="51">
        <f t="shared" si="356"/>
        <v>260879.60639999999</v>
      </c>
      <c r="T1256" s="51">
        <f t="shared" si="357"/>
        <v>342373.53546666662</v>
      </c>
      <c r="U1256" s="49">
        <f t="shared" si="358"/>
        <v>334219.59545210353</v>
      </c>
      <c r="V1256" s="51">
        <f t="shared" si="359"/>
        <v>322490</v>
      </c>
      <c r="W1256" s="51">
        <f t="shared" si="360"/>
        <v>57624.909868575502</v>
      </c>
      <c r="X1256" s="52">
        <f t="shared" si="361"/>
        <v>0.16831005874922783</v>
      </c>
      <c r="Y1256" s="53" t="str">
        <f t="shared" si="362"/>
        <v>MENOR_VALOR</v>
      </c>
      <c r="Z1256" s="49">
        <f t="shared" si="363"/>
        <v>260879.60639999999</v>
      </c>
      <c r="AA1256" s="80"/>
    </row>
    <row r="1257" spans="1:27" ht="18" x14ac:dyDescent="0.2">
      <c r="A1257" s="132" t="s">
        <v>489</v>
      </c>
      <c r="B1257" s="3"/>
      <c r="C1257" s="136" t="s">
        <v>490</v>
      </c>
      <c r="D1257" s="3"/>
      <c r="E1257" s="3"/>
      <c r="F1257" s="3"/>
      <c r="G1257" s="3"/>
      <c r="H1257" s="7"/>
      <c r="I1257" s="7"/>
      <c r="J1257" s="137"/>
      <c r="K1257" s="48"/>
      <c r="L1257" s="49"/>
      <c r="M1257" s="77">
        <v>0</v>
      </c>
      <c r="N1257" s="6">
        <f t="shared" si="351"/>
        <v>0</v>
      </c>
      <c r="O1257" s="47">
        <f t="shared" ref="O1257:O1297" si="366">M1257+N1257</f>
        <v>0</v>
      </c>
      <c r="P1257" s="5"/>
      <c r="Q1257" s="131"/>
      <c r="R1257" s="131"/>
      <c r="S1257" s="51"/>
      <c r="T1257" s="51"/>
      <c r="U1257" s="49"/>
      <c r="V1257" s="51"/>
      <c r="W1257" s="51"/>
      <c r="X1257" s="52"/>
      <c r="Y1257" s="53"/>
      <c r="Z1257" s="49"/>
      <c r="AA1257" s="80"/>
    </row>
    <row r="1258" spans="1:27" ht="18" x14ac:dyDescent="0.2">
      <c r="A1258" s="26">
        <f>A1256+1</f>
        <v>1107</v>
      </c>
      <c r="B1258" s="30">
        <v>4912912</v>
      </c>
      <c r="C1258" s="23" t="s">
        <v>156</v>
      </c>
      <c r="D1258" s="3" t="s">
        <v>36</v>
      </c>
      <c r="E1258" s="3">
        <v>0</v>
      </c>
      <c r="F1258" s="3">
        <v>1</v>
      </c>
      <c r="G1258" s="3">
        <v>1</v>
      </c>
      <c r="H1258" s="4">
        <v>25172004</v>
      </c>
      <c r="I1258" s="4" t="s">
        <v>37</v>
      </c>
      <c r="J1258" s="1">
        <v>24460</v>
      </c>
      <c r="K1258" s="48">
        <v>857038</v>
      </c>
      <c r="L1258" s="49">
        <f t="shared" si="355"/>
        <v>969481.38559999992</v>
      </c>
      <c r="M1258" s="5">
        <v>1165600</v>
      </c>
      <c r="N1258" s="6">
        <f t="shared" si="351"/>
        <v>221464</v>
      </c>
      <c r="O1258" s="47">
        <f t="shared" si="366"/>
        <v>1387064</v>
      </c>
      <c r="P1258" s="5">
        <v>992000</v>
      </c>
      <c r="Q1258" s="131">
        <f t="shared" si="352"/>
        <v>188480</v>
      </c>
      <c r="R1258" s="131">
        <f t="shared" si="353"/>
        <v>1180480</v>
      </c>
      <c r="S1258" s="51">
        <f t="shared" si="356"/>
        <v>969481.38559999992</v>
      </c>
      <c r="T1258" s="51">
        <f t="shared" si="357"/>
        <v>1179008.4618666666</v>
      </c>
      <c r="U1258" s="49">
        <f t="shared" si="358"/>
        <v>1166536.1529330146</v>
      </c>
      <c r="V1258" s="51">
        <f t="shared" si="359"/>
        <v>1180480</v>
      </c>
      <c r="W1258" s="51">
        <f t="shared" si="360"/>
        <v>148158.01647035091</v>
      </c>
      <c r="X1258" s="52">
        <f t="shared" si="361"/>
        <v>0.12566323420255995</v>
      </c>
      <c r="Y1258" s="53" t="str">
        <f t="shared" si="362"/>
        <v>MENOR_VALOR</v>
      </c>
      <c r="Z1258" s="49">
        <f t="shared" si="363"/>
        <v>969481.38559999992</v>
      </c>
      <c r="AA1258" s="80"/>
    </row>
    <row r="1259" spans="1:27" ht="18" x14ac:dyDescent="0.2">
      <c r="A1259" s="26">
        <f>A1258+1</f>
        <v>1108</v>
      </c>
      <c r="B1259" s="30">
        <v>4912912</v>
      </c>
      <c r="C1259" s="23" t="s">
        <v>157</v>
      </c>
      <c r="D1259" s="3" t="s">
        <v>36</v>
      </c>
      <c r="E1259" s="3">
        <v>0</v>
      </c>
      <c r="F1259" s="3">
        <v>1</v>
      </c>
      <c r="G1259" s="3">
        <v>1</v>
      </c>
      <c r="H1259" s="4">
        <v>25172004</v>
      </c>
      <c r="I1259" s="4" t="s">
        <v>37</v>
      </c>
      <c r="J1259" s="1">
        <v>24460</v>
      </c>
      <c r="K1259" s="48">
        <v>743036</v>
      </c>
      <c r="L1259" s="49">
        <f t="shared" si="355"/>
        <v>840522.32319999998</v>
      </c>
      <c r="M1259" s="5">
        <v>910000</v>
      </c>
      <c r="N1259" s="6">
        <f t="shared" si="351"/>
        <v>172900</v>
      </c>
      <c r="O1259" s="47">
        <f t="shared" si="366"/>
        <v>1082900</v>
      </c>
      <c r="P1259" s="5">
        <v>728000</v>
      </c>
      <c r="Q1259" s="131">
        <f t="shared" si="352"/>
        <v>138320</v>
      </c>
      <c r="R1259" s="131">
        <f t="shared" si="353"/>
        <v>866320</v>
      </c>
      <c r="S1259" s="51">
        <f t="shared" si="356"/>
        <v>840522.32319999998</v>
      </c>
      <c r="T1259" s="51">
        <f t="shared" si="357"/>
        <v>929914.10773333337</v>
      </c>
      <c r="U1259" s="49">
        <f t="shared" si="358"/>
        <v>923858.19504033751</v>
      </c>
      <c r="V1259" s="51">
        <f t="shared" si="359"/>
        <v>866320</v>
      </c>
      <c r="W1259" s="51">
        <f t="shared" si="360"/>
        <v>63209.53702588677</v>
      </c>
      <c r="X1259" s="52">
        <f t="shared" si="361"/>
        <v>6.7973521963184416E-2</v>
      </c>
      <c r="Y1259" s="53" t="str">
        <f t="shared" si="362"/>
        <v>MENOR_VALOR</v>
      </c>
      <c r="Z1259" s="49">
        <f t="shared" si="363"/>
        <v>840522.32319999998</v>
      </c>
      <c r="AA1259" s="80"/>
    </row>
    <row r="1260" spans="1:27" ht="36" x14ac:dyDescent="0.2">
      <c r="A1260" s="26">
        <f t="shared" ref="A1260:A1275" si="367">A1259+1</f>
        <v>1109</v>
      </c>
      <c r="B1260" s="30">
        <v>4912996</v>
      </c>
      <c r="C1260" s="34" t="s">
        <v>158</v>
      </c>
      <c r="D1260" s="3" t="s">
        <v>36</v>
      </c>
      <c r="E1260" s="3">
        <v>0</v>
      </c>
      <c r="F1260" s="3">
        <v>1</v>
      </c>
      <c r="G1260" s="3">
        <v>1</v>
      </c>
      <c r="H1260" s="4">
        <v>26111532</v>
      </c>
      <c r="I1260" s="4" t="s">
        <v>37</v>
      </c>
      <c r="J1260" s="1" t="s">
        <v>37</v>
      </c>
      <c r="K1260" s="48">
        <v>706741</v>
      </c>
      <c r="L1260" s="49">
        <f t="shared" si="355"/>
        <v>799465.4192</v>
      </c>
      <c r="M1260" s="5">
        <v>1111730</v>
      </c>
      <c r="N1260" s="6">
        <f t="shared" si="351"/>
        <v>211228.7</v>
      </c>
      <c r="O1260" s="47">
        <f t="shared" si="366"/>
        <v>1322958.7</v>
      </c>
      <c r="P1260" s="5">
        <v>831000</v>
      </c>
      <c r="Q1260" s="131">
        <f t="shared" si="352"/>
        <v>157890</v>
      </c>
      <c r="R1260" s="131">
        <f t="shared" si="353"/>
        <v>988890</v>
      </c>
      <c r="S1260" s="51">
        <f t="shared" si="356"/>
        <v>799465.4192</v>
      </c>
      <c r="T1260" s="51">
        <f t="shared" si="357"/>
        <v>1037104.7064</v>
      </c>
      <c r="U1260" s="49">
        <f t="shared" si="358"/>
        <v>1015074.6568593121</v>
      </c>
      <c r="V1260" s="51">
        <f t="shared" si="359"/>
        <v>988890</v>
      </c>
      <c r="W1260" s="51">
        <f t="shared" si="360"/>
        <v>168036.35145545859</v>
      </c>
      <c r="X1260" s="52">
        <f t="shared" si="361"/>
        <v>0.1620244806705648</v>
      </c>
      <c r="Y1260" s="53" t="str">
        <f t="shared" si="362"/>
        <v>MENOR_VALOR</v>
      </c>
      <c r="Z1260" s="49">
        <f t="shared" si="363"/>
        <v>799465.4192</v>
      </c>
      <c r="AA1260" s="80"/>
    </row>
    <row r="1261" spans="1:27" ht="36" x14ac:dyDescent="0.2">
      <c r="A1261" s="26">
        <f t="shared" si="367"/>
        <v>1110</v>
      </c>
      <c r="B1261" s="30">
        <v>4912996</v>
      </c>
      <c r="C1261" s="34" t="s">
        <v>159</v>
      </c>
      <c r="D1261" s="3" t="s">
        <v>36</v>
      </c>
      <c r="E1261" s="3">
        <v>0</v>
      </c>
      <c r="F1261" s="3">
        <v>1</v>
      </c>
      <c r="G1261" s="3">
        <v>1</v>
      </c>
      <c r="H1261" s="4">
        <v>26111532</v>
      </c>
      <c r="I1261" s="4" t="s">
        <v>37</v>
      </c>
      <c r="J1261" s="1" t="s">
        <v>37</v>
      </c>
      <c r="K1261" s="48">
        <v>796824</v>
      </c>
      <c r="L1261" s="49">
        <f t="shared" si="355"/>
        <v>901367.3088</v>
      </c>
      <c r="M1261" s="5">
        <v>977680</v>
      </c>
      <c r="N1261" s="6">
        <f t="shared" si="351"/>
        <v>185759.2</v>
      </c>
      <c r="O1261" s="47">
        <f t="shared" si="366"/>
        <v>1163439.2</v>
      </c>
      <c r="P1261" s="5">
        <v>774000</v>
      </c>
      <c r="Q1261" s="131">
        <f t="shared" si="352"/>
        <v>147060</v>
      </c>
      <c r="R1261" s="131">
        <f t="shared" si="353"/>
        <v>921060</v>
      </c>
      <c r="S1261" s="51">
        <f t="shared" si="356"/>
        <v>901367.3088</v>
      </c>
      <c r="T1261" s="51">
        <f t="shared" si="357"/>
        <v>995288.83626666665</v>
      </c>
      <c r="U1261" s="49">
        <f t="shared" si="358"/>
        <v>988502.57688882085</v>
      </c>
      <c r="V1261" s="51">
        <f t="shared" si="359"/>
        <v>921060</v>
      </c>
      <c r="W1261" s="51">
        <f t="shared" si="360"/>
        <v>66412.548971078562</v>
      </c>
      <c r="X1261" s="52">
        <f t="shared" si="361"/>
        <v>6.6726910371257012E-2</v>
      </c>
      <c r="Y1261" s="53" t="str">
        <f t="shared" si="362"/>
        <v>MENOR_VALOR</v>
      </c>
      <c r="Z1261" s="49">
        <f t="shared" si="363"/>
        <v>901367.3088</v>
      </c>
      <c r="AA1261" s="80"/>
    </row>
    <row r="1262" spans="1:27" ht="36" x14ac:dyDescent="0.2">
      <c r="A1262" s="26">
        <f t="shared" si="367"/>
        <v>1111</v>
      </c>
      <c r="B1262" s="30">
        <v>4912996</v>
      </c>
      <c r="C1262" s="34" t="s">
        <v>160</v>
      </c>
      <c r="D1262" s="3" t="s">
        <v>36</v>
      </c>
      <c r="E1262" s="3">
        <v>0</v>
      </c>
      <c r="F1262" s="3">
        <v>1</v>
      </c>
      <c r="G1262" s="3">
        <v>1</v>
      </c>
      <c r="H1262" s="4">
        <v>26111532</v>
      </c>
      <c r="I1262" s="4" t="s">
        <v>37</v>
      </c>
      <c r="J1262" s="1" t="s">
        <v>37</v>
      </c>
      <c r="K1262" s="48">
        <v>633556</v>
      </c>
      <c r="L1262" s="49">
        <f t="shared" si="355"/>
        <v>716678.54720000003</v>
      </c>
      <c r="M1262" s="5">
        <v>958930</v>
      </c>
      <c r="N1262" s="6">
        <f t="shared" si="351"/>
        <v>182196.7</v>
      </c>
      <c r="O1262" s="47">
        <f t="shared" si="366"/>
        <v>1141126.7</v>
      </c>
      <c r="P1262" s="5">
        <v>745000</v>
      </c>
      <c r="Q1262" s="131">
        <f t="shared" si="352"/>
        <v>141550</v>
      </c>
      <c r="R1262" s="131">
        <f t="shared" si="353"/>
        <v>886550</v>
      </c>
      <c r="S1262" s="51">
        <f t="shared" si="356"/>
        <v>716678.54720000003</v>
      </c>
      <c r="T1262" s="51">
        <f t="shared" si="357"/>
        <v>914785.08240000007</v>
      </c>
      <c r="U1262" s="49">
        <f t="shared" si="358"/>
        <v>898367.09271287092</v>
      </c>
      <c r="V1262" s="51">
        <f t="shared" si="359"/>
        <v>886550</v>
      </c>
      <c r="W1262" s="51">
        <f t="shared" si="360"/>
        <v>140082.47443729127</v>
      </c>
      <c r="X1262" s="52">
        <f t="shared" si="361"/>
        <v>0.15313156842236156</v>
      </c>
      <c r="Y1262" s="53" t="str">
        <f t="shared" si="362"/>
        <v>MENOR_VALOR</v>
      </c>
      <c r="Z1262" s="49">
        <f t="shared" si="363"/>
        <v>716678.54720000003</v>
      </c>
      <c r="AA1262" s="80"/>
    </row>
    <row r="1263" spans="1:27" ht="36" x14ac:dyDescent="0.2">
      <c r="A1263" s="26">
        <f t="shared" si="367"/>
        <v>1112</v>
      </c>
      <c r="B1263" s="30">
        <v>4912996</v>
      </c>
      <c r="C1263" s="34" t="s">
        <v>161</v>
      </c>
      <c r="D1263" s="3" t="s">
        <v>36</v>
      </c>
      <c r="E1263" s="3">
        <v>0</v>
      </c>
      <c r="F1263" s="3">
        <v>1</v>
      </c>
      <c r="G1263" s="3">
        <v>1</v>
      </c>
      <c r="H1263" s="4">
        <v>26111532</v>
      </c>
      <c r="I1263" s="4" t="s">
        <v>37</v>
      </c>
      <c r="J1263" s="1" t="s">
        <v>37</v>
      </c>
      <c r="K1263" s="48">
        <v>774214</v>
      </c>
      <c r="L1263" s="49">
        <f t="shared" si="355"/>
        <v>875790.87679999997</v>
      </c>
      <c r="M1263" s="5">
        <v>1139000</v>
      </c>
      <c r="N1263" s="6">
        <f t="shared" si="351"/>
        <v>216410</v>
      </c>
      <c r="O1263" s="47">
        <f t="shared" si="366"/>
        <v>1355410</v>
      </c>
      <c r="P1263" s="5">
        <v>911000</v>
      </c>
      <c r="Q1263" s="131">
        <f t="shared" si="352"/>
        <v>173090</v>
      </c>
      <c r="R1263" s="131">
        <f t="shared" si="353"/>
        <v>1084090</v>
      </c>
      <c r="S1263" s="51">
        <f t="shared" si="356"/>
        <v>875790.87679999997</v>
      </c>
      <c r="T1263" s="51">
        <f t="shared" si="357"/>
        <v>1105096.9589333332</v>
      </c>
      <c r="U1263" s="49">
        <f t="shared" si="358"/>
        <v>1087707.5595330982</v>
      </c>
      <c r="V1263" s="51">
        <f t="shared" si="359"/>
        <v>1084090</v>
      </c>
      <c r="W1263" s="51">
        <f t="shared" si="360"/>
        <v>162143.88564379996</v>
      </c>
      <c r="X1263" s="52">
        <f t="shared" si="361"/>
        <v>0.14672367373113146</v>
      </c>
      <c r="Y1263" s="53" t="str">
        <f t="shared" si="362"/>
        <v>MENOR_VALOR</v>
      </c>
      <c r="Z1263" s="49">
        <f t="shared" si="363"/>
        <v>875790.87679999997</v>
      </c>
      <c r="AA1263" s="80"/>
    </row>
    <row r="1264" spans="1:27" ht="27" x14ac:dyDescent="0.2">
      <c r="A1264" s="26">
        <f t="shared" si="367"/>
        <v>1113</v>
      </c>
      <c r="B1264" s="30">
        <v>4912996</v>
      </c>
      <c r="C1264" s="23" t="s">
        <v>170</v>
      </c>
      <c r="D1264" s="3" t="s">
        <v>36</v>
      </c>
      <c r="E1264" s="3">
        <v>0</v>
      </c>
      <c r="F1264" s="3">
        <v>1</v>
      </c>
      <c r="G1264" s="3">
        <v>1</v>
      </c>
      <c r="H1264" s="4">
        <v>26111532</v>
      </c>
      <c r="I1264" s="4" t="s">
        <v>37</v>
      </c>
      <c r="J1264" s="1">
        <v>39325</v>
      </c>
      <c r="K1264" s="48">
        <v>154581</v>
      </c>
      <c r="L1264" s="49">
        <f t="shared" si="355"/>
        <v>174862.02720000001</v>
      </c>
      <c r="M1264" s="5">
        <v>243960</v>
      </c>
      <c r="N1264" s="6">
        <f t="shared" si="351"/>
        <v>46352.4</v>
      </c>
      <c r="O1264" s="47">
        <f t="shared" si="366"/>
        <v>290312.40000000002</v>
      </c>
      <c r="P1264" s="5">
        <v>182000</v>
      </c>
      <c r="Q1264" s="131">
        <f t="shared" si="352"/>
        <v>34580</v>
      </c>
      <c r="R1264" s="131">
        <f t="shared" si="353"/>
        <v>216580</v>
      </c>
      <c r="S1264" s="51">
        <f t="shared" si="356"/>
        <v>174862.02720000001</v>
      </c>
      <c r="T1264" s="51">
        <f t="shared" si="357"/>
        <v>227251.47573333335</v>
      </c>
      <c r="U1264" s="49">
        <f t="shared" si="358"/>
        <v>222361.61252026662</v>
      </c>
      <c r="V1264" s="51">
        <f t="shared" si="359"/>
        <v>216580</v>
      </c>
      <c r="W1264" s="51">
        <f t="shared" si="360"/>
        <v>37044.934320543543</v>
      </c>
      <c r="X1264" s="52">
        <f t="shared" si="361"/>
        <v>0.16301295382571535</v>
      </c>
      <c r="Y1264" s="53" t="str">
        <f t="shared" si="362"/>
        <v>MENOR_VALOR</v>
      </c>
      <c r="Z1264" s="49">
        <f t="shared" si="363"/>
        <v>174862.02720000001</v>
      </c>
      <c r="AA1264" s="80"/>
    </row>
    <row r="1265" spans="1:27" ht="27" x14ac:dyDescent="0.2">
      <c r="A1265" s="26">
        <f t="shared" si="367"/>
        <v>1114</v>
      </c>
      <c r="B1265" s="30">
        <v>4912996</v>
      </c>
      <c r="C1265" s="23" t="s">
        <v>171</v>
      </c>
      <c r="D1265" s="3" t="s">
        <v>36</v>
      </c>
      <c r="E1265" s="3">
        <v>0</v>
      </c>
      <c r="F1265" s="3">
        <v>1</v>
      </c>
      <c r="G1265" s="3">
        <v>1</v>
      </c>
      <c r="H1265" s="4">
        <v>26111532</v>
      </c>
      <c r="I1265" s="4" t="s">
        <v>37</v>
      </c>
      <c r="J1265" s="1">
        <v>39325</v>
      </c>
      <c r="K1265" s="48">
        <v>161721</v>
      </c>
      <c r="L1265" s="49">
        <f t="shared" si="355"/>
        <v>182938.79519999999</v>
      </c>
      <c r="M1265" s="5">
        <v>246240</v>
      </c>
      <c r="N1265" s="6">
        <f t="shared" si="351"/>
        <v>46785.599999999999</v>
      </c>
      <c r="O1265" s="47">
        <f t="shared" si="366"/>
        <v>293025.59999999998</v>
      </c>
      <c r="P1265" s="5">
        <v>182000</v>
      </c>
      <c r="Q1265" s="131">
        <f t="shared" si="352"/>
        <v>34580</v>
      </c>
      <c r="R1265" s="131">
        <f t="shared" si="353"/>
        <v>216580</v>
      </c>
      <c r="S1265" s="51">
        <f t="shared" si="356"/>
        <v>182938.79519999999</v>
      </c>
      <c r="T1265" s="51">
        <f t="shared" si="357"/>
        <v>230848.13173333331</v>
      </c>
      <c r="U1265" s="49">
        <f t="shared" si="358"/>
        <v>226434.83634750143</v>
      </c>
      <c r="V1265" s="51">
        <f t="shared" si="359"/>
        <v>216580</v>
      </c>
      <c r="W1265" s="51">
        <f t="shared" si="360"/>
        <v>33877.016744868553</v>
      </c>
      <c r="X1265" s="52">
        <f t="shared" si="361"/>
        <v>0.14675023137723267</v>
      </c>
      <c r="Y1265" s="53" t="str">
        <f t="shared" si="362"/>
        <v>MENOR_VALOR</v>
      </c>
      <c r="Z1265" s="49">
        <f t="shared" si="363"/>
        <v>182938.79519999999</v>
      </c>
      <c r="AA1265" s="80"/>
    </row>
    <row r="1266" spans="1:27" ht="18" x14ac:dyDescent="0.2">
      <c r="A1266" s="26">
        <f t="shared" si="367"/>
        <v>1115</v>
      </c>
      <c r="B1266" s="30">
        <v>4912934</v>
      </c>
      <c r="C1266" s="23" t="s">
        <v>172</v>
      </c>
      <c r="D1266" s="3" t="s">
        <v>36</v>
      </c>
      <c r="E1266" s="3">
        <v>0</v>
      </c>
      <c r="F1266" s="3">
        <v>1</v>
      </c>
      <c r="G1266" s="3">
        <v>1</v>
      </c>
      <c r="H1266" s="4">
        <v>31162416</v>
      </c>
      <c r="I1266" s="4" t="s">
        <v>37</v>
      </c>
      <c r="J1266" s="1">
        <v>60338</v>
      </c>
      <c r="K1266" s="48">
        <v>137683</v>
      </c>
      <c r="L1266" s="49">
        <f t="shared" si="355"/>
        <v>155747.00959999999</v>
      </c>
      <c r="M1266" s="5">
        <v>219240</v>
      </c>
      <c r="N1266" s="6">
        <f t="shared" si="351"/>
        <v>41655.599999999999</v>
      </c>
      <c r="O1266" s="47">
        <f t="shared" si="366"/>
        <v>260895.6</v>
      </c>
      <c r="P1266" s="5">
        <v>162000</v>
      </c>
      <c r="Q1266" s="131">
        <f t="shared" si="352"/>
        <v>30780</v>
      </c>
      <c r="R1266" s="131">
        <f t="shared" si="353"/>
        <v>192780</v>
      </c>
      <c r="S1266" s="51">
        <f t="shared" si="356"/>
        <v>155747.00959999999</v>
      </c>
      <c r="T1266" s="51">
        <f t="shared" si="357"/>
        <v>203140.86986666665</v>
      </c>
      <c r="U1266" s="49">
        <f t="shared" si="358"/>
        <v>198601.63331345285</v>
      </c>
      <c r="V1266" s="51">
        <f t="shared" si="359"/>
        <v>192780</v>
      </c>
      <c r="W1266" s="51">
        <f t="shared" si="360"/>
        <v>33512.519981167738</v>
      </c>
      <c r="X1266" s="52">
        <f t="shared" si="361"/>
        <v>0.16497182473996486</v>
      </c>
      <c r="Y1266" s="53" t="str">
        <f t="shared" si="362"/>
        <v>MENOR_VALOR</v>
      </c>
      <c r="Z1266" s="49">
        <f t="shared" si="363"/>
        <v>155747.00959999999</v>
      </c>
      <c r="AA1266" s="80"/>
    </row>
    <row r="1267" spans="1:27" ht="18" x14ac:dyDescent="0.2">
      <c r="A1267" s="26">
        <f t="shared" si="367"/>
        <v>1116</v>
      </c>
      <c r="B1267" s="30">
        <v>4912934</v>
      </c>
      <c r="C1267" s="23" t="s">
        <v>173</v>
      </c>
      <c r="D1267" s="3" t="s">
        <v>36</v>
      </c>
      <c r="E1267" s="3">
        <v>0</v>
      </c>
      <c r="F1267" s="3">
        <v>1</v>
      </c>
      <c r="G1267" s="3">
        <v>1</v>
      </c>
      <c r="H1267" s="4">
        <v>31162416</v>
      </c>
      <c r="I1267" s="4" t="s">
        <v>37</v>
      </c>
      <c r="J1267" s="1">
        <v>60338</v>
      </c>
      <c r="K1267" s="48">
        <v>157199</v>
      </c>
      <c r="L1267" s="49">
        <f t="shared" si="355"/>
        <v>177823.50880000001</v>
      </c>
      <c r="M1267" s="5">
        <v>215180</v>
      </c>
      <c r="N1267" s="6">
        <f t="shared" si="351"/>
        <v>40884.199999999997</v>
      </c>
      <c r="O1267" s="47">
        <f t="shared" si="366"/>
        <v>256064.2</v>
      </c>
      <c r="P1267" s="5">
        <v>162000</v>
      </c>
      <c r="Q1267" s="131">
        <f t="shared" si="352"/>
        <v>30780</v>
      </c>
      <c r="R1267" s="131">
        <f t="shared" si="353"/>
        <v>192780</v>
      </c>
      <c r="S1267" s="51">
        <f t="shared" si="356"/>
        <v>177823.50880000001</v>
      </c>
      <c r="T1267" s="51">
        <f t="shared" si="357"/>
        <v>208889.23626666667</v>
      </c>
      <c r="U1267" s="49">
        <f t="shared" si="358"/>
        <v>206284.53572822348</v>
      </c>
      <c r="V1267" s="51">
        <f t="shared" si="359"/>
        <v>192780</v>
      </c>
      <c r="W1267" s="51">
        <f t="shared" si="360"/>
        <v>21966.786554173184</v>
      </c>
      <c r="X1267" s="52">
        <f t="shared" si="361"/>
        <v>0.10515997351883906</v>
      </c>
      <c r="Y1267" s="53" t="str">
        <f t="shared" si="362"/>
        <v>MENOR_VALOR</v>
      </c>
      <c r="Z1267" s="49">
        <f t="shared" si="363"/>
        <v>177823.50880000001</v>
      </c>
      <c r="AA1267" s="80"/>
    </row>
    <row r="1268" spans="1:27" ht="18" x14ac:dyDescent="0.2">
      <c r="A1268" s="26">
        <f t="shared" si="367"/>
        <v>1117</v>
      </c>
      <c r="B1268" s="30">
        <v>4912934</v>
      </c>
      <c r="C1268" s="23" t="s">
        <v>174</v>
      </c>
      <c r="D1268" s="3" t="s">
        <v>36</v>
      </c>
      <c r="E1268" s="3">
        <v>0</v>
      </c>
      <c r="F1268" s="3">
        <v>1</v>
      </c>
      <c r="G1268" s="3">
        <v>1</v>
      </c>
      <c r="H1268" s="4">
        <v>25172009</v>
      </c>
      <c r="I1268" s="4" t="s">
        <v>37</v>
      </c>
      <c r="J1268" s="1" t="s">
        <v>37</v>
      </c>
      <c r="K1268" s="48">
        <v>181951</v>
      </c>
      <c r="L1268" s="49">
        <f t="shared" si="355"/>
        <v>205822.9712</v>
      </c>
      <c r="M1268" s="5">
        <v>249240</v>
      </c>
      <c r="N1268" s="6">
        <f t="shared" si="351"/>
        <v>47355.6</v>
      </c>
      <c r="O1268" s="47">
        <f t="shared" si="366"/>
        <v>296595.59999999998</v>
      </c>
      <c r="P1268" s="5">
        <v>214000</v>
      </c>
      <c r="Q1268" s="131">
        <f t="shared" si="352"/>
        <v>40660</v>
      </c>
      <c r="R1268" s="131">
        <f t="shared" si="353"/>
        <v>254660</v>
      </c>
      <c r="S1268" s="51">
        <f t="shared" si="356"/>
        <v>205822.9712</v>
      </c>
      <c r="T1268" s="51">
        <f t="shared" si="357"/>
        <v>252359.52373333334</v>
      </c>
      <c r="U1268" s="49">
        <f t="shared" si="358"/>
        <v>249578.07307715001</v>
      </c>
      <c r="V1268" s="51">
        <f t="shared" si="359"/>
        <v>254660</v>
      </c>
      <c r="W1268" s="51">
        <f t="shared" si="360"/>
        <v>32906.311869363934</v>
      </c>
      <c r="X1268" s="52">
        <f t="shared" si="361"/>
        <v>0.13039457113628022</v>
      </c>
      <c r="Y1268" s="53" t="str">
        <f t="shared" si="362"/>
        <v>MENOR_VALOR</v>
      </c>
      <c r="Z1268" s="49">
        <f t="shared" si="363"/>
        <v>205822.9712</v>
      </c>
      <c r="AA1268" s="80"/>
    </row>
    <row r="1269" spans="1:27" ht="18" x14ac:dyDescent="0.2">
      <c r="A1269" s="26">
        <f t="shared" si="367"/>
        <v>1118</v>
      </c>
      <c r="B1269" s="30">
        <v>4912996</v>
      </c>
      <c r="C1269" s="23" t="s">
        <v>176</v>
      </c>
      <c r="D1269" s="3" t="s">
        <v>36</v>
      </c>
      <c r="E1269" s="3">
        <v>0</v>
      </c>
      <c r="F1269" s="3">
        <v>1</v>
      </c>
      <c r="G1269" s="3">
        <v>1</v>
      </c>
      <c r="H1269" s="4">
        <v>25172009</v>
      </c>
      <c r="I1269" s="4" t="s">
        <v>37</v>
      </c>
      <c r="J1269" s="1" t="s">
        <v>37</v>
      </c>
      <c r="K1269" s="48">
        <v>253351</v>
      </c>
      <c r="L1269" s="49">
        <f t="shared" si="355"/>
        <v>286590.65119999996</v>
      </c>
      <c r="M1269" s="5">
        <v>394160</v>
      </c>
      <c r="N1269" s="6">
        <f t="shared" si="351"/>
        <v>74890.399999999994</v>
      </c>
      <c r="O1269" s="47">
        <f t="shared" si="366"/>
        <v>469050.4</v>
      </c>
      <c r="P1269" s="5">
        <v>303000</v>
      </c>
      <c r="Q1269" s="131">
        <f t="shared" si="352"/>
        <v>57570</v>
      </c>
      <c r="R1269" s="131">
        <f t="shared" si="353"/>
        <v>360570</v>
      </c>
      <c r="S1269" s="51">
        <f t="shared" si="356"/>
        <v>286590.65119999996</v>
      </c>
      <c r="T1269" s="51">
        <f t="shared" si="357"/>
        <v>372070.35040000005</v>
      </c>
      <c r="U1269" s="49">
        <f t="shared" si="358"/>
        <v>364605.91221210151</v>
      </c>
      <c r="V1269" s="51">
        <f t="shared" si="359"/>
        <v>360570</v>
      </c>
      <c r="W1269" s="51">
        <f t="shared" si="360"/>
        <v>60443.274958105918</v>
      </c>
      <c r="X1269" s="52">
        <f t="shared" si="361"/>
        <v>0.16245120013762299</v>
      </c>
      <c r="Y1269" s="53" t="str">
        <f t="shared" si="362"/>
        <v>MENOR_VALOR</v>
      </c>
      <c r="Z1269" s="49">
        <f t="shared" si="363"/>
        <v>286590.65119999996</v>
      </c>
      <c r="AA1269" s="80"/>
    </row>
    <row r="1270" spans="1:27" ht="27" x14ac:dyDescent="0.2">
      <c r="A1270" s="26">
        <f t="shared" si="367"/>
        <v>1119</v>
      </c>
      <c r="B1270" s="30">
        <v>4912934</v>
      </c>
      <c r="C1270" s="23" t="s">
        <v>177</v>
      </c>
      <c r="D1270" s="3" t="s">
        <v>36</v>
      </c>
      <c r="E1270" s="3">
        <v>0</v>
      </c>
      <c r="F1270" s="3">
        <v>1</v>
      </c>
      <c r="G1270" s="3">
        <v>1</v>
      </c>
      <c r="H1270" s="4">
        <v>31162416</v>
      </c>
      <c r="I1270" s="4" t="s">
        <v>37</v>
      </c>
      <c r="J1270" s="1" t="s">
        <v>37</v>
      </c>
      <c r="K1270" s="48">
        <v>272867</v>
      </c>
      <c r="L1270" s="49">
        <f t="shared" si="355"/>
        <v>308667.15039999998</v>
      </c>
      <c r="M1270" s="5">
        <v>455900</v>
      </c>
      <c r="N1270" s="6">
        <f t="shared" si="351"/>
        <v>86621</v>
      </c>
      <c r="O1270" s="47">
        <f t="shared" si="366"/>
        <v>542521</v>
      </c>
      <c r="P1270" s="5">
        <v>388000</v>
      </c>
      <c r="Q1270" s="131">
        <f t="shared" si="352"/>
        <v>73720</v>
      </c>
      <c r="R1270" s="131">
        <f t="shared" si="353"/>
        <v>461720</v>
      </c>
      <c r="S1270" s="51">
        <f t="shared" si="356"/>
        <v>308667.15039999998</v>
      </c>
      <c r="T1270" s="51">
        <f t="shared" si="357"/>
        <v>437636.05013333331</v>
      </c>
      <c r="U1270" s="49">
        <f t="shared" si="358"/>
        <v>426018.59039652941</v>
      </c>
      <c r="V1270" s="51">
        <f t="shared" si="359"/>
        <v>461720</v>
      </c>
      <c r="W1270" s="51">
        <f t="shared" si="360"/>
        <v>91194.783563608056</v>
      </c>
      <c r="X1270" s="52">
        <f t="shared" si="361"/>
        <v>0.2083804191538243</v>
      </c>
      <c r="Y1270" s="53" t="str">
        <f t="shared" si="362"/>
        <v>MENOR_VALOR</v>
      </c>
      <c r="Z1270" s="49">
        <f t="shared" si="363"/>
        <v>308667.15039999998</v>
      </c>
      <c r="AA1270" s="80"/>
    </row>
    <row r="1271" spans="1:27" ht="27" x14ac:dyDescent="0.2">
      <c r="A1271" s="26">
        <f t="shared" si="367"/>
        <v>1120</v>
      </c>
      <c r="B1271" s="30">
        <v>4912934</v>
      </c>
      <c r="C1271" s="23" t="s">
        <v>178</v>
      </c>
      <c r="D1271" s="3" t="s">
        <v>36</v>
      </c>
      <c r="E1271" s="3">
        <v>0</v>
      </c>
      <c r="F1271" s="3">
        <v>1</v>
      </c>
      <c r="G1271" s="3">
        <v>1</v>
      </c>
      <c r="H1271" s="4">
        <v>31162416</v>
      </c>
      <c r="I1271" s="4" t="s">
        <v>37</v>
      </c>
      <c r="J1271" s="1" t="s">
        <v>37</v>
      </c>
      <c r="K1271" s="48">
        <v>370804</v>
      </c>
      <c r="L1271" s="49">
        <f t="shared" si="355"/>
        <v>419453.48479999998</v>
      </c>
      <c r="M1271" s="5">
        <v>594050</v>
      </c>
      <c r="N1271" s="6">
        <f t="shared" si="351"/>
        <v>112869.5</v>
      </c>
      <c r="O1271" s="47">
        <f t="shared" si="366"/>
        <v>706919.5</v>
      </c>
      <c r="P1271" s="5">
        <v>436000</v>
      </c>
      <c r="Q1271" s="131">
        <f t="shared" si="352"/>
        <v>82840</v>
      </c>
      <c r="R1271" s="131">
        <f t="shared" si="353"/>
        <v>518840</v>
      </c>
      <c r="S1271" s="51">
        <f t="shared" si="356"/>
        <v>419453.48479999998</v>
      </c>
      <c r="T1271" s="51">
        <f t="shared" si="357"/>
        <v>548404.32826666662</v>
      </c>
      <c r="U1271" s="49">
        <f t="shared" si="358"/>
        <v>535832.5266278222</v>
      </c>
      <c r="V1271" s="51">
        <f t="shared" si="359"/>
        <v>518840</v>
      </c>
      <c r="W1271" s="51">
        <f t="shared" si="360"/>
        <v>91182.015855005011</v>
      </c>
      <c r="X1271" s="52">
        <f t="shared" si="361"/>
        <v>0.16626786324462947</v>
      </c>
      <c r="Y1271" s="53" t="str">
        <f t="shared" si="362"/>
        <v>MENOR_VALOR</v>
      </c>
      <c r="Z1271" s="49">
        <f t="shared" si="363"/>
        <v>419453.48479999998</v>
      </c>
      <c r="AA1271" s="80"/>
    </row>
    <row r="1272" spans="1:27" ht="18" x14ac:dyDescent="0.2">
      <c r="A1272" s="26">
        <f t="shared" si="367"/>
        <v>1121</v>
      </c>
      <c r="B1272" s="30">
        <v>4912934</v>
      </c>
      <c r="C1272" s="23" t="s">
        <v>179</v>
      </c>
      <c r="D1272" s="3" t="s">
        <v>36</v>
      </c>
      <c r="E1272" s="3">
        <v>0</v>
      </c>
      <c r="F1272" s="3">
        <v>1</v>
      </c>
      <c r="G1272" s="3">
        <v>1</v>
      </c>
      <c r="H1272" s="4">
        <v>31162409</v>
      </c>
      <c r="I1272" s="4" t="s">
        <v>37</v>
      </c>
      <c r="J1272" s="1" t="s">
        <v>37</v>
      </c>
      <c r="K1272" s="48">
        <v>218246</v>
      </c>
      <c r="L1272" s="49">
        <f t="shared" si="355"/>
        <v>246879.87520000001</v>
      </c>
      <c r="M1272" s="5">
        <v>493900</v>
      </c>
      <c r="N1272" s="6">
        <f t="shared" si="351"/>
        <v>93841</v>
      </c>
      <c r="O1272" s="47">
        <f t="shared" si="366"/>
        <v>587741</v>
      </c>
      <c r="P1272" s="5">
        <v>359000</v>
      </c>
      <c r="Q1272" s="131">
        <f t="shared" si="352"/>
        <v>68210</v>
      </c>
      <c r="R1272" s="131">
        <f t="shared" si="353"/>
        <v>427210</v>
      </c>
      <c r="S1272" s="51">
        <f t="shared" si="356"/>
        <v>246879.87520000001</v>
      </c>
      <c r="T1272" s="51">
        <f t="shared" si="357"/>
        <v>420610.29173333338</v>
      </c>
      <c r="U1272" s="49">
        <f t="shared" si="358"/>
        <v>395765.28377813508</v>
      </c>
      <c r="V1272" s="51">
        <f t="shared" si="359"/>
        <v>427210</v>
      </c>
      <c r="W1272" s="51">
        <f t="shared" si="360"/>
        <v>122845.95562908353</v>
      </c>
      <c r="X1272" s="52">
        <f t="shared" si="361"/>
        <v>0.29206597661420941</v>
      </c>
      <c r="Y1272" s="53" t="str">
        <f t="shared" si="362"/>
        <v>MENOR_VALOR</v>
      </c>
      <c r="Z1272" s="49">
        <f t="shared" si="363"/>
        <v>246879.87520000001</v>
      </c>
      <c r="AA1272" s="80"/>
    </row>
    <row r="1273" spans="1:27" ht="18" x14ac:dyDescent="0.2">
      <c r="A1273" s="26">
        <f t="shared" si="367"/>
        <v>1122</v>
      </c>
      <c r="B1273" s="30">
        <v>4912934</v>
      </c>
      <c r="C1273" s="23" t="s">
        <v>180</v>
      </c>
      <c r="D1273" s="3" t="s">
        <v>36</v>
      </c>
      <c r="E1273" s="3">
        <v>0</v>
      </c>
      <c r="F1273" s="3">
        <v>1</v>
      </c>
      <c r="G1273" s="3">
        <v>1</v>
      </c>
      <c r="H1273" s="4">
        <v>25172004</v>
      </c>
      <c r="I1273" s="4" t="s">
        <v>37</v>
      </c>
      <c r="J1273" s="1" t="s">
        <v>37</v>
      </c>
      <c r="K1273" s="48">
        <v>73066</v>
      </c>
      <c r="L1273" s="49">
        <f t="shared" si="355"/>
        <v>82652.2592</v>
      </c>
      <c r="M1273" s="5">
        <v>109080</v>
      </c>
      <c r="N1273" s="6">
        <f t="shared" ref="N1273:N1297" si="368">M1273*0.19</f>
        <v>20725.2</v>
      </c>
      <c r="O1273" s="47">
        <f t="shared" si="366"/>
        <v>129805.2</v>
      </c>
      <c r="P1273" s="5">
        <v>86000</v>
      </c>
      <c r="Q1273" s="131">
        <f t="shared" si="352"/>
        <v>16340</v>
      </c>
      <c r="R1273" s="131">
        <f t="shared" si="353"/>
        <v>102340</v>
      </c>
      <c r="S1273" s="51">
        <f t="shared" si="356"/>
        <v>82652.2592</v>
      </c>
      <c r="T1273" s="51">
        <f t="shared" si="357"/>
        <v>104932.48639999999</v>
      </c>
      <c r="U1273" s="49">
        <f t="shared" si="358"/>
        <v>103164.61080055479</v>
      </c>
      <c r="V1273" s="51">
        <f t="shared" si="359"/>
        <v>102340</v>
      </c>
      <c r="W1273" s="51">
        <f t="shared" si="360"/>
        <v>15754.499739496938</v>
      </c>
      <c r="X1273" s="52">
        <f t="shared" si="361"/>
        <v>0.15013939228925904</v>
      </c>
      <c r="Y1273" s="53" t="str">
        <f t="shared" si="362"/>
        <v>MENOR_VALOR</v>
      </c>
      <c r="Z1273" s="49">
        <f t="shared" si="363"/>
        <v>82652.2592</v>
      </c>
      <c r="AA1273" s="80"/>
    </row>
    <row r="1274" spans="1:27" ht="18" x14ac:dyDescent="0.2">
      <c r="A1274" s="26">
        <f t="shared" si="367"/>
        <v>1123</v>
      </c>
      <c r="B1274" s="30">
        <v>4912934</v>
      </c>
      <c r="C1274" s="23" t="s">
        <v>267</v>
      </c>
      <c r="D1274" s="3" t="s">
        <v>36</v>
      </c>
      <c r="E1274" s="3">
        <v>0</v>
      </c>
      <c r="F1274" s="3">
        <v>1</v>
      </c>
      <c r="G1274" s="3">
        <v>1</v>
      </c>
      <c r="H1274" s="4">
        <v>31161609</v>
      </c>
      <c r="I1274" s="4" t="s">
        <v>37</v>
      </c>
      <c r="J1274" s="1" t="s">
        <v>37</v>
      </c>
      <c r="K1274" s="48">
        <v>699839</v>
      </c>
      <c r="L1274" s="49">
        <f t="shared" si="355"/>
        <v>791657.87679999997</v>
      </c>
      <c r="M1274" s="5">
        <v>1078000</v>
      </c>
      <c r="N1274" s="6">
        <f t="shared" si="368"/>
        <v>204820</v>
      </c>
      <c r="O1274" s="47">
        <f t="shared" si="366"/>
        <v>1282820</v>
      </c>
      <c r="P1274" s="5">
        <v>862000</v>
      </c>
      <c r="Q1274" s="131">
        <f t="shared" si="352"/>
        <v>163780</v>
      </c>
      <c r="R1274" s="131">
        <f t="shared" si="353"/>
        <v>1025780</v>
      </c>
      <c r="S1274" s="51">
        <f t="shared" si="356"/>
        <v>791657.87679999997</v>
      </c>
      <c r="T1274" s="51">
        <f t="shared" si="357"/>
        <v>1033419.2922666665</v>
      </c>
      <c r="U1274" s="49">
        <f t="shared" si="358"/>
        <v>1013722.6780620932</v>
      </c>
      <c r="V1274" s="51">
        <f t="shared" si="359"/>
        <v>1025780</v>
      </c>
      <c r="W1274" s="51">
        <f t="shared" si="360"/>
        <v>170951.13630573766</v>
      </c>
      <c r="X1274" s="52">
        <f t="shared" si="361"/>
        <v>0.16542282264808439</v>
      </c>
      <c r="Y1274" s="53" t="str">
        <f t="shared" si="362"/>
        <v>MENOR_VALOR</v>
      </c>
      <c r="Z1274" s="49">
        <f t="shared" si="363"/>
        <v>791657.87679999997</v>
      </c>
      <c r="AA1274" s="80"/>
    </row>
    <row r="1275" spans="1:27" ht="18" x14ac:dyDescent="0.2">
      <c r="A1275" s="26">
        <f t="shared" si="367"/>
        <v>1124</v>
      </c>
      <c r="B1275" s="30">
        <v>4912934</v>
      </c>
      <c r="C1275" s="23" t="s">
        <v>268</v>
      </c>
      <c r="D1275" s="3" t="s">
        <v>36</v>
      </c>
      <c r="E1275" s="3">
        <v>0</v>
      </c>
      <c r="F1275" s="3">
        <v>1</v>
      </c>
      <c r="G1275" s="3">
        <v>1</v>
      </c>
      <c r="H1275" s="4">
        <v>26111532</v>
      </c>
      <c r="I1275" s="4" t="s">
        <v>37</v>
      </c>
      <c r="J1275" s="1" t="s">
        <v>37</v>
      </c>
      <c r="K1275" s="48">
        <v>699839</v>
      </c>
      <c r="L1275" s="49">
        <f t="shared" si="355"/>
        <v>791657.87679999997</v>
      </c>
      <c r="M1275" s="5">
        <v>977550</v>
      </c>
      <c r="N1275" s="6">
        <f t="shared" si="368"/>
        <v>185734.5</v>
      </c>
      <c r="O1275" s="47">
        <f t="shared" si="366"/>
        <v>1163284.5</v>
      </c>
      <c r="P1275" s="5">
        <v>823000</v>
      </c>
      <c r="Q1275" s="131">
        <f t="shared" si="352"/>
        <v>156370</v>
      </c>
      <c r="R1275" s="131">
        <f t="shared" si="353"/>
        <v>979370</v>
      </c>
      <c r="S1275" s="51">
        <f t="shared" si="356"/>
        <v>791657.87679999997</v>
      </c>
      <c r="T1275" s="51">
        <f t="shared" si="357"/>
        <v>978104.12559999991</v>
      </c>
      <c r="U1275" s="49">
        <f t="shared" si="358"/>
        <v>966177.14151112875</v>
      </c>
      <c r="V1275" s="51">
        <f t="shared" si="359"/>
        <v>979370</v>
      </c>
      <c r="W1275" s="51">
        <f t="shared" si="360"/>
        <v>131837.4068532729</v>
      </c>
      <c r="X1275" s="52">
        <f t="shared" si="361"/>
        <v>0.13478872382058471</v>
      </c>
      <c r="Y1275" s="53" t="str">
        <f t="shared" si="362"/>
        <v>MENOR_VALOR</v>
      </c>
      <c r="Z1275" s="49">
        <f t="shared" si="363"/>
        <v>791657.87679999997</v>
      </c>
      <c r="AA1275" s="80"/>
    </row>
    <row r="1276" spans="1:27" ht="18" x14ac:dyDescent="0.2">
      <c r="A1276" s="132" t="s">
        <v>489</v>
      </c>
      <c r="B1276" s="3"/>
      <c r="C1276" s="135" t="s">
        <v>183</v>
      </c>
      <c r="D1276" s="3"/>
      <c r="E1276" s="3"/>
      <c r="F1276" s="3"/>
      <c r="G1276" s="3"/>
      <c r="H1276" s="3"/>
      <c r="I1276" s="3"/>
      <c r="J1276" s="30"/>
      <c r="K1276" s="48"/>
      <c r="L1276" s="49"/>
      <c r="M1276" s="77">
        <v>0</v>
      </c>
      <c r="N1276" s="6">
        <f t="shared" si="368"/>
        <v>0</v>
      </c>
      <c r="O1276" s="47">
        <f t="shared" si="366"/>
        <v>0</v>
      </c>
      <c r="P1276" s="5"/>
      <c r="Q1276" s="131"/>
      <c r="R1276" s="131"/>
      <c r="S1276" s="51"/>
      <c r="T1276" s="51"/>
      <c r="U1276" s="49"/>
      <c r="V1276" s="51"/>
      <c r="W1276" s="51"/>
      <c r="X1276" s="52"/>
      <c r="Y1276" s="53"/>
      <c r="Z1276" s="49"/>
      <c r="AA1276" s="80"/>
    </row>
    <row r="1277" spans="1:27" ht="18" x14ac:dyDescent="0.2">
      <c r="A1277" s="26">
        <f>A1275+1</f>
        <v>1125</v>
      </c>
      <c r="B1277" s="1">
        <v>4912996</v>
      </c>
      <c r="C1277" s="24" t="s">
        <v>491</v>
      </c>
      <c r="D1277" s="3" t="s">
        <v>36</v>
      </c>
      <c r="E1277" s="3">
        <v>0</v>
      </c>
      <c r="F1277" s="3">
        <v>1</v>
      </c>
      <c r="G1277" s="3">
        <v>1</v>
      </c>
      <c r="H1277" s="4">
        <v>40151424</v>
      </c>
      <c r="I1277" s="4" t="s">
        <v>37</v>
      </c>
      <c r="J1277" s="30">
        <v>36330</v>
      </c>
      <c r="K1277" s="48">
        <v>289408</v>
      </c>
      <c r="L1277" s="49">
        <f t="shared" si="355"/>
        <v>327378.3296</v>
      </c>
      <c r="M1277" s="5">
        <v>420750</v>
      </c>
      <c r="N1277" s="6">
        <f t="shared" si="368"/>
        <v>79942.5</v>
      </c>
      <c r="O1277" s="47">
        <f t="shared" si="366"/>
        <v>500692.5</v>
      </c>
      <c r="P1277" s="5">
        <v>340000</v>
      </c>
      <c r="Q1277" s="131">
        <f t="shared" si="352"/>
        <v>64600</v>
      </c>
      <c r="R1277" s="131">
        <f t="shared" si="353"/>
        <v>404600</v>
      </c>
      <c r="S1277" s="51">
        <f t="shared" si="356"/>
        <v>327378.3296</v>
      </c>
      <c r="T1277" s="51">
        <f t="shared" si="357"/>
        <v>410890.27653333335</v>
      </c>
      <c r="U1277" s="49">
        <f t="shared" si="358"/>
        <v>404776.8170100674</v>
      </c>
      <c r="V1277" s="51">
        <f t="shared" si="359"/>
        <v>404600</v>
      </c>
      <c r="W1277" s="51">
        <f t="shared" si="360"/>
        <v>59051.863986650598</v>
      </c>
      <c r="X1277" s="52">
        <f t="shared" si="361"/>
        <v>0.14371686885576626</v>
      </c>
      <c r="Y1277" s="53" t="str">
        <f t="shared" si="362"/>
        <v>MENOR_VALOR</v>
      </c>
      <c r="Z1277" s="49">
        <f t="shared" si="363"/>
        <v>327378.3296</v>
      </c>
      <c r="AA1277" s="80"/>
    </row>
    <row r="1278" spans="1:27" ht="36" x14ac:dyDescent="0.2">
      <c r="A1278" s="26">
        <f>A1277+1</f>
        <v>1126</v>
      </c>
      <c r="B1278" s="1">
        <v>4912996</v>
      </c>
      <c r="C1278" s="27" t="s">
        <v>301</v>
      </c>
      <c r="D1278" s="3" t="s">
        <v>36</v>
      </c>
      <c r="E1278" s="3">
        <v>0</v>
      </c>
      <c r="F1278" s="3">
        <v>1</v>
      </c>
      <c r="G1278" s="3">
        <v>1</v>
      </c>
      <c r="H1278" s="4">
        <v>40151601</v>
      </c>
      <c r="I1278" s="4" t="s">
        <v>37</v>
      </c>
      <c r="J1278" s="1" t="s">
        <v>37</v>
      </c>
      <c r="K1278" s="48">
        <v>337603</v>
      </c>
      <c r="L1278" s="49">
        <f t="shared" si="355"/>
        <v>381896.51360000001</v>
      </c>
      <c r="M1278" s="5">
        <v>471200</v>
      </c>
      <c r="N1278" s="6">
        <f t="shared" si="368"/>
        <v>89528</v>
      </c>
      <c r="O1278" s="47">
        <f t="shared" si="366"/>
        <v>560728</v>
      </c>
      <c r="P1278" s="5">
        <v>397000</v>
      </c>
      <c r="Q1278" s="131">
        <f t="shared" si="352"/>
        <v>75430</v>
      </c>
      <c r="R1278" s="131">
        <f t="shared" si="353"/>
        <v>472430</v>
      </c>
      <c r="S1278" s="51">
        <f t="shared" si="356"/>
        <v>381896.51360000001</v>
      </c>
      <c r="T1278" s="51">
        <f t="shared" si="357"/>
        <v>471684.83786666667</v>
      </c>
      <c r="U1278" s="49">
        <f t="shared" si="358"/>
        <v>465956.24310005864</v>
      </c>
      <c r="V1278" s="51">
        <f t="shared" si="359"/>
        <v>472430</v>
      </c>
      <c r="W1278" s="51">
        <f t="shared" si="360"/>
        <v>63489.932960336671</v>
      </c>
      <c r="X1278" s="52">
        <f t="shared" si="361"/>
        <v>0.13460244608982674</v>
      </c>
      <c r="Y1278" s="53" t="str">
        <f t="shared" si="362"/>
        <v>MENOR_VALOR</v>
      </c>
      <c r="Z1278" s="49">
        <f t="shared" si="363"/>
        <v>381896.51360000001</v>
      </c>
      <c r="AA1278" s="80"/>
    </row>
    <row r="1279" spans="1:27" ht="27" x14ac:dyDescent="0.2">
      <c r="A1279" s="26">
        <f t="shared" ref="A1279:A1297" si="369">A1278+1</f>
        <v>1127</v>
      </c>
      <c r="B1279" s="1">
        <v>4912996</v>
      </c>
      <c r="C1279" s="24" t="s">
        <v>184</v>
      </c>
      <c r="D1279" s="3" t="s">
        <v>36</v>
      </c>
      <c r="E1279" s="3">
        <v>0</v>
      </c>
      <c r="F1279" s="3">
        <v>1</v>
      </c>
      <c r="G1279" s="3">
        <v>1</v>
      </c>
      <c r="H1279" s="4">
        <v>31401701</v>
      </c>
      <c r="I1279" s="4" t="s">
        <v>37</v>
      </c>
      <c r="J1279" s="1">
        <v>5330</v>
      </c>
      <c r="K1279" s="48">
        <v>39508</v>
      </c>
      <c r="L1279" s="49">
        <f t="shared" si="355"/>
        <v>44691.4496</v>
      </c>
      <c r="M1279" s="5">
        <v>52200</v>
      </c>
      <c r="N1279" s="6">
        <f t="shared" si="368"/>
        <v>9918</v>
      </c>
      <c r="O1279" s="47">
        <f t="shared" si="366"/>
        <v>62118</v>
      </c>
      <c r="P1279" s="5">
        <v>46000</v>
      </c>
      <c r="Q1279" s="131">
        <f t="shared" ref="Q1279:Q1297" si="370">P1279*19%</f>
        <v>8740</v>
      </c>
      <c r="R1279" s="131">
        <f t="shared" ref="R1279:R1297" si="371">+P1279+Q1279</f>
        <v>54740</v>
      </c>
      <c r="S1279" s="51">
        <f t="shared" si="356"/>
        <v>44691.4496</v>
      </c>
      <c r="T1279" s="51">
        <f t="shared" si="357"/>
        <v>53849.816533333331</v>
      </c>
      <c r="U1279" s="49">
        <f t="shared" si="358"/>
        <v>53364.064408268976</v>
      </c>
      <c r="V1279" s="51">
        <f t="shared" si="359"/>
        <v>54740</v>
      </c>
      <c r="W1279" s="51">
        <f t="shared" si="360"/>
        <v>6475.9433631546435</v>
      </c>
      <c r="X1279" s="52">
        <f t="shared" si="361"/>
        <v>0.12025933940083156</v>
      </c>
      <c r="Y1279" s="53" t="str">
        <f t="shared" si="362"/>
        <v>MENOR_VALOR</v>
      </c>
      <c r="Z1279" s="49">
        <f t="shared" si="363"/>
        <v>44691.4496</v>
      </c>
      <c r="AA1279" s="80"/>
    </row>
    <row r="1280" spans="1:27" ht="27" x14ac:dyDescent="0.2">
      <c r="A1280" s="26">
        <f t="shared" si="369"/>
        <v>1128</v>
      </c>
      <c r="B1280" s="1">
        <v>4912996</v>
      </c>
      <c r="C1280" s="24" t="s">
        <v>185</v>
      </c>
      <c r="D1280" s="3" t="s">
        <v>36</v>
      </c>
      <c r="E1280" s="3">
        <v>0</v>
      </c>
      <c r="F1280" s="3">
        <v>1</v>
      </c>
      <c r="G1280" s="3">
        <v>1</v>
      </c>
      <c r="H1280" s="4">
        <v>31401701</v>
      </c>
      <c r="I1280" s="4" t="s">
        <v>37</v>
      </c>
      <c r="J1280" s="1">
        <v>5330</v>
      </c>
      <c r="K1280" s="48">
        <v>39508</v>
      </c>
      <c r="L1280" s="49">
        <f t="shared" si="355"/>
        <v>44691.4496</v>
      </c>
      <c r="M1280" s="5">
        <v>59740</v>
      </c>
      <c r="N1280" s="6">
        <f t="shared" si="368"/>
        <v>11350.6</v>
      </c>
      <c r="O1280" s="47">
        <f t="shared" si="366"/>
        <v>71090.600000000006</v>
      </c>
      <c r="P1280" s="5">
        <v>46000</v>
      </c>
      <c r="Q1280" s="131">
        <f t="shared" si="370"/>
        <v>8740</v>
      </c>
      <c r="R1280" s="131">
        <f t="shared" si="371"/>
        <v>54740</v>
      </c>
      <c r="S1280" s="51">
        <f t="shared" si="356"/>
        <v>44691.4496</v>
      </c>
      <c r="T1280" s="51">
        <f t="shared" si="357"/>
        <v>56840.683199999999</v>
      </c>
      <c r="U1280" s="49">
        <f t="shared" si="358"/>
        <v>55818.796876230263</v>
      </c>
      <c r="V1280" s="51">
        <f t="shared" si="359"/>
        <v>54740</v>
      </c>
      <c r="W1280" s="51">
        <f t="shared" si="360"/>
        <v>8590.8054647795216</v>
      </c>
      <c r="X1280" s="52">
        <f t="shared" si="361"/>
        <v>0.15113832172903091</v>
      </c>
      <c r="Y1280" s="53" t="str">
        <f t="shared" si="362"/>
        <v>MENOR_VALOR</v>
      </c>
      <c r="Z1280" s="49">
        <f t="shared" si="363"/>
        <v>44691.4496</v>
      </c>
      <c r="AA1280" s="80"/>
    </row>
    <row r="1281" spans="1:27" ht="18" x14ac:dyDescent="0.2">
      <c r="A1281" s="26">
        <f t="shared" si="369"/>
        <v>1129</v>
      </c>
      <c r="B1281" s="1">
        <v>4912996</v>
      </c>
      <c r="C1281" s="24" t="s">
        <v>186</v>
      </c>
      <c r="D1281" s="3" t="s">
        <v>36</v>
      </c>
      <c r="E1281" s="3">
        <v>0</v>
      </c>
      <c r="F1281" s="3">
        <v>1</v>
      </c>
      <c r="G1281" s="3">
        <v>1</v>
      </c>
      <c r="H1281" s="4">
        <v>31401701</v>
      </c>
      <c r="I1281" s="4" t="s">
        <v>37</v>
      </c>
      <c r="J1281" s="1">
        <v>5330</v>
      </c>
      <c r="K1281" s="48">
        <v>36771</v>
      </c>
      <c r="L1281" s="49">
        <f t="shared" si="355"/>
        <v>41595.355199999998</v>
      </c>
      <c r="M1281" s="5">
        <v>58320</v>
      </c>
      <c r="N1281" s="6">
        <f t="shared" si="368"/>
        <v>11080.8</v>
      </c>
      <c r="O1281" s="47">
        <f t="shared" si="366"/>
        <v>69400.800000000003</v>
      </c>
      <c r="P1281" s="5">
        <v>43000</v>
      </c>
      <c r="Q1281" s="131">
        <f t="shared" si="370"/>
        <v>8170</v>
      </c>
      <c r="R1281" s="131">
        <f t="shared" si="371"/>
        <v>51170</v>
      </c>
      <c r="S1281" s="51">
        <f t="shared" si="356"/>
        <v>41595.355199999998</v>
      </c>
      <c r="T1281" s="51">
        <f t="shared" si="357"/>
        <v>54055.385066666669</v>
      </c>
      <c r="U1281" s="49">
        <f t="shared" si="358"/>
        <v>52861.754933552023</v>
      </c>
      <c r="V1281" s="51">
        <f t="shared" si="359"/>
        <v>51170</v>
      </c>
      <c r="W1281" s="51">
        <f t="shared" si="360"/>
        <v>8810.5716125069557</v>
      </c>
      <c r="X1281" s="52">
        <f t="shared" si="361"/>
        <v>0.16299156137063589</v>
      </c>
      <c r="Y1281" s="53" t="str">
        <f t="shared" si="362"/>
        <v>MENOR_VALOR</v>
      </c>
      <c r="Z1281" s="49">
        <f t="shared" si="363"/>
        <v>41595.355199999998</v>
      </c>
      <c r="AA1281" s="80"/>
    </row>
    <row r="1282" spans="1:27" ht="18" x14ac:dyDescent="0.2">
      <c r="A1282" s="26">
        <f t="shared" si="369"/>
        <v>1130</v>
      </c>
      <c r="B1282" s="1">
        <v>4912996</v>
      </c>
      <c r="C1282" s="24" t="s">
        <v>187</v>
      </c>
      <c r="D1282" s="3" t="s">
        <v>36</v>
      </c>
      <c r="E1282" s="3">
        <v>0</v>
      </c>
      <c r="F1282" s="3">
        <v>1</v>
      </c>
      <c r="G1282" s="3">
        <v>1</v>
      </c>
      <c r="H1282" s="4">
        <v>31401701</v>
      </c>
      <c r="I1282" s="4" t="s">
        <v>37</v>
      </c>
      <c r="J1282" s="1">
        <v>5330</v>
      </c>
      <c r="K1282" s="48">
        <v>68187</v>
      </c>
      <c r="L1282" s="49">
        <f t="shared" si="355"/>
        <v>77133.134399999995</v>
      </c>
      <c r="M1282" s="5">
        <v>92000</v>
      </c>
      <c r="N1282" s="6">
        <f t="shared" si="368"/>
        <v>17480</v>
      </c>
      <c r="O1282" s="47">
        <f t="shared" si="366"/>
        <v>109480</v>
      </c>
      <c r="P1282" s="5">
        <v>80000</v>
      </c>
      <c r="Q1282" s="131">
        <f t="shared" si="370"/>
        <v>15200</v>
      </c>
      <c r="R1282" s="131">
        <f t="shared" si="371"/>
        <v>95200</v>
      </c>
      <c r="S1282" s="51">
        <f t="shared" si="356"/>
        <v>77133.134399999995</v>
      </c>
      <c r="T1282" s="51">
        <f t="shared" si="357"/>
        <v>93937.71146666666</v>
      </c>
      <c r="U1282" s="49">
        <f t="shared" si="358"/>
        <v>92983.146626205227</v>
      </c>
      <c r="V1282" s="51">
        <f t="shared" si="359"/>
        <v>95200</v>
      </c>
      <c r="W1282" s="51">
        <f t="shared" si="360"/>
        <v>11882.63039881194</v>
      </c>
      <c r="X1282" s="52">
        <f t="shared" si="361"/>
        <v>0.12649478269468417</v>
      </c>
      <c r="Y1282" s="53" t="str">
        <f t="shared" si="362"/>
        <v>MENOR_VALOR</v>
      </c>
      <c r="Z1282" s="49">
        <f t="shared" si="363"/>
        <v>77133.134399999995</v>
      </c>
      <c r="AA1282" s="80"/>
    </row>
    <row r="1283" spans="1:27" ht="27" x14ac:dyDescent="0.2">
      <c r="A1283" s="26">
        <f t="shared" si="369"/>
        <v>1131</v>
      </c>
      <c r="B1283" s="1">
        <v>4912996</v>
      </c>
      <c r="C1283" s="24" t="s">
        <v>302</v>
      </c>
      <c r="D1283" s="3" t="s">
        <v>134</v>
      </c>
      <c r="E1283" s="3">
        <v>0</v>
      </c>
      <c r="F1283" s="3">
        <v>1</v>
      </c>
      <c r="G1283" s="3">
        <v>1</v>
      </c>
      <c r="H1283" s="4">
        <v>26101743</v>
      </c>
      <c r="I1283" s="4" t="s">
        <v>37</v>
      </c>
      <c r="J1283" s="1" t="s">
        <v>37</v>
      </c>
      <c r="K1283" s="48">
        <v>230622</v>
      </c>
      <c r="L1283" s="49">
        <f t="shared" si="355"/>
        <v>260879.60639999999</v>
      </c>
      <c r="M1283" s="5">
        <v>325440</v>
      </c>
      <c r="N1283" s="6">
        <f t="shared" si="368"/>
        <v>61833.599999999999</v>
      </c>
      <c r="O1283" s="47">
        <f t="shared" si="366"/>
        <v>387273.6</v>
      </c>
      <c r="P1283" s="5">
        <v>271000</v>
      </c>
      <c r="Q1283" s="131">
        <f t="shared" si="370"/>
        <v>51490</v>
      </c>
      <c r="R1283" s="131">
        <f t="shared" si="371"/>
        <v>322490</v>
      </c>
      <c r="S1283" s="51">
        <f t="shared" si="356"/>
        <v>260879.60639999999</v>
      </c>
      <c r="T1283" s="51">
        <f t="shared" si="357"/>
        <v>323547.73546666669</v>
      </c>
      <c r="U1283" s="49">
        <f t="shared" si="358"/>
        <v>319392.53287560312</v>
      </c>
      <c r="V1283" s="51">
        <f t="shared" si="359"/>
        <v>322490</v>
      </c>
      <c r="W1283" s="51">
        <f t="shared" si="360"/>
        <v>44313.059027313662</v>
      </c>
      <c r="X1283" s="52">
        <f t="shared" si="361"/>
        <v>0.13695988001090179</v>
      </c>
      <c r="Y1283" s="53" t="str">
        <f t="shared" si="362"/>
        <v>MENOR_VALOR</v>
      </c>
      <c r="Z1283" s="49">
        <f t="shared" si="363"/>
        <v>260879.60639999999</v>
      </c>
      <c r="AA1283" s="80"/>
    </row>
    <row r="1284" spans="1:27" ht="27" x14ac:dyDescent="0.2">
      <c r="A1284" s="26">
        <f t="shared" si="369"/>
        <v>1132</v>
      </c>
      <c r="B1284" s="1">
        <v>4912996</v>
      </c>
      <c r="C1284" s="24" t="s">
        <v>303</v>
      </c>
      <c r="D1284" s="3" t="s">
        <v>134</v>
      </c>
      <c r="E1284" s="3">
        <v>0</v>
      </c>
      <c r="F1284" s="3">
        <v>1</v>
      </c>
      <c r="G1284" s="3">
        <v>1</v>
      </c>
      <c r="H1284" s="4">
        <v>26101743</v>
      </c>
      <c r="I1284" s="4" t="s">
        <v>37</v>
      </c>
      <c r="J1284" s="1" t="s">
        <v>37</v>
      </c>
      <c r="K1284" s="48">
        <v>219793</v>
      </c>
      <c r="L1284" s="49">
        <f t="shared" si="355"/>
        <v>248629.84159999999</v>
      </c>
      <c r="M1284" s="5">
        <v>340200</v>
      </c>
      <c r="N1284" s="6">
        <f t="shared" si="368"/>
        <v>64638</v>
      </c>
      <c r="O1284" s="47">
        <f t="shared" si="366"/>
        <v>404838</v>
      </c>
      <c r="P1284" s="5">
        <v>259000</v>
      </c>
      <c r="Q1284" s="131">
        <f t="shared" si="370"/>
        <v>49210</v>
      </c>
      <c r="R1284" s="131">
        <f t="shared" si="371"/>
        <v>308210</v>
      </c>
      <c r="S1284" s="51">
        <f t="shared" si="356"/>
        <v>248629.84159999999</v>
      </c>
      <c r="T1284" s="51">
        <f t="shared" si="357"/>
        <v>320559.28053333331</v>
      </c>
      <c r="U1284" s="49">
        <f t="shared" si="358"/>
        <v>314215.12269811053</v>
      </c>
      <c r="V1284" s="51">
        <f t="shared" si="359"/>
        <v>308210</v>
      </c>
      <c r="W1284" s="51">
        <f t="shared" si="360"/>
        <v>50861.794036703817</v>
      </c>
      <c r="X1284" s="52">
        <f t="shared" si="361"/>
        <v>0.15866579795188604</v>
      </c>
      <c r="Y1284" s="53" t="str">
        <f t="shared" si="362"/>
        <v>MENOR_VALOR</v>
      </c>
      <c r="Z1284" s="49">
        <f t="shared" si="363"/>
        <v>248629.84159999999</v>
      </c>
      <c r="AA1284" s="80"/>
    </row>
    <row r="1285" spans="1:27" ht="18" x14ac:dyDescent="0.2">
      <c r="A1285" s="26">
        <f t="shared" si="369"/>
        <v>1133</v>
      </c>
      <c r="B1285" s="1">
        <v>4912996</v>
      </c>
      <c r="C1285" s="24" t="s">
        <v>188</v>
      </c>
      <c r="D1285" s="3" t="s">
        <v>36</v>
      </c>
      <c r="E1285" s="3">
        <v>0</v>
      </c>
      <c r="F1285" s="3">
        <v>1</v>
      </c>
      <c r="G1285" s="3">
        <v>1</v>
      </c>
      <c r="H1285" s="4">
        <v>26131612</v>
      </c>
      <c r="I1285" s="4" t="s">
        <v>37</v>
      </c>
      <c r="J1285" s="1" t="s">
        <v>37</v>
      </c>
      <c r="K1285" s="48">
        <v>236572</v>
      </c>
      <c r="L1285" s="49">
        <f t="shared" si="355"/>
        <v>267610.2464</v>
      </c>
      <c r="M1285" s="5">
        <v>386950</v>
      </c>
      <c r="N1285" s="6">
        <f t="shared" si="368"/>
        <v>73520.5</v>
      </c>
      <c r="O1285" s="47">
        <f t="shared" si="366"/>
        <v>460470.5</v>
      </c>
      <c r="P1285" s="5">
        <v>284000</v>
      </c>
      <c r="Q1285" s="131">
        <f t="shared" si="370"/>
        <v>53960</v>
      </c>
      <c r="R1285" s="131">
        <f t="shared" si="371"/>
        <v>337960</v>
      </c>
      <c r="S1285" s="51">
        <f t="shared" si="356"/>
        <v>267610.2464</v>
      </c>
      <c r="T1285" s="51">
        <f t="shared" si="357"/>
        <v>355346.91546666669</v>
      </c>
      <c r="U1285" s="49">
        <f t="shared" si="358"/>
        <v>346622.393831491</v>
      </c>
      <c r="V1285" s="51">
        <f t="shared" si="359"/>
        <v>337960</v>
      </c>
      <c r="W1285" s="51">
        <f t="shared" si="360"/>
        <v>62039.193655759649</v>
      </c>
      <c r="X1285" s="52">
        <f t="shared" si="361"/>
        <v>0.17458768025124236</v>
      </c>
      <c r="Y1285" s="53" t="str">
        <f t="shared" si="362"/>
        <v>MENOR_VALOR</v>
      </c>
      <c r="Z1285" s="49">
        <f t="shared" si="363"/>
        <v>267610.2464</v>
      </c>
      <c r="AA1285" s="80"/>
    </row>
    <row r="1286" spans="1:27" ht="27" x14ac:dyDescent="0.2">
      <c r="A1286" s="26">
        <f t="shared" si="369"/>
        <v>1134</v>
      </c>
      <c r="B1286" s="1">
        <v>4912996</v>
      </c>
      <c r="C1286" s="24" t="s">
        <v>189</v>
      </c>
      <c r="D1286" s="3" t="s">
        <v>36</v>
      </c>
      <c r="E1286" s="3">
        <v>0</v>
      </c>
      <c r="F1286" s="3">
        <v>1</v>
      </c>
      <c r="G1286" s="3">
        <v>1</v>
      </c>
      <c r="H1286" s="4">
        <v>26101749</v>
      </c>
      <c r="I1286" s="4" t="s">
        <v>37</v>
      </c>
      <c r="J1286" s="1" t="s">
        <v>37</v>
      </c>
      <c r="K1286" s="48">
        <v>139111</v>
      </c>
      <c r="L1286" s="49">
        <f t="shared" si="355"/>
        <v>157362.36319999999</v>
      </c>
      <c r="M1286" s="5">
        <v>205000</v>
      </c>
      <c r="N1286" s="6">
        <f t="shared" si="368"/>
        <v>38950</v>
      </c>
      <c r="O1286" s="47">
        <f t="shared" si="366"/>
        <v>243950</v>
      </c>
      <c r="P1286" s="5">
        <v>164000</v>
      </c>
      <c r="Q1286" s="131">
        <f t="shared" si="370"/>
        <v>31160</v>
      </c>
      <c r="R1286" s="131">
        <f t="shared" si="371"/>
        <v>195160</v>
      </c>
      <c r="S1286" s="51">
        <f t="shared" si="356"/>
        <v>157362.36319999999</v>
      </c>
      <c r="T1286" s="51">
        <f t="shared" si="357"/>
        <v>198824.12106666667</v>
      </c>
      <c r="U1286" s="49">
        <f t="shared" si="358"/>
        <v>195672.96850606927</v>
      </c>
      <c r="V1286" s="51">
        <f t="shared" si="359"/>
        <v>195160</v>
      </c>
      <c r="W1286" s="51">
        <f t="shared" si="360"/>
        <v>29317.890147434497</v>
      </c>
      <c r="X1286" s="52">
        <f t="shared" si="361"/>
        <v>0.14745640513911321</v>
      </c>
      <c r="Y1286" s="53" t="str">
        <f t="shared" si="362"/>
        <v>MENOR_VALOR</v>
      </c>
      <c r="Z1286" s="49">
        <f t="shared" si="363"/>
        <v>157362.36319999999</v>
      </c>
      <c r="AA1286" s="80"/>
    </row>
    <row r="1287" spans="1:27" ht="27" x14ac:dyDescent="0.2">
      <c r="A1287" s="26">
        <f t="shared" si="369"/>
        <v>1135</v>
      </c>
      <c r="B1287" s="1">
        <v>4912996</v>
      </c>
      <c r="C1287" s="24" t="s">
        <v>190</v>
      </c>
      <c r="D1287" s="3" t="s">
        <v>36</v>
      </c>
      <c r="E1287" s="3">
        <v>0</v>
      </c>
      <c r="F1287" s="3">
        <v>1</v>
      </c>
      <c r="G1287" s="3">
        <v>1</v>
      </c>
      <c r="H1287" s="4">
        <v>26101749</v>
      </c>
      <c r="I1287" s="4" t="s">
        <v>37</v>
      </c>
      <c r="J1287" s="1" t="s">
        <v>37</v>
      </c>
      <c r="K1287" s="48">
        <v>139111</v>
      </c>
      <c r="L1287" s="49">
        <f t="shared" si="355"/>
        <v>157362.36319999999</v>
      </c>
      <c r="M1287" s="5">
        <v>209100</v>
      </c>
      <c r="N1287" s="6">
        <f t="shared" si="368"/>
        <v>39729</v>
      </c>
      <c r="O1287" s="47">
        <f t="shared" si="366"/>
        <v>248829</v>
      </c>
      <c r="P1287" s="5">
        <v>164000</v>
      </c>
      <c r="Q1287" s="131">
        <f t="shared" si="370"/>
        <v>31160</v>
      </c>
      <c r="R1287" s="131">
        <f t="shared" si="371"/>
        <v>195160</v>
      </c>
      <c r="S1287" s="51">
        <f t="shared" si="356"/>
        <v>157362.36319999999</v>
      </c>
      <c r="T1287" s="51">
        <f t="shared" si="357"/>
        <v>200450.45440000002</v>
      </c>
      <c r="U1287" s="49">
        <f t="shared" si="358"/>
        <v>196968.85374525009</v>
      </c>
      <c r="V1287" s="51">
        <f t="shared" si="359"/>
        <v>195160</v>
      </c>
      <c r="W1287" s="51">
        <f t="shared" si="360"/>
        <v>30467.881475904436</v>
      </c>
      <c r="X1287" s="52">
        <f t="shared" si="361"/>
        <v>0.15199706863774728</v>
      </c>
      <c r="Y1287" s="53" t="str">
        <f t="shared" si="362"/>
        <v>MENOR_VALOR</v>
      </c>
      <c r="Z1287" s="49">
        <f t="shared" si="363"/>
        <v>157362.36319999999</v>
      </c>
      <c r="AA1287" s="80"/>
    </row>
    <row r="1288" spans="1:27" ht="27" x14ac:dyDescent="0.2">
      <c r="A1288" s="26">
        <f t="shared" si="369"/>
        <v>1136</v>
      </c>
      <c r="B1288" s="1">
        <v>4912996</v>
      </c>
      <c r="C1288" s="24" t="s">
        <v>191</v>
      </c>
      <c r="D1288" s="3" t="s">
        <v>36</v>
      </c>
      <c r="E1288" s="3">
        <v>0</v>
      </c>
      <c r="F1288" s="3">
        <v>1</v>
      </c>
      <c r="G1288" s="3">
        <v>1</v>
      </c>
      <c r="H1288" s="4">
        <v>24101802</v>
      </c>
      <c r="I1288" s="4" t="s">
        <v>37</v>
      </c>
      <c r="J1288" s="1" t="s">
        <v>37</v>
      </c>
      <c r="K1288" s="48">
        <v>131376</v>
      </c>
      <c r="L1288" s="49">
        <f t="shared" si="355"/>
        <v>148612.5312</v>
      </c>
      <c r="M1288" s="5">
        <v>178480</v>
      </c>
      <c r="N1288" s="6">
        <f t="shared" si="368"/>
        <v>33911.199999999997</v>
      </c>
      <c r="O1288" s="47">
        <f t="shared" si="366"/>
        <v>212391.2</v>
      </c>
      <c r="P1288" s="5">
        <v>155000</v>
      </c>
      <c r="Q1288" s="131">
        <f t="shared" si="370"/>
        <v>29450</v>
      </c>
      <c r="R1288" s="131">
        <f t="shared" si="371"/>
        <v>184450</v>
      </c>
      <c r="S1288" s="51">
        <f t="shared" si="356"/>
        <v>148612.5312</v>
      </c>
      <c r="T1288" s="51">
        <f t="shared" si="357"/>
        <v>181817.91040000002</v>
      </c>
      <c r="U1288" s="49">
        <f t="shared" si="358"/>
        <v>179896.84071674186</v>
      </c>
      <c r="V1288" s="51">
        <f t="shared" si="359"/>
        <v>184450</v>
      </c>
      <c r="W1288" s="51">
        <f t="shared" si="360"/>
        <v>23479.748804190753</v>
      </c>
      <c r="X1288" s="52">
        <f t="shared" si="361"/>
        <v>0.12913881120146647</v>
      </c>
      <c r="Y1288" s="53" t="str">
        <f t="shared" si="362"/>
        <v>MENOR_VALOR</v>
      </c>
      <c r="Z1288" s="49">
        <f t="shared" si="363"/>
        <v>148612.5312</v>
      </c>
      <c r="AA1288" s="80"/>
    </row>
    <row r="1289" spans="1:27" ht="27" x14ac:dyDescent="0.2">
      <c r="A1289" s="26">
        <f t="shared" si="369"/>
        <v>1137</v>
      </c>
      <c r="B1289" s="1">
        <v>4912996</v>
      </c>
      <c r="C1289" s="24" t="s">
        <v>192</v>
      </c>
      <c r="D1289" s="3" t="s">
        <v>36</v>
      </c>
      <c r="E1289" s="3">
        <v>0</v>
      </c>
      <c r="F1289" s="3">
        <v>1</v>
      </c>
      <c r="G1289" s="3">
        <v>1</v>
      </c>
      <c r="H1289" s="4">
        <v>27113105</v>
      </c>
      <c r="I1289" s="4" t="s">
        <v>37</v>
      </c>
      <c r="J1289" s="1" t="s">
        <v>37</v>
      </c>
      <c r="K1289" s="48">
        <v>90916</v>
      </c>
      <c r="L1289" s="49">
        <f t="shared" ref="L1289:L1352" si="372">(K1289*13.12%)+K1289</f>
        <v>102844.1792</v>
      </c>
      <c r="M1289" s="5">
        <v>121940</v>
      </c>
      <c r="N1289" s="6">
        <f t="shared" si="368"/>
        <v>23168.6</v>
      </c>
      <c r="O1289" s="47">
        <f t="shared" si="366"/>
        <v>145108.6</v>
      </c>
      <c r="P1289" s="5">
        <v>107000</v>
      </c>
      <c r="Q1289" s="131">
        <f t="shared" si="370"/>
        <v>20330</v>
      </c>
      <c r="R1289" s="131">
        <f t="shared" si="371"/>
        <v>127330</v>
      </c>
      <c r="S1289" s="51">
        <f t="shared" ref="S1289:S1352" si="373">MIN(L1289,O1289,R1289)</f>
        <v>102844.1792</v>
      </c>
      <c r="T1289" s="51">
        <f t="shared" ref="T1289:T1352" si="374">AVERAGE(L1289,O1289,R1289)</f>
        <v>125094.25973333333</v>
      </c>
      <c r="U1289" s="49">
        <f t="shared" ref="U1289:U1352" si="375">GEOMEAN(L1289,O1289,R1289)</f>
        <v>123860.9868425773</v>
      </c>
      <c r="V1289" s="51">
        <f t="shared" ref="V1289:V1352" si="376">MEDIAN(L1289,O1289,R1289)</f>
        <v>127330</v>
      </c>
      <c r="W1289" s="51">
        <f t="shared" ref="W1289:W1352" si="377">STDEVA(S1289,T1289)</f>
        <v>15733.182827066788</v>
      </c>
      <c r="X1289" s="52">
        <f t="shared" ref="X1289:X1352" si="378">(W1289/T1289)</f>
        <v>0.12577062177437734</v>
      </c>
      <c r="Y1289" s="53" t="str">
        <f t="shared" ref="Y1289:Y1352" si="379">IF(X1289&lt;43%,"MENOR_VALOR","MEDIA_GEOMETRICA")</f>
        <v>MENOR_VALOR</v>
      </c>
      <c r="Z1289" s="49">
        <f t="shared" ref="Z1289:Z1352" si="380">IF(Y1289="MENOR_VALOR",S1289,U1289)</f>
        <v>102844.1792</v>
      </c>
      <c r="AA1289" s="80"/>
    </row>
    <row r="1290" spans="1:27" ht="18" x14ac:dyDescent="0.2">
      <c r="A1290" s="26">
        <f t="shared" si="369"/>
        <v>1138</v>
      </c>
      <c r="B1290" s="1">
        <v>4912996</v>
      </c>
      <c r="C1290" s="24" t="s">
        <v>193</v>
      </c>
      <c r="D1290" s="3" t="s">
        <v>36</v>
      </c>
      <c r="E1290" s="3">
        <v>0</v>
      </c>
      <c r="F1290" s="3">
        <v>1</v>
      </c>
      <c r="G1290" s="3">
        <v>1</v>
      </c>
      <c r="H1290" s="4">
        <v>31401701</v>
      </c>
      <c r="I1290" s="4" t="s">
        <v>37</v>
      </c>
      <c r="J1290" s="1">
        <v>5330</v>
      </c>
      <c r="K1290" s="48">
        <v>230622</v>
      </c>
      <c r="L1290" s="49">
        <f t="shared" si="372"/>
        <v>260879.60639999999</v>
      </c>
      <c r="M1290" s="5">
        <v>349170</v>
      </c>
      <c r="N1290" s="6">
        <f t="shared" si="368"/>
        <v>66342.3</v>
      </c>
      <c r="O1290" s="47">
        <f t="shared" si="366"/>
        <v>415512.3</v>
      </c>
      <c r="P1290" s="5">
        <v>271000</v>
      </c>
      <c r="Q1290" s="131">
        <f t="shared" si="370"/>
        <v>51490</v>
      </c>
      <c r="R1290" s="131">
        <f t="shared" si="371"/>
        <v>322490</v>
      </c>
      <c r="S1290" s="51">
        <f t="shared" si="373"/>
        <v>260879.60639999999</v>
      </c>
      <c r="T1290" s="51">
        <f t="shared" si="374"/>
        <v>332960.63546666666</v>
      </c>
      <c r="U1290" s="49">
        <f t="shared" si="375"/>
        <v>326974.15219450975</v>
      </c>
      <c r="V1290" s="51">
        <f t="shared" si="376"/>
        <v>322490</v>
      </c>
      <c r="W1290" s="51">
        <f t="shared" si="377"/>
        <v>50968.984447945171</v>
      </c>
      <c r="X1290" s="52">
        <f t="shared" si="378"/>
        <v>0.15307810899780608</v>
      </c>
      <c r="Y1290" s="53" t="str">
        <f t="shared" si="379"/>
        <v>MENOR_VALOR</v>
      </c>
      <c r="Z1290" s="49">
        <f t="shared" si="380"/>
        <v>260879.60639999999</v>
      </c>
      <c r="AA1290" s="80"/>
    </row>
    <row r="1291" spans="1:27" ht="27" x14ac:dyDescent="0.2">
      <c r="A1291" s="26">
        <f t="shared" si="369"/>
        <v>1139</v>
      </c>
      <c r="B1291" s="1">
        <v>4912996</v>
      </c>
      <c r="C1291" s="24" t="s">
        <v>194</v>
      </c>
      <c r="D1291" s="3" t="s">
        <v>134</v>
      </c>
      <c r="E1291" s="3">
        <v>0</v>
      </c>
      <c r="F1291" s="3">
        <v>1</v>
      </c>
      <c r="G1291" s="3">
        <v>1</v>
      </c>
      <c r="H1291" s="4">
        <v>26101513</v>
      </c>
      <c r="I1291" s="4" t="s">
        <v>37</v>
      </c>
      <c r="J1291" s="1" t="s">
        <v>37</v>
      </c>
      <c r="K1291" s="48">
        <v>2528155</v>
      </c>
      <c r="L1291" s="49">
        <f t="shared" si="372"/>
        <v>2859848.9359999998</v>
      </c>
      <c r="M1291" s="5">
        <v>3755180</v>
      </c>
      <c r="N1291" s="6">
        <f t="shared" si="368"/>
        <v>713484.2</v>
      </c>
      <c r="O1291" s="47">
        <f t="shared" si="366"/>
        <v>4468664.2</v>
      </c>
      <c r="P1291" s="5">
        <v>2974000</v>
      </c>
      <c r="Q1291" s="131">
        <f t="shared" si="370"/>
        <v>565060</v>
      </c>
      <c r="R1291" s="131">
        <f t="shared" si="371"/>
        <v>3539060</v>
      </c>
      <c r="S1291" s="51">
        <f t="shared" si="373"/>
        <v>2859848.9359999998</v>
      </c>
      <c r="T1291" s="51">
        <f t="shared" si="374"/>
        <v>3622524.3786666668</v>
      </c>
      <c r="U1291" s="49">
        <f t="shared" si="375"/>
        <v>3562894.0930884816</v>
      </c>
      <c r="V1291" s="51">
        <f t="shared" si="376"/>
        <v>3539060</v>
      </c>
      <c r="W1291" s="51">
        <f t="shared" si="377"/>
        <v>539292.97735405597</v>
      </c>
      <c r="X1291" s="52">
        <f t="shared" si="378"/>
        <v>0.14887214576939636</v>
      </c>
      <c r="Y1291" s="53" t="str">
        <f t="shared" si="379"/>
        <v>MENOR_VALOR</v>
      </c>
      <c r="Z1291" s="49">
        <f t="shared" si="380"/>
        <v>2859848.9359999998</v>
      </c>
      <c r="AA1291" s="80"/>
    </row>
    <row r="1292" spans="1:27" ht="18" x14ac:dyDescent="0.2">
      <c r="A1292" s="26">
        <f t="shared" si="369"/>
        <v>1140</v>
      </c>
      <c r="B1292" s="1">
        <v>4912996</v>
      </c>
      <c r="C1292" s="24" t="s">
        <v>195</v>
      </c>
      <c r="D1292" s="3" t="s">
        <v>36</v>
      </c>
      <c r="E1292" s="3">
        <v>0</v>
      </c>
      <c r="F1292" s="3">
        <v>1</v>
      </c>
      <c r="G1292" s="3">
        <v>1</v>
      </c>
      <c r="H1292" s="4">
        <v>26131612</v>
      </c>
      <c r="I1292" s="4" t="s">
        <v>37</v>
      </c>
      <c r="J1292" s="1" t="s">
        <v>37</v>
      </c>
      <c r="K1292" s="48">
        <v>114478</v>
      </c>
      <c r="L1292" s="49">
        <f t="shared" si="372"/>
        <v>129497.51360000001</v>
      </c>
      <c r="M1292" s="5">
        <v>140060</v>
      </c>
      <c r="N1292" s="6">
        <f t="shared" si="368"/>
        <v>26611.4</v>
      </c>
      <c r="O1292" s="47">
        <f t="shared" si="366"/>
        <v>166671.4</v>
      </c>
      <c r="P1292" s="5">
        <v>119000</v>
      </c>
      <c r="Q1292" s="131">
        <f t="shared" si="370"/>
        <v>22610</v>
      </c>
      <c r="R1292" s="131">
        <f t="shared" si="371"/>
        <v>141610</v>
      </c>
      <c r="S1292" s="51">
        <f t="shared" si="373"/>
        <v>129497.51360000001</v>
      </c>
      <c r="T1292" s="51">
        <f t="shared" si="374"/>
        <v>145926.30453333331</v>
      </c>
      <c r="U1292" s="49">
        <f t="shared" si="375"/>
        <v>145123.85692680455</v>
      </c>
      <c r="V1292" s="51">
        <f t="shared" si="376"/>
        <v>141610</v>
      </c>
      <c r="W1292" s="51">
        <f t="shared" si="377"/>
        <v>11616.909475656052</v>
      </c>
      <c r="X1292" s="52">
        <f t="shared" si="378"/>
        <v>7.9608056359725413E-2</v>
      </c>
      <c r="Y1292" s="53" t="str">
        <f t="shared" si="379"/>
        <v>MENOR_VALOR</v>
      </c>
      <c r="Z1292" s="49">
        <f t="shared" si="380"/>
        <v>129497.51360000001</v>
      </c>
      <c r="AA1292" s="80"/>
    </row>
    <row r="1293" spans="1:27" ht="18" x14ac:dyDescent="0.2">
      <c r="A1293" s="26">
        <f t="shared" si="369"/>
        <v>1141</v>
      </c>
      <c r="B1293" s="1">
        <v>4912996</v>
      </c>
      <c r="C1293" s="24" t="s">
        <v>146</v>
      </c>
      <c r="D1293" s="3" t="s">
        <v>36</v>
      </c>
      <c r="E1293" s="3">
        <v>0</v>
      </c>
      <c r="F1293" s="3">
        <v>1</v>
      </c>
      <c r="G1293" s="3">
        <v>1</v>
      </c>
      <c r="H1293" s="4">
        <v>25174205</v>
      </c>
      <c r="I1293" s="4" t="s">
        <v>37</v>
      </c>
      <c r="J1293" s="1">
        <v>17123</v>
      </c>
      <c r="K1293" s="48">
        <v>981988</v>
      </c>
      <c r="L1293" s="49">
        <f t="shared" si="372"/>
        <v>1110824.8256000001</v>
      </c>
      <c r="M1293" s="5">
        <v>626080</v>
      </c>
      <c r="N1293" s="6">
        <f t="shared" si="368"/>
        <v>118955.2</v>
      </c>
      <c r="O1293" s="47">
        <f t="shared" si="366"/>
        <v>745035.2</v>
      </c>
      <c r="P1293" s="5">
        <v>550000</v>
      </c>
      <c r="Q1293" s="131">
        <f t="shared" si="370"/>
        <v>104500</v>
      </c>
      <c r="R1293" s="131">
        <f t="shared" si="371"/>
        <v>654500</v>
      </c>
      <c r="S1293" s="51">
        <f t="shared" si="373"/>
        <v>654500</v>
      </c>
      <c r="T1293" s="51">
        <f t="shared" si="374"/>
        <v>836786.67520000006</v>
      </c>
      <c r="U1293" s="49">
        <f t="shared" si="375"/>
        <v>815162.15105861274</v>
      </c>
      <c r="V1293" s="51">
        <f t="shared" si="376"/>
        <v>745035.2</v>
      </c>
      <c r="W1293" s="51">
        <f t="shared" si="377"/>
        <v>128896.14415387045</v>
      </c>
      <c r="X1293" s="52">
        <f t="shared" si="378"/>
        <v>0.15403704190564821</v>
      </c>
      <c r="Y1293" s="53" t="str">
        <f t="shared" si="379"/>
        <v>MENOR_VALOR</v>
      </c>
      <c r="Z1293" s="49">
        <f t="shared" si="380"/>
        <v>654500</v>
      </c>
      <c r="AA1293" s="80"/>
    </row>
    <row r="1294" spans="1:27" ht="27" x14ac:dyDescent="0.2">
      <c r="A1294" s="26">
        <f t="shared" si="369"/>
        <v>1142</v>
      </c>
      <c r="B1294" s="1">
        <v>4912996</v>
      </c>
      <c r="C1294" s="24" t="s">
        <v>196</v>
      </c>
      <c r="D1294" s="3" t="s">
        <v>36</v>
      </c>
      <c r="E1294" s="3">
        <v>0</v>
      </c>
      <c r="F1294" s="3">
        <v>1</v>
      </c>
      <c r="G1294" s="3">
        <v>1</v>
      </c>
      <c r="H1294" s="4">
        <v>31161801</v>
      </c>
      <c r="I1294" s="4" t="s">
        <v>37</v>
      </c>
      <c r="J1294" s="1" t="s">
        <v>37</v>
      </c>
      <c r="K1294" s="48">
        <v>165529</v>
      </c>
      <c r="L1294" s="49">
        <f t="shared" si="372"/>
        <v>187246.40479999999</v>
      </c>
      <c r="M1294" s="5">
        <v>222040</v>
      </c>
      <c r="N1294" s="6">
        <f t="shared" si="368"/>
        <v>42187.6</v>
      </c>
      <c r="O1294" s="47">
        <f t="shared" si="366"/>
        <v>264227.59999999998</v>
      </c>
      <c r="P1294" s="5">
        <v>195000</v>
      </c>
      <c r="Q1294" s="131">
        <f t="shared" si="370"/>
        <v>37050</v>
      </c>
      <c r="R1294" s="131">
        <f t="shared" si="371"/>
        <v>232050</v>
      </c>
      <c r="S1294" s="51">
        <f t="shared" si="373"/>
        <v>187246.40479999999</v>
      </c>
      <c r="T1294" s="51">
        <f t="shared" si="374"/>
        <v>227841.33493333333</v>
      </c>
      <c r="U1294" s="49">
        <f t="shared" si="375"/>
        <v>225592.37349334723</v>
      </c>
      <c r="V1294" s="51">
        <f t="shared" si="376"/>
        <v>232050</v>
      </c>
      <c r="W1294" s="51">
        <f t="shared" si="377"/>
        <v>28704.950379074126</v>
      </c>
      <c r="X1294" s="52">
        <f t="shared" si="378"/>
        <v>0.12598657915813752</v>
      </c>
      <c r="Y1294" s="53" t="str">
        <f t="shared" si="379"/>
        <v>MENOR_VALOR</v>
      </c>
      <c r="Z1294" s="49">
        <f t="shared" si="380"/>
        <v>187246.40479999999</v>
      </c>
      <c r="AA1294" s="80"/>
    </row>
    <row r="1295" spans="1:27" ht="18" x14ac:dyDescent="0.2">
      <c r="A1295" s="26">
        <f t="shared" si="369"/>
        <v>1143</v>
      </c>
      <c r="B1295" s="1">
        <v>4912996</v>
      </c>
      <c r="C1295" s="24" t="s">
        <v>197</v>
      </c>
      <c r="D1295" s="3" t="s">
        <v>36</v>
      </c>
      <c r="E1295" s="3">
        <v>0</v>
      </c>
      <c r="F1295" s="3">
        <v>1</v>
      </c>
      <c r="G1295" s="3">
        <v>1</v>
      </c>
      <c r="H1295" s="4">
        <v>31161611</v>
      </c>
      <c r="I1295" s="4" t="s">
        <v>37</v>
      </c>
      <c r="J1295" s="1">
        <v>15948</v>
      </c>
      <c r="K1295" s="48">
        <v>1368262</v>
      </c>
      <c r="L1295" s="49">
        <f t="shared" si="372"/>
        <v>1547777.9743999999</v>
      </c>
      <c r="M1295" s="5">
        <v>2174040</v>
      </c>
      <c r="N1295" s="6">
        <f t="shared" si="368"/>
        <v>413067.6</v>
      </c>
      <c r="O1295" s="47">
        <f t="shared" si="366"/>
        <v>2587107.6</v>
      </c>
      <c r="P1295" s="5">
        <v>1610000</v>
      </c>
      <c r="Q1295" s="131">
        <f t="shared" si="370"/>
        <v>305900</v>
      </c>
      <c r="R1295" s="131">
        <f t="shared" si="371"/>
        <v>1915900</v>
      </c>
      <c r="S1295" s="51">
        <f t="shared" si="373"/>
        <v>1547777.9743999999</v>
      </c>
      <c r="T1295" s="51">
        <f t="shared" si="374"/>
        <v>2016928.5248</v>
      </c>
      <c r="U1295" s="49">
        <f t="shared" si="375"/>
        <v>1972265.284699908</v>
      </c>
      <c r="V1295" s="51">
        <f t="shared" si="376"/>
        <v>1915900</v>
      </c>
      <c r="W1295" s="51">
        <f t="shared" si="377"/>
        <v>331739.53558524267</v>
      </c>
      <c r="X1295" s="52">
        <f t="shared" si="378"/>
        <v>0.16447758634289641</v>
      </c>
      <c r="Y1295" s="53" t="str">
        <f t="shared" si="379"/>
        <v>MENOR_VALOR</v>
      </c>
      <c r="Z1295" s="49">
        <f t="shared" si="380"/>
        <v>1547777.9743999999</v>
      </c>
      <c r="AA1295" s="80"/>
    </row>
    <row r="1296" spans="1:27" ht="18" x14ac:dyDescent="0.2">
      <c r="A1296" s="26">
        <f t="shared" si="369"/>
        <v>1144</v>
      </c>
      <c r="B1296" s="1">
        <v>4912928</v>
      </c>
      <c r="C1296" s="24" t="s">
        <v>199</v>
      </c>
      <c r="D1296" s="3" t="s">
        <v>36</v>
      </c>
      <c r="E1296" s="3">
        <v>0</v>
      </c>
      <c r="F1296" s="3">
        <v>1</v>
      </c>
      <c r="G1296" s="3">
        <v>1</v>
      </c>
      <c r="H1296" s="4">
        <v>42272222</v>
      </c>
      <c r="I1296" s="4" t="s">
        <v>37</v>
      </c>
      <c r="J1296" s="1" t="s">
        <v>37</v>
      </c>
      <c r="K1296" s="48">
        <v>188853</v>
      </c>
      <c r="L1296" s="49">
        <f t="shared" si="372"/>
        <v>213630.51360000001</v>
      </c>
      <c r="M1296" s="5">
        <v>265320</v>
      </c>
      <c r="N1296" s="6">
        <f t="shared" si="368"/>
        <v>50410.8</v>
      </c>
      <c r="O1296" s="47">
        <f t="shared" si="366"/>
        <v>315730.8</v>
      </c>
      <c r="P1296" s="5">
        <v>214000</v>
      </c>
      <c r="Q1296" s="131">
        <f t="shared" si="370"/>
        <v>40660</v>
      </c>
      <c r="R1296" s="131">
        <f t="shared" si="371"/>
        <v>254660</v>
      </c>
      <c r="S1296" s="51">
        <f t="shared" si="373"/>
        <v>213630.51360000001</v>
      </c>
      <c r="T1296" s="51">
        <f t="shared" si="374"/>
        <v>261340.43786666667</v>
      </c>
      <c r="U1296" s="49">
        <f t="shared" si="375"/>
        <v>258016.2089271835</v>
      </c>
      <c r="V1296" s="51">
        <f t="shared" si="376"/>
        <v>254660</v>
      </c>
      <c r="W1296" s="51">
        <f t="shared" si="377"/>
        <v>33736.010978856619</v>
      </c>
      <c r="X1296" s="52">
        <f t="shared" si="378"/>
        <v>0.12908836938609708</v>
      </c>
      <c r="Y1296" s="53" t="str">
        <f t="shared" si="379"/>
        <v>MENOR_VALOR</v>
      </c>
      <c r="Z1296" s="49">
        <f t="shared" si="380"/>
        <v>213630.51360000001</v>
      </c>
      <c r="AA1296" s="80"/>
    </row>
    <row r="1297" spans="1:27" ht="18.5" thickBot="1" x14ac:dyDescent="0.25">
      <c r="A1297" s="26">
        <f t="shared" si="369"/>
        <v>1145</v>
      </c>
      <c r="B1297" s="19">
        <v>4912996</v>
      </c>
      <c r="C1297" s="107" t="s">
        <v>200</v>
      </c>
      <c r="D1297" s="21" t="s">
        <v>36</v>
      </c>
      <c r="E1297" s="21">
        <v>0</v>
      </c>
      <c r="F1297" s="21">
        <v>1</v>
      </c>
      <c r="G1297" s="21">
        <v>1</v>
      </c>
      <c r="H1297" s="8">
        <v>41111927</v>
      </c>
      <c r="I1297" s="4" t="s">
        <v>37</v>
      </c>
      <c r="J1297" s="1" t="s">
        <v>37</v>
      </c>
      <c r="K1297" s="48">
        <v>142086</v>
      </c>
      <c r="L1297" s="49">
        <f t="shared" si="372"/>
        <v>160727.6832</v>
      </c>
      <c r="M1297" s="5">
        <v>217800</v>
      </c>
      <c r="N1297" s="6">
        <f t="shared" si="368"/>
        <v>41382</v>
      </c>
      <c r="O1297" s="47">
        <f t="shared" si="366"/>
        <v>259182</v>
      </c>
      <c r="P1297" s="5">
        <v>158000</v>
      </c>
      <c r="Q1297" s="131">
        <f t="shared" si="370"/>
        <v>30020</v>
      </c>
      <c r="R1297" s="131">
        <f t="shared" si="371"/>
        <v>188020</v>
      </c>
      <c r="S1297" s="51">
        <f t="shared" si="373"/>
        <v>160727.6832</v>
      </c>
      <c r="T1297" s="51">
        <f t="shared" si="374"/>
        <v>202643.22773333333</v>
      </c>
      <c r="U1297" s="49">
        <f t="shared" si="375"/>
        <v>198594.18290461626</v>
      </c>
      <c r="V1297" s="51">
        <f t="shared" si="376"/>
        <v>188020</v>
      </c>
      <c r="W1297" s="51">
        <f t="shared" si="377"/>
        <v>29638.765776646709</v>
      </c>
      <c r="X1297" s="52">
        <f t="shared" si="378"/>
        <v>0.14626082553150799</v>
      </c>
      <c r="Y1297" s="53" t="str">
        <f t="shared" si="379"/>
        <v>MENOR_VALOR</v>
      </c>
      <c r="Z1297" s="49">
        <f t="shared" si="380"/>
        <v>160727.6832</v>
      </c>
      <c r="AA1297" s="80"/>
    </row>
    <row r="1298" spans="1:27" ht="9.5" thickBot="1" x14ac:dyDescent="0.25">
      <c r="A1298" s="223" t="s">
        <v>492</v>
      </c>
      <c r="B1298" s="224"/>
      <c r="C1298" s="224"/>
      <c r="D1298" s="224"/>
      <c r="E1298" s="224"/>
      <c r="F1298" s="224"/>
      <c r="G1298" s="224"/>
      <c r="H1298" s="224"/>
      <c r="I1298" s="224"/>
      <c r="J1298" s="224"/>
      <c r="K1298" s="48"/>
      <c r="L1298" s="49"/>
      <c r="M1298" s="77">
        <v>0</v>
      </c>
      <c r="N1298" s="77"/>
      <c r="O1298" s="77"/>
      <c r="P1298" s="77"/>
      <c r="Q1298" s="77"/>
      <c r="R1298" s="131"/>
      <c r="S1298" s="51"/>
      <c r="T1298" s="51"/>
      <c r="U1298" s="49"/>
      <c r="V1298" s="51"/>
      <c r="W1298" s="51"/>
      <c r="X1298" s="52"/>
      <c r="Y1298" s="53"/>
      <c r="Z1298" s="49"/>
      <c r="AA1298" s="80"/>
    </row>
    <row r="1299" spans="1:27" ht="27.5" thickBot="1" x14ac:dyDescent="0.25">
      <c r="A1299" s="56" t="s">
        <v>0</v>
      </c>
      <c r="B1299" s="56" t="s">
        <v>1</v>
      </c>
      <c r="C1299" s="56" t="s">
        <v>2</v>
      </c>
      <c r="D1299" s="56" t="s">
        <v>3</v>
      </c>
      <c r="E1299" s="56" t="s">
        <v>4</v>
      </c>
      <c r="F1299" s="56" t="s">
        <v>5</v>
      </c>
      <c r="G1299" s="56" t="s">
        <v>1074</v>
      </c>
      <c r="H1299" s="56" t="s">
        <v>6</v>
      </c>
      <c r="I1299" s="217" t="s">
        <v>7</v>
      </c>
      <c r="J1299" s="218"/>
      <c r="K1299" s="48"/>
      <c r="L1299" s="49"/>
      <c r="M1299" s="77">
        <v>0</v>
      </c>
      <c r="N1299" s="77"/>
      <c r="O1299" s="77"/>
      <c r="P1299" s="77"/>
      <c r="Q1299" s="77"/>
      <c r="R1299" s="77"/>
      <c r="S1299" s="51"/>
      <c r="T1299" s="51"/>
      <c r="U1299" s="49"/>
      <c r="V1299" s="51"/>
      <c r="W1299" s="51"/>
      <c r="X1299" s="52"/>
      <c r="Y1299" s="53"/>
      <c r="Z1299" s="49"/>
      <c r="AA1299" s="80"/>
    </row>
    <row r="1300" spans="1:27" ht="36" x14ac:dyDescent="0.2">
      <c r="A1300" s="89" t="s">
        <v>336</v>
      </c>
      <c r="B1300" s="89" t="s">
        <v>493</v>
      </c>
      <c r="C1300" s="89" t="s">
        <v>492</v>
      </c>
      <c r="D1300" s="89" t="s">
        <v>494</v>
      </c>
      <c r="E1300" s="89" t="s">
        <v>429</v>
      </c>
      <c r="F1300" s="89" t="s">
        <v>495</v>
      </c>
      <c r="G1300" s="90" t="s">
        <v>1114</v>
      </c>
      <c r="H1300" s="89" t="s">
        <v>496</v>
      </c>
      <c r="I1300" s="219" t="s">
        <v>497</v>
      </c>
      <c r="J1300" s="220"/>
      <c r="K1300" s="48"/>
      <c r="L1300" s="49"/>
      <c r="M1300" s="77">
        <v>0</v>
      </c>
      <c r="N1300" s="77"/>
      <c r="O1300" s="77"/>
      <c r="P1300" s="77"/>
      <c r="Q1300" s="77"/>
      <c r="R1300" s="77"/>
      <c r="S1300" s="51"/>
      <c r="T1300" s="51"/>
      <c r="U1300" s="49"/>
      <c r="V1300" s="51"/>
      <c r="W1300" s="51"/>
      <c r="X1300" s="52"/>
      <c r="Y1300" s="53"/>
      <c r="Z1300" s="49"/>
      <c r="AA1300" s="80"/>
    </row>
    <row r="1301" spans="1:27" ht="36" x14ac:dyDescent="0.2">
      <c r="A1301" s="92" t="s">
        <v>336</v>
      </c>
      <c r="B1301" s="92" t="s">
        <v>498</v>
      </c>
      <c r="C1301" s="89" t="s">
        <v>492</v>
      </c>
      <c r="D1301" s="92" t="s">
        <v>494</v>
      </c>
      <c r="E1301" s="92" t="s">
        <v>429</v>
      </c>
      <c r="F1301" s="92" t="s">
        <v>499</v>
      </c>
      <c r="G1301" s="93" t="s">
        <v>1115</v>
      </c>
      <c r="H1301" s="92" t="s">
        <v>500</v>
      </c>
      <c r="I1301" s="221" t="s">
        <v>501</v>
      </c>
      <c r="J1301" s="222"/>
      <c r="K1301" s="48"/>
      <c r="L1301" s="49"/>
      <c r="M1301" s="77">
        <v>0</v>
      </c>
      <c r="N1301" s="77"/>
      <c r="O1301" s="77"/>
      <c r="P1301" s="77"/>
      <c r="Q1301" s="77"/>
      <c r="R1301" s="77"/>
      <c r="S1301" s="51"/>
      <c r="T1301" s="51"/>
      <c r="U1301" s="49"/>
      <c r="V1301" s="51"/>
      <c r="W1301" s="51"/>
      <c r="X1301" s="52"/>
      <c r="Y1301" s="53"/>
      <c r="Z1301" s="49"/>
      <c r="AA1301" s="80"/>
    </row>
    <row r="1302" spans="1:27" ht="36" x14ac:dyDescent="0.2">
      <c r="A1302" s="92" t="s">
        <v>336</v>
      </c>
      <c r="B1302" s="92" t="s">
        <v>502</v>
      </c>
      <c r="C1302" s="89" t="s">
        <v>492</v>
      </c>
      <c r="D1302" s="92" t="s">
        <v>494</v>
      </c>
      <c r="E1302" s="92" t="s">
        <v>429</v>
      </c>
      <c r="F1302" s="92" t="s">
        <v>503</v>
      </c>
      <c r="G1302" s="93" t="s">
        <v>1116</v>
      </c>
      <c r="H1302" s="92" t="s">
        <v>504</v>
      </c>
      <c r="I1302" s="221" t="s">
        <v>505</v>
      </c>
      <c r="J1302" s="222"/>
      <c r="K1302" s="48"/>
      <c r="L1302" s="49"/>
      <c r="M1302" s="77">
        <v>0</v>
      </c>
      <c r="N1302" s="77"/>
      <c r="O1302" s="77"/>
      <c r="P1302" s="77"/>
      <c r="Q1302" s="77"/>
      <c r="R1302" s="77"/>
      <c r="S1302" s="51"/>
      <c r="T1302" s="51"/>
      <c r="U1302" s="49"/>
      <c r="V1302" s="51"/>
      <c r="W1302" s="51"/>
      <c r="X1302" s="52"/>
      <c r="Y1302" s="53"/>
      <c r="Z1302" s="49"/>
      <c r="AA1302" s="80"/>
    </row>
    <row r="1303" spans="1:27" ht="36" x14ac:dyDescent="0.2">
      <c r="A1303" s="92" t="s">
        <v>336</v>
      </c>
      <c r="B1303" s="92" t="s">
        <v>506</v>
      </c>
      <c r="C1303" s="89" t="s">
        <v>492</v>
      </c>
      <c r="D1303" s="92" t="s">
        <v>494</v>
      </c>
      <c r="E1303" s="92" t="s">
        <v>429</v>
      </c>
      <c r="F1303" s="92" t="s">
        <v>507</v>
      </c>
      <c r="G1303" s="93" t="s">
        <v>1117</v>
      </c>
      <c r="H1303" s="92" t="s">
        <v>508</v>
      </c>
      <c r="I1303" s="221" t="s">
        <v>509</v>
      </c>
      <c r="J1303" s="222"/>
      <c r="K1303" s="48"/>
      <c r="L1303" s="49"/>
      <c r="M1303" s="77">
        <v>0</v>
      </c>
      <c r="N1303" s="77"/>
      <c r="O1303" s="77"/>
      <c r="P1303" s="77"/>
      <c r="Q1303" s="77"/>
      <c r="R1303" s="77"/>
      <c r="S1303" s="51"/>
      <c r="T1303" s="51"/>
      <c r="U1303" s="49"/>
      <c r="V1303" s="51"/>
      <c r="W1303" s="51"/>
      <c r="X1303" s="52"/>
      <c r="Y1303" s="53"/>
      <c r="Z1303" s="49"/>
      <c r="AA1303" s="80"/>
    </row>
    <row r="1304" spans="1:27" ht="36" x14ac:dyDescent="0.2">
      <c r="A1304" s="92" t="s">
        <v>336</v>
      </c>
      <c r="B1304" s="92" t="s">
        <v>510</v>
      </c>
      <c r="C1304" s="89" t="s">
        <v>492</v>
      </c>
      <c r="D1304" s="92" t="s">
        <v>494</v>
      </c>
      <c r="E1304" s="92" t="s">
        <v>429</v>
      </c>
      <c r="F1304" s="92" t="s">
        <v>511</v>
      </c>
      <c r="G1304" s="93" t="s">
        <v>1118</v>
      </c>
      <c r="H1304" s="92" t="s">
        <v>512</v>
      </c>
      <c r="I1304" s="221" t="s">
        <v>513</v>
      </c>
      <c r="J1304" s="222"/>
      <c r="K1304" s="48"/>
      <c r="L1304" s="49"/>
      <c r="M1304" s="77">
        <v>0</v>
      </c>
      <c r="N1304" s="77"/>
      <c r="O1304" s="77"/>
      <c r="P1304" s="77"/>
      <c r="Q1304" s="77"/>
      <c r="R1304" s="77"/>
      <c r="S1304" s="51"/>
      <c r="T1304" s="51"/>
      <c r="U1304" s="49"/>
      <c r="V1304" s="51"/>
      <c r="W1304" s="51"/>
      <c r="X1304" s="52"/>
      <c r="Y1304" s="53"/>
      <c r="Z1304" s="49"/>
      <c r="AA1304" s="80"/>
    </row>
    <row r="1305" spans="1:27" ht="36" x14ac:dyDescent="0.2">
      <c r="A1305" s="92" t="s">
        <v>336</v>
      </c>
      <c r="B1305" s="92" t="s">
        <v>514</v>
      </c>
      <c r="C1305" s="89" t="s">
        <v>492</v>
      </c>
      <c r="D1305" s="92" t="s">
        <v>494</v>
      </c>
      <c r="E1305" s="92" t="s">
        <v>429</v>
      </c>
      <c r="F1305" s="92" t="s">
        <v>515</v>
      </c>
      <c r="G1305" s="93" t="s">
        <v>1119</v>
      </c>
      <c r="H1305" s="92" t="s">
        <v>516</v>
      </c>
      <c r="I1305" s="221" t="s">
        <v>517</v>
      </c>
      <c r="J1305" s="222"/>
      <c r="K1305" s="48"/>
      <c r="L1305" s="49"/>
      <c r="M1305" s="77">
        <v>0</v>
      </c>
      <c r="N1305" s="77"/>
      <c r="O1305" s="77"/>
      <c r="P1305" s="77"/>
      <c r="Q1305" s="77"/>
      <c r="R1305" s="77"/>
      <c r="S1305" s="51"/>
      <c r="T1305" s="51"/>
      <c r="U1305" s="49"/>
      <c r="V1305" s="51"/>
      <c r="W1305" s="51"/>
      <c r="X1305" s="52"/>
      <c r="Y1305" s="53"/>
      <c r="Z1305" s="49"/>
      <c r="AA1305" s="80"/>
    </row>
    <row r="1306" spans="1:27" ht="36" x14ac:dyDescent="0.2">
      <c r="A1306" s="92" t="s">
        <v>336</v>
      </c>
      <c r="B1306" s="92" t="s">
        <v>518</v>
      </c>
      <c r="C1306" s="89" t="s">
        <v>492</v>
      </c>
      <c r="D1306" s="92" t="s">
        <v>494</v>
      </c>
      <c r="E1306" s="92" t="s">
        <v>429</v>
      </c>
      <c r="F1306" s="92" t="s">
        <v>519</v>
      </c>
      <c r="G1306" s="93" t="s">
        <v>1120</v>
      </c>
      <c r="H1306" s="92" t="s">
        <v>520</v>
      </c>
      <c r="I1306" s="221" t="s">
        <v>521</v>
      </c>
      <c r="J1306" s="222"/>
      <c r="K1306" s="48"/>
      <c r="L1306" s="49"/>
      <c r="M1306" s="77">
        <v>0</v>
      </c>
      <c r="N1306" s="77"/>
      <c r="O1306" s="77"/>
      <c r="P1306" s="77"/>
      <c r="Q1306" s="77"/>
      <c r="R1306" s="77"/>
      <c r="S1306" s="51"/>
      <c r="T1306" s="51"/>
      <c r="U1306" s="49"/>
      <c r="V1306" s="51"/>
      <c r="W1306" s="51"/>
      <c r="X1306" s="52"/>
      <c r="Y1306" s="53"/>
      <c r="Z1306" s="49"/>
      <c r="AA1306" s="80"/>
    </row>
    <row r="1307" spans="1:27" ht="36.5" thickBot="1" x14ac:dyDescent="0.25">
      <c r="A1307" s="95" t="s">
        <v>336</v>
      </c>
      <c r="B1307" s="95" t="s">
        <v>522</v>
      </c>
      <c r="C1307" s="113" t="s">
        <v>492</v>
      </c>
      <c r="D1307" s="95" t="s">
        <v>494</v>
      </c>
      <c r="E1307" s="95" t="s">
        <v>429</v>
      </c>
      <c r="F1307" s="95" t="s">
        <v>523</v>
      </c>
      <c r="G1307" s="97" t="s">
        <v>1121</v>
      </c>
      <c r="H1307" s="95" t="s">
        <v>524</v>
      </c>
      <c r="I1307" s="233" t="s">
        <v>525</v>
      </c>
      <c r="J1307" s="234"/>
      <c r="K1307" s="48"/>
      <c r="L1307" s="49"/>
      <c r="M1307" s="77">
        <v>0</v>
      </c>
      <c r="N1307" s="77"/>
      <c r="O1307" s="77"/>
      <c r="P1307" s="77"/>
      <c r="Q1307" s="77"/>
      <c r="R1307" s="77"/>
      <c r="S1307" s="51"/>
      <c r="T1307" s="51"/>
      <c r="U1307" s="49"/>
      <c r="V1307" s="51"/>
      <c r="W1307" s="51"/>
      <c r="X1307" s="52"/>
      <c r="Y1307" s="53"/>
      <c r="Z1307" s="49"/>
      <c r="AA1307" s="80"/>
    </row>
    <row r="1308" spans="1:27" ht="27.5" thickBot="1" x14ac:dyDescent="0.25">
      <c r="A1308" s="67" t="s">
        <v>12</v>
      </c>
      <c r="B1308" s="67" t="s">
        <v>13</v>
      </c>
      <c r="C1308" s="67" t="s">
        <v>14</v>
      </c>
      <c r="D1308" s="67" t="s">
        <v>15</v>
      </c>
      <c r="E1308" s="68" t="s">
        <v>16</v>
      </c>
      <c r="F1308" s="67" t="s">
        <v>17</v>
      </c>
      <c r="G1308" s="68" t="s">
        <v>1075</v>
      </c>
      <c r="H1308" s="67" t="s">
        <v>18</v>
      </c>
      <c r="I1308" s="67" t="s">
        <v>19</v>
      </c>
      <c r="J1308" s="69" t="s">
        <v>20</v>
      </c>
      <c r="K1308" s="48"/>
      <c r="L1308" s="49"/>
      <c r="M1308" s="77">
        <v>0</v>
      </c>
      <c r="N1308" s="77"/>
      <c r="O1308" s="77"/>
      <c r="P1308" s="77"/>
      <c r="Q1308" s="77"/>
      <c r="R1308" s="77"/>
      <c r="S1308" s="51"/>
      <c r="T1308" s="51"/>
      <c r="U1308" s="49"/>
      <c r="V1308" s="51"/>
      <c r="W1308" s="51"/>
      <c r="X1308" s="52"/>
      <c r="Y1308" s="53"/>
      <c r="Z1308" s="49"/>
      <c r="AA1308" s="80"/>
    </row>
    <row r="1309" spans="1:27" ht="27" x14ac:dyDescent="0.2">
      <c r="A1309" s="128" t="s">
        <v>465</v>
      </c>
      <c r="B1309" s="73"/>
      <c r="C1309" s="129" t="s">
        <v>34</v>
      </c>
      <c r="D1309" s="73"/>
      <c r="E1309" s="73"/>
      <c r="F1309" s="73"/>
      <c r="G1309" s="73"/>
      <c r="H1309" s="73"/>
      <c r="I1309" s="73"/>
      <c r="J1309" s="130"/>
      <c r="K1309" s="48"/>
      <c r="L1309" s="49"/>
      <c r="M1309" s="77">
        <v>0</v>
      </c>
      <c r="N1309" s="77"/>
      <c r="O1309" s="77"/>
      <c r="P1309" s="77"/>
      <c r="Q1309" s="77"/>
      <c r="R1309" s="77"/>
      <c r="S1309" s="51"/>
      <c r="T1309" s="51"/>
      <c r="U1309" s="49"/>
      <c r="V1309" s="51"/>
      <c r="W1309" s="51"/>
      <c r="X1309" s="52"/>
      <c r="Y1309" s="53"/>
      <c r="Z1309" s="49"/>
      <c r="AA1309" s="80"/>
    </row>
    <row r="1310" spans="1:27" ht="18" x14ac:dyDescent="0.2">
      <c r="A1310" s="26">
        <f>A1297+1</f>
        <v>1146</v>
      </c>
      <c r="B1310" s="1">
        <v>4912996</v>
      </c>
      <c r="C1310" s="24" t="s">
        <v>35</v>
      </c>
      <c r="D1310" s="3" t="s">
        <v>36</v>
      </c>
      <c r="E1310" s="3">
        <v>0</v>
      </c>
      <c r="F1310" s="3">
        <v>1</v>
      </c>
      <c r="G1310" s="3">
        <v>1</v>
      </c>
      <c r="H1310" s="4">
        <v>40151510</v>
      </c>
      <c r="I1310" s="4" t="s">
        <v>37</v>
      </c>
      <c r="J1310" s="79">
        <v>8190</v>
      </c>
      <c r="K1310" s="48">
        <v>418999</v>
      </c>
      <c r="L1310" s="49">
        <f t="shared" si="372"/>
        <v>473971.66879999998</v>
      </c>
      <c r="M1310" s="5">
        <v>554400</v>
      </c>
      <c r="N1310" s="6">
        <f t="shared" ref="N1310:N1373" si="381">M1310*0.19</f>
        <v>105336</v>
      </c>
      <c r="O1310" s="50">
        <f>M1310+N1310</f>
        <v>659736</v>
      </c>
      <c r="P1310" s="5">
        <v>493000</v>
      </c>
      <c r="Q1310" s="6">
        <f t="shared" ref="Q1310:Q1373" si="382">P1310*0.19</f>
        <v>93670</v>
      </c>
      <c r="R1310" s="50">
        <f>P1310+Q1310</f>
        <v>586670</v>
      </c>
      <c r="S1310" s="51">
        <f t="shared" si="373"/>
        <v>473971.66879999998</v>
      </c>
      <c r="T1310" s="51">
        <f t="shared" si="374"/>
        <v>573459.22293333337</v>
      </c>
      <c r="U1310" s="49">
        <f t="shared" si="375"/>
        <v>568205.56409725978</v>
      </c>
      <c r="V1310" s="51">
        <f t="shared" si="376"/>
        <v>586670</v>
      </c>
      <c r="W1310" s="51">
        <f t="shared" si="377"/>
        <v>70348.324171343775</v>
      </c>
      <c r="X1310" s="52">
        <f t="shared" si="378"/>
        <v>0.12267362936723054</v>
      </c>
      <c r="Y1310" s="53" t="str">
        <f t="shared" si="379"/>
        <v>MENOR_VALOR</v>
      </c>
      <c r="Z1310" s="49">
        <f t="shared" si="380"/>
        <v>473971.66879999998</v>
      </c>
      <c r="AA1310" s="80"/>
    </row>
    <row r="1311" spans="1:27" ht="18" x14ac:dyDescent="0.2">
      <c r="A1311" s="26">
        <f>A1310+1</f>
        <v>1147</v>
      </c>
      <c r="B1311" s="1">
        <v>4912928</v>
      </c>
      <c r="C1311" s="24" t="s">
        <v>38</v>
      </c>
      <c r="D1311" s="3" t="s">
        <v>36</v>
      </c>
      <c r="E1311" s="3">
        <v>0</v>
      </c>
      <c r="F1311" s="3">
        <v>1</v>
      </c>
      <c r="G1311" s="3">
        <v>1</v>
      </c>
      <c r="H1311" s="4">
        <v>40101801</v>
      </c>
      <c r="I1311" s="4" t="s">
        <v>37</v>
      </c>
      <c r="J1311" s="1" t="s">
        <v>37</v>
      </c>
      <c r="K1311" s="48">
        <v>198492</v>
      </c>
      <c r="L1311" s="49">
        <f t="shared" si="372"/>
        <v>224534.15039999998</v>
      </c>
      <c r="M1311" s="5">
        <v>310580</v>
      </c>
      <c r="N1311" s="6">
        <f t="shared" si="381"/>
        <v>59010.2</v>
      </c>
      <c r="O1311" s="50">
        <f t="shared" ref="O1311:O1374" si="383">M1311+N1311</f>
        <v>369590.2</v>
      </c>
      <c r="P1311" s="5">
        <v>234000</v>
      </c>
      <c r="Q1311" s="6">
        <f t="shared" si="382"/>
        <v>44460</v>
      </c>
      <c r="R1311" s="50">
        <f t="shared" ref="R1311:R1374" si="384">P1311+Q1311</f>
        <v>278460</v>
      </c>
      <c r="S1311" s="51">
        <f t="shared" si="373"/>
        <v>224534.15039999998</v>
      </c>
      <c r="T1311" s="51">
        <f t="shared" si="374"/>
        <v>290861.45013333333</v>
      </c>
      <c r="U1311" s="49">
        <f t="shared" si="375"/>
        <v>284831.85394049622</v>
      </c>
      <c r="V1311" s="51">
        <f t="shared" si="376"/>
        <v>278460</v>
      </c>
      <c r="W1311" s="51">
        <f t="shared" si="377"/>
        <v>46900.483419232827</v>
      </c>
      <c r="X1311" s="52">
        <f t="shared" si="378"/>
        <v>0.16124681836569696</v>
      </c>
      <c r="Y1311" s="53" t="str">
        <f t="shared" si="379"/>
        <v>MENOR_VALOR</v>
      </c>
      <c r="Z1311" s="49">
        <f t="shared" si="380"/>
        <v>224534.15039999998</v>
      </c>
      <c r="AA1311" s="80"/>
    </row>
    <row r="1312" spans="1:27" ht="27" x14ac:dyDescent="0.2">
      <c r="A1312" s="26">
        <f t="shared" ref="A1312:A1317" si="385">A1311+1</f>
        <v>1148</v>
      </c>
      <c r="B1312" s="1">
        <v>4912928</v>
      </c>
      <c r="C1312" s="24" t="s">
        <v>40</v>
      </c>
      <c r="D1312" s="3" t="s">
        <v>36</v>
      </c>
      <c r="E1312" s="3">
        <v>0</v>
      </c>
      <c r="F1312" s="3">
        <v>1</v>
      </c>
      <c r="G1312" s="3">
        <v>1</v>
      </c>
      <c r="H1312" s="4">
        <v>40142008</v>
      </c>
      <c r="I1312" s="4" t="s">
        <v>37</v>
      </c>
      <c r="J1312" s="79">
        <v>4720</v>
      </c>
      <c r="K1312" s="48">
        <v>86037</v>
      </c>
      <c r="L1312" s="49">
        <f t="shared" si="372"/>
        <v>97325.054399999994</v>
      </c>
      <c r="M1312" s="5">
        <v>138600</v>
      </c>
      <c r="N1312" s="6">
        <f t="shared" si="381"/>
        <v>26334</v>
      </c>
      <c r="O1312" s="50">
        <f t="shared" si="383"/>
        <v>164934</v>
      </c>
      <c r="P1312" s="5">
        <v>101000</v>
      </c>
      <c r="Q1312" s="6">
        <f t="shared" si="382"/>
        <v>19190</v>
      </c>
      <c r="R1312" s="50">
        <f t="shared" si="384"/>
        <v>120190</v>
      </c>
      <c r="S1312" s="51">
        <f t="shared" si="373"/>
        <v>97325.054399999994</v>
      </c>
      <c r="T1312" s="51">
        <f t="shared" si="374"/>
        <v>127483.01813333335</v>
      </c>
      <c r="U1312" s="49">
        <f t="shared" si="375"/>
        <v>124489.97909029547</v>
      </c>
      <c r="V1312" s="51">
        <f t="shared" si="376"/>
        <v>120190</v>
      </c>
      <c r="W1312" s="51">
        <f t="shared" si="377"/>
        <v>21324.900662618031</v>
      </c>
      <c r="X1312" s="52">
        <f t="shared" si="378"/>
        <v>0.16727640257398446</v>
      </c>
      <c r="Y1312" s="53" t="str">
        <f t="shared" si="379"/>
        <v>MENOR_VALOR</v>
      </c>
      <c r="Z1312" s="49">
        <f t="shared" si="380"/>
        <v>97325.054399999994</v>
      </c>
      <c r="AA1312" s="80"/>
    </row>
    <row r="1313" spans="1:27" ht="27" x14ac:dyDescent="0.2">
      <c r="A1313" s="26">
        <f t="shared" si="385"/>
        <v>1149</v>
      </c>
      <c r="B1313" s="1">
        <v>4912928</v>
      </c>
      <c r="C1313" s="24" t="s">
        <v>41</v>
      </c>
      <c r="D1313" s="3" t="s">
        <v>36</v>
      </c>
      <c r="E1313" s="3">
        <v>0</v>
      </c>
      <c r="F1313" s="3">
        <v>1</v>
      </c>
      <c r="G1313" s="3">
        <v>1</v>
      </c>
      <c r="H1313" s="4">
        <v>40142008</v>
      </c>
      <c r="I1313" s="4" t="s">
        <v>37</v>
      </c>
      <c r="J1313" s="79">
        <v>4720</v>
      </c>
      <c r="K1313" s="48">
        <v>87584</v>
      </c>
      <c r="L1313" s="49">
        <f t="shared" si="372"/>
        <v>99075.020799999998</v>
      </c>
      <c r="M1313" s="5">
        <v>132870</v>
      </c>
      <c r="N1313" s="6">
        <f t="shared" si="381"/>
        <v>25245.3</v>
      </c>
      <c r="O1313" s="50">
        <f t="shared" si="383"/>
        <v>158115.29999999999</v>
      </c>
      <c r="P1313" s="5">
        <v>103000</v>
      </c>
      <c r="Q1313" s="6">
        <f t="shared" si="382"/>
        <v>19570</v>
      </c>
      <c r="R1313" s="50">
        <f t="shared" si="384"/>
        <v>122570</v>
      </c>
      <c r="S1313" s="51">
        <f t="shared" si="373"/>
        <v>99075.020799999998</v>
      </c>
      <c r="T1313" s="51">
        <f t="shared" si="374"/>
        <v>126586.7736</v>
      </c>
      <c r="U1313" s="49">
        <f t="shared" si="375"/>
        <v>124291.30603896923</v>
      </c>
      <c r="V1313" s="51">
        <f t="shared" si="376"/>
        <v>122570</v>
      </c>
      <c r="W1313" s="51">
        <f t="shared" si="377"/>
        <v>19453.746967207833</v>
      </c>
      <c r="X1313" s="52">
        <f t="shared" si="378"/>
        <v>0.15367914367325208</v>
      </c>
      <c r="Y1313" s="53" t="str">
        <f t="shared" si="379"/>
        <v>MENOR_VALOR</v>
      </c>
      <c r="Z1313" s="49">
        <f t="shared" si="380"/>
        <v>99075.020799999998</v>
      </c>
      <c r="AA1313" s="80"/>
    </row>
    <row r="1314" spans="1:27" ht="18" x14ac:dyDescent="0.2">
      <c r="A1314" s="26">
        <f t="shared" si="385"/>
        <v>1150</v>
      </c>
      <c r="B1314" s="1">
        <v>4912996</v>
      </c>
      <c r="C1314" s="24" t="s">
        <v>42</v>
      </c>
      <c r="D1314" s="3" t="s">
        <v>36</v>
      </c>
      <c r="E1314" s="3">
        <v>0</v>
      </c>
      <c r="F1314" s="3">
        <v>1</v>
      </c>
      <c r="G1314" s="3">
        <v>1</v>
      </c>
      <c r="H1314" s="4">
        <v>40151715</v>
      </c>
      <c r="I1314" s="4" t="s">
        <v>37</v>
      </c>
      <c r="J1314" s="1" t="s">
        <v>37</v>
      </c>
      <c r="K1314" s="48">
        <v>55573</v>
      </c>
      <c r="L1314" s="49">
        <f t="shared" si="372"/>
        <v>62864.177599999995</v>
      </c>
      <c r="M1314" s="5">
        <v>75330</v>
      </c>
      <c r="N1314" s="6">
        <f t="shared" si="381"/>
        <v>14312.7</v>
      </c>
      <c r="O1314" s="50">
        <f t="shared" si="383"/>
        <v>89642.7</v>
      </c>
      <c r="P1314" s="5">
        <v>65000</v>
      </c>
      <c r="Q1314" s="6">
        <f t="shared" si="382"/>
        <v>12350</v>
      </c>
      <c r="R1314" s="50">
        <f t="shared" si="384"/>
        <v>77350</v>
      </c>
      <c r="S1314" s="51">
        <f t="shared" si="373"/>
        <v>62864.177599999995</v>
      </c>
      <c r="T1314" s="51">
        <f t="shared" si="374"/>
        <v>76618.959199999998</v>
      </c>
      <c r="U1314" s="49">
        <f t="shared" si="375"/>
        <v>75821.579692643878</v>
      </c>
      <c r="V1314" s="51">
        <f t="shared" si="376"/>
        <v>77350</v>
      </c>
      <c r="W1314" s="51">
        <f t="shared" si="377"/>
        <v>9726.0993430999515</v>
      </c>
      <c r="X1314" s="52">
        <f t="shared" si="378"/>
        <v>0.12694115718423843</v>
      </c>
      <c r="Y1314" s="53" t="str">
        <f t="shared" si="379"/>
        <v>MENOR_VALOR</v>
      </c>
      <c r="Z1314" s="49">
        <f t="shared" si="380"/>
        <v>62864.177599999995</v>
      </c>
      <c r="AA1314" s="80"/>
    </row>
    <row r="1315" spans="1:27" x14ac:dyDescent="0.2">
      <c r="A1315" s="26">
        <f t="shared" si="385"/>
        <v>1151</v>
      </c>
      <c r="B1315" s="1">
        <v>4912928</v>
      </c>
      <c r="C1315" s="24" t="s">
        <v>44</v>
      </c>
      <c r="D1315" s="3" t="s">
        <v>36</v>
      </c>
      <c r="E1315" s="3">
        <v>0</v>
      </c>
      <c r="F1315" s="3">
        <v>1</v>
      </c>
      <c r="G1315" s="3">
        <v>1</v>
      </c>
      <c r="H1315" s="4">
        <v>40101801</v>
      </c>
      <c r="I1315" s="4" t="s">
        <v>37</v>
      </c>
      <c r="J1315" s="1" t="s">
        <v>37</v>
      </c>
      <c r="K1315" s="48">
        <v>55454</v>
      </c>
      <c r="L1315" s="49">
        <f t="shared" si="372"/>
        <v>62729.5648</v>
      </c>
      <c r="M1315" s="5">
        <v>72900</v>
      </c>
      <c r="N1315" s="6">
        <f t="shared" si="381"/>
        <v>13851</v>
      </c>
      <c r="O1315" s="50">
        <f t="shared" si="383"/>
        <v>86751</v>
      </c>
      <c r="P1315" s="5">
        <v>65000</v>
      </c>
      <c r="Q1315" s="6">
        <f t="shared" si="382"/>
        <v>12350</v>
      </c>
      <c r="R1315" s="50">
        <f t="shared" si="384"/>
        <v>77350</v>
      </c>
      <c r="S1315" s="51">
        <f t="shared" si="373"/>
        <v>62729.5648</v>
      </c>
      <c r="T1315" s="51">
        <f t="shared" si="374"/>
        <v>75610.188266666664</v>
      </c>
      <c r="U1315" s="49">
        <f t="shared" si="375"/>
        <v>74943.797242943998</v>
      </c>
      <c r="V1315" s="51">
        <f t="shared" si="376"/>
        <v>77350</v>
      </c>
      <c r="W1315" s="51">
        <f t="shared" si="377"/>
        <v>9107.9761991905743</v>
      </c>
      <c r="X1315" s="52">
        <f t="shared" si="378"/>
        <v>0.12045964185498392</v>
      </c>
      <c r="Y1315" s="53" t="str">
        <f t="shared" si="379"/>
        <v>MENOR_VALOR</v>
      </c>
      <c r="Z1315" s="49">
        <f t="shared" si="380"/>
        <v>62729.5648</v>
      </c>
      <c r="AA1315" s="80"/>
    </row>
    <row r="1316" spans="1:27" x14ac:dyDescent="0.2">
      <c r="A1316" s="26">
        <f t="shared" si="385"/>
        <v>1152</v>
      </c>
      <c r="B1316" s="1">
        <v>4912996</v>
      </c>
      <c r="C1316" s="24" t="s">
        <v>45</v>
      </c>
      <c r="D1316" s="3" t="s">
        <v>36</v>
      </c>
      <c r="E1316" s="3">
        <v>0</v>
      </c>
      <c r="F1316" s="3">
        <v>1</v>
      </c>
      <c r="G1316" s="3">
        <v>1</v>
      </c>
      <c r="H1316" s="4">
        <v>41112209</v>
      </c>
      <c r="I1316" s="4" t="s">
        <v>37</v>
      </c>
      <c r="J1316" s="1">
        <v>6685</v>
      </c>
      <c r="K1316" s="48">
        <v>123641</v>
      </c>
      <c r="L1316" s="49">
        <f t="shared" si="372"/>
        <v>139862.6992</v>
      </c>
      <c r="M1316" s="5">
        <v>184620</v>
      </c>
      <c r="N1316" s="6">
        <f t="shared" si="381"/>
        <v>35077.800000000003</v>
      </c>
      <c r="O1316" s="50">
        <f t="shared" si="383"/>
        <v>219697.8</v>
      </c>
      <c r="P1316" s="5">
        <v>145000</v>
      </c>
      <c r="Q1316" s="6">
        <f t="shared" si="382"/>
        <v>27550</v>
      </c>
      <c r="R1316" s="50">
        <f t="shared" si="384"/>
        <v>172550</v>
      </c>
      <c r="S1316" s="51">
        <f t="shared" si="373"/>
        <v>139862.6992</v>
      </c>
      <c r="T1316" s="51">
        <f t="shared" si="374"/>
        <v>177370.16639999999</v>
      </c>
      <c r="U1316" s="49">
        <f t="shared" si="375"/>
        <v>174373.65027828378</v>
      </c>
      <c r="V1316" s="51">
        <f t="shared" si="376"/>
        <v>172550</v>
      </c>
      <c r="W1316" s="51">
        <f t="shared" si="377"/>
        <v>26521.784402251749</v>
      </c>
      <c r="X1316" s="52">
        <f t="shared" si="378"/>
        <v>0.14952787687214883</v>
      </c>
      <c r="Y1316" s="53" t="str">
        <f t="shared" si="379"/>
        <v>MENOR_VALOR</v>
      </c>
      <c r="Z1316" s="49">
        <f t="shared" si="380"/>
        <v>139862.6992</v>
      </c>
      <c r="AA1316" s="80"/>
    </row>
    <row r="1317" spans="1:27" x14ac:dyDescent="0.2">
      <c r="A1317" s="26">
        <f t="shared" si="385"/>
        <v>1153</v>
      </c>
      <c r="B1317" s="1">
        <v>4912928</v>
      </c>
      <c r="C1317" s="24" t="s">
        <v>46</v>
      </c>
      <c r="D1317" s="3" t="s">
        <v>36</v>
      </c>
      <c r="E1317" s="3">
        <v>0</v>
      </c>
      <c r="F1317" s="3">
        <v>1</v>
      </c>
      <c r="G1317" s="3">
        <v>1</v>
      </c>
      <c r="H1317" s="4">
        <v>42272204</v>
      </c>
      <c r="I1317" s="4" t="s">
        <v>37</v>
      </c>
      <c r="J1317" s="1" t="s">
        <v>37</v>
      </c>
      <c r="K1317" s="48">
        <v>753032</v>
      </c>
      <c r="L1317" s="49">
        <f t="shared" si="372"/>
        <v>851829.79839999997</v>
      </c>
      <c r="M1317" s="5">
        <v>1030440</v>
      </c>
      <c r="N1317" s="6">
        <f t="shared" si="381"/>
        <v>195783.6</v>
      </c>
      <c r="O1317" s="50">
        <f t="shared" si="383"/>
        <v>1226223.6000000001</v>
      </c>
      <c r="P1317" s="5">
        <v>886000</v>
      </c>
      <c r="Q1317" s="6">
        <f t="shared" si="382"/>
        <v>168340</v>
      </c>
      <c r="R1317" s="50">
        <f t="shared" si="384"/>
        <v>1054340</v>
      </c>
      <c r="S1317" s="51">
        <f t="shared" si="373"/>
        <v>851829.79839999997</v>
      </c>
      <c r="T1317" s="51">
        <f t="shared" si="374"/>
        <v>1044131.1328000001</v>
      </c>
      <c r="U1317" s="49">
        <f t="shared" si="375"/>
        <v>1032684.6634962774</v>
      </c>
      <c r="V1317" s="51">
        <f t="shared" si="376"/>
        <v>1054340</v>
      </c>
      <c r="W1317" s="51">
        <f t="shared" si="377"/>
        <v>135977.5775854626</v>
      </c>
      <c r="X1317" s="52">
        <f t="shared" si="378"/>
        <v>0.13023036409307859</v>
      </c>
      <c r="Y1317" s="53" t="str">
        <f t="shared" si="379"/>
        <v>MENOR_VALOR</v>
      </c>
      <c r="Z1317" s="49">
        <f t="shared" si="380"/>
        <v>851829.79839999997</v>
      </c>
      <c r="AA1317" s="80"/>
    </row>
    <row r="1318" spans="1:27" ht="18" x14ac:dyDescent="0.2">
      <c r="A1318" s="132" t="s">
        <v>467</v>
      </c>
      <c r="B1318" s="3"/>
      <c r="C1318" s="133" t="s">
        <v>52</v>
      </c>
      <c r="D1318" s="3"/>
      <c r="E1318" s="3"/>
      <c r="F1318" s="3"/>
      <c r="G1318" s="3"/>
      <c r="H1318" s="3"/>
      <c r="I1318" s="3"/>
      <c r="J1318" s="30"/>
      <c r="K1318" s="48"/>
      <c r="L1318" s="49"/>
      <c r="M1318" s="5">
        <v>0</v>
      </c>
      <c r="N1318" s="6"/>
      <c r="O1318" s="47"/>
      <c r="P1318" s="5"/>
      <c r="Q1318" s="6"/>
      <c r="R1318" s="47"/>
      <c r="S1318" s="51"/>
      <c r="T1318" s="51"/>
      <c r="U1318" s="49"/>
      <c r="V1318" s="51"/>
      <c r="W1318" s="51"/>
      <c r="X1318" s="52"/>
      <c r="Y1318" s="53"/>
      <c r="Z1318" s="49"/>
      <c r="AA1318" s="80"/>
    </row>
    <row r="1319" spans="1:27" ht="27" x14ac:dyDescent="0.2">
      <c r="A1319" s="26">
        <f>A1317+1</f>
        <v>1154</v>
      </c>
      <c r="B1319" s="1">
        <v>4912996</v>
      </c>
      <c r="C1319" s="24" t="s">
        <v>221</v>
      </c>
      <c r="D1319" s="3" t="s">
        <v>36</v>
      </c>
      <c r="E1319" s="3">
        <v>0</v>
      </c>
      <c r="F1319" s="3">
        <v>1</v>
      </c>
      <c r="G1319" s="3">
        <v>1</v>
      </c>
      <c r="H1319" s="4">
        <v>25173902</v>
      </c>
      <c r="I1319" s="4" t="s">
        <v>37</v>
      </c>
      <c r="J1319" s="79">
        <v>905</v>
      </c>
      <c r="K1319" s="48">
        <v>214914</v>
      </c>
      <c r="L1319" s="49">
        <f t="shared" si="372"/>
        <v>243110.71679999999</v>
      </c>
      <c r="M1319" s="5">
        <v>356260</v>
      </c>
      <c r="N1319" s="6">
        <f t="shared" si="381"/>
        <v>67689.399999999994</v>
      </c>
      <c r="O1319" s="50">
        <f t="shared" si="383"/>
        <v>423949.4</v>
      </c>
      <c r="P1319" s="5">
        <v>303000</v>
      </c>
      <c r="Q1319" s="6">
        <f t="shared" si="382"/>
        <v>57570</v>
      </c>
      <c r="R1319" s="50">
        <f t="shared" si="384"/>
        <v>360570</v>
      </c>
      <c r="S1319" s="51">
        <f t="shared" si="373"/>
        <v>243110.71679999999</v>
      </c>
      <c r="T1319" s="51">
        <f t="shared" si="374"/>
        <v>342543.37226666667</v>
      </c>
      <c r="U1319" s="49">
        <f t="shared" si="375"/>
        <v>333710.01427759585</v>
      </c>
      <c r="V1319" s="51">
        <f t="shared" si="376"/>
        <v>360570</v>
      </c>
      <c r="W1319" s="51">
        <f t="shared" si="377"/>
        <v>70309.504951865616</v>
      </c>
      <c r="X1319" s="52">
        <f t="shared" si="378"/>
        <v>0.20525723351941066</v>
      </c>
      <c r="Y1319" s="53" t="str">
        <f t="shared" si="379"/>
        <v>MENOR_VALOR</v>
      </c>
      <c r="Z1319" s="49">
        <f t="shared" si="380"/>
        <v>243110.71679999999</v>
      </c>
      <c r="AA1319" s="80"/>
    </row>
    <row r="1320" spans="1:27" ht="18" x14ac:dyDescent="0.2">
      <c r="A1320" s="26">
        <f>A1319+1</f>
        <v>1155</v>
      </c>
      <c r="B1320" s="1">
        <v>4912996</v>
      </c>
      <c r="C1320" s="24" t="s">
        <v>53</v>
      </c>
      <c r="D1320" s="3" t="s">
        <v>36</v>
      </c>
      <c r="E1320" s="3">
        <v>0</v>
      </c>
      <c r="F1320" s="3">
        <v>1</v>
      </c>
      <c r="G1320" s="3">
        <v>1</v>
      </c>
      <c r="H1320" s="4">
        <v>39101601</v>
      </c>
      <c r="I1320" s="4" t="s">
        <v>37</v>
      </c>
      <c r="J1320" s="1">
        <v>727</v>
      </c>
      <c r="K1320" s="48">
        <v>50932</v>
      </c>
      <c r="L1320" s="49">
        <f t="shared" si="372"/>
        <v>57614.278399999996</v>
      </c>
      <c r="M1320" s="5">
        <v>69000</v>
      </c>
      <c r="N1320" s="6">
        <f t="shared" si="381"/>
        <v>13110</v>
      </c>
      <c r="O1320" s="50">
        <f t="shared" si="383"/>
        <v>82110</v>
      </c>
      <c r="P1320" s="5">
        <v>60000</v>
      </c>
      <c r="Q1320" s="6">
        <f t="shared" si="382"/>
        <v>11400</v>
      </c>
      <c r="R1320" s="50">
        <f t="shared" si="384"/>
        <v>71400</v>
      </c>
      <c r="S1320" s="51">
        <f t="shared" si="373"/>
        <v>57614.278399999996</v>
      </c>
      <c r="T1320" s="51">
        <f t="shared" si="374"/>
        <v>70374.75946666667</v>
      </c>
      <c r="U1320" s="49">
        <f t="shared" si="375"/>
        <v>69642.571208208057</v>
      </c>
      <c r="V1320" s="51">
        <f t="shared" si="376"/>
        <v>71400</v>
      </c>
      <c r="W1320" s="51">
        <f t="shared" si="377"/>
        <v>9023.0226934425555</v>
      </c>
      <c r="X1320" s="52">
        <f t="shared" si="378"/>
        <v>0.12821390455645326</v>
      </c>
      <c r="Y1320" s="53" t="str">
        <f t="shared" si="379"/>
        <v>MENOR_VALOR</v>
      </c>
      <c r="Z1320" s="49">
        <f t="shared" si="380"/>
        <v>57614.278399999996</v>
      </c>
      <c r="AA1320" s="80"/>
    </row>
    <row r="1321" spans="1:27" ht="18" x14ac:dyDescent="0.2">
      <c r="A1321" s="26">
        <f t="shared" ref="A1321:A1357" si="386">A1320+1</f>
        <v>1156</v>
      </c>
      <c r="B1321" s="1">
        <v>4912996</v>
      </c>
      <c r="C1321" s="24" t="s">
        <v>222</v>
      </c>
      <c r="D1321" s="3" t="s">
        <v>36</v>
      </c>
      <c r="E1321" s="3">
        <v>0</v>
      </c>
      <c r="F1321" s="3">
        <v>1</v>
      </c>
      <c r="G1321" s="3">
        <v>1</v>
      </c>
      <c r="H1321" s="4">
        <v>39121454</v>
      </c>
      <c r="I1321" s="4" t="s">
        <v>37</v>
      </c>
      <c r="J1321" s="1">
        <v>17906</v>
      </c>
      <c r="K1321" s="48">
        <v>15946</v>
      </c>
      <c r="L1321" s="49">
        <f t="shared" si="372"/>
        <v>18038.1152</v>
      </c>
      <c r="M1321" s="5">
        <v>17860</v>
      </c>
      <c r="N1321" s="6">
        <f t="shared" si="381"/>
        <v>3393.4</v>
      </c>
      <c r="O1321" s="50">
        <f t="shared" si="383"/>
        <v>21253.4</v>
      </c>
      <c r="P1321" s="5">
        <v>15000</v>
      </c>
      <c r="Q1321" s="6">
        <f t="shared" si="382"/>
        <v>2850</v>
      </c>
      <c r="R1321" s="50">
        <f t="shared" si="384"/>
        <v>17850</v>
      </c>
      <c r="S1321" s="51">
        <f t="shared" si="373"/>
        <v>17850</v>
      </c>
      <c r="T1321" s="51">
        <f t="shared" si="374"/>
        <v>19047.171733333333</v>
      </c>
      <c r="U1321" s="49">
        <f t="shared" si="375"/>
        <v>18985.378691158778</v>
      </c>
      <c r="V1321" s="51">
        <f t="shared" si="376"/>
        <v>18038.1152</v>
      </c>
      <c r="W1321" s="51">
        <f t="shared" si="377"/>
        <v>846.5282508848527</v>
      </c>
      <c r="X1321" s="52">
        <f t="shared" si="378"/>
        <v>4.4443776889111233E-2</v>
      </c>
      <c r="Y1321" s="53" t="str">
        <f t="shared" si="379"/>
        <v>MENOR_VALOR</v>
      </c>
      <c r="Z1321" s="49">
        <f t="shared" si="380"/>
        <v>17850</v>
      </c>
      <c r="AA1321" s="80"/>
    </row>
    <row r="1322" spans="1:27" ht="18" x14ac:dyDescent="0.2">
      <c r="A1322" s="26">
        <f t="shared" si="386"/>
        <v>1157</v>
      </c>
      <c r="B1322" s="1">
        <v>4912996</v>
      </c>
      <c r="C1322" s="24" t="s">
        <v>54</v>
      </c>
      <c r="D1322" s="3" t="s">
        <v>36</v>
      </c>
      <c r="E1322" s="3">
        <v>0</v>
      </c>
      <c r="F1322" s="3">
        <v>1</v>
      </c>
      <c r="G1322" s="3">
        <v>1</v>
      </c>
      <c r="H1322" s="4">
        <v>25173902</v>
      </c>
      <c r="I1322" s="4" t="s">
        <v>37</v>
      </c>
      <c r="J1322" s="1">
        <v>39325</v>
      </c>
      <c r="K1322" s="48">
        <v>35224</v>
      </c>
      <c r="L1322" s="49">
        <f t="shared" si="372"/>
        <v>39845.388800000001</v>
      </c>
      <c r="M1322" s="5">
        <v>49470</v>
      </c>
      <c r="N1322" s="6">
        <f t="shared" si="381"/>
        <v>9399.2999999999993</v>
      </c>
      <c r="O1322" s="50">
        <f t="shared" si="383"/>
        <v>58869.3</v>
      </c>
      <c r="P1322" s="5">
        <v>41000</v>
      </c>
      <c r="Q1322" s="6">
        <f t="shared" si="382"/>
        <v>7790</v>
      </c>
      <c r="R1322" s="50">
        <f t="shared" si="384"/>
        <v>48790</v>
      </c>
      <c r="S1322" s="51">
        <f t="shared" si="373"/>
        <v>39845.388800000001</v>
      </c>
      <c r="T1322" s="51">
        <f t="shared" si="374"/>
        <v>49168.229599999999</v>
      </c>
      <c r="U1322" s="49">
        <f t="shared" si="375"/>
        <v>48551.120006272635</v>
      </c>
      <c r="V1322" s="51">
        <f t="shared" si="376"/>
        <v>48790</v>
      </c>
      <c r="W1322" s="51">
        <f t="shared" si="377"/>
        <v>6592.243949602549</v>
      </c>
      <c r="X1322" s="52">
        <f t="shared" si="378"/>
        <v>0.1340752759095184</v>
      </c>
      <c r="Y1322" s="53" t="str">
        <f t="shared" si="379"/>
        <v>MENOR_VALOR</v>
      </c>
      <c r="Z1322" s="49">
        <f t="shared" si="380"/>
        <v>39845.388800000001</v>
      </c>
      <c r="AA1322" s="80"/>
    </row>
    <row r="1323" spans="1:27" ht="27" x14ac:dyDescent="0.2">
      <c r="A1323" s="26">
        <f t="shared" si="386"/>
        <v>1158</v>
      </c>
      <c r="B1323" s="1">
        <v>4912996</v>
      </c>
      <c r="C1323" s="24" t="s">
        <v>223</v>
      </c>
      <c r="D1323" s="3" t="s">
        <v>36</v>
      </c>
      <c r="E1323" s="3">
        <v>0</v>
      </c>
      <c r="F1323" s="3">
        <v>1</v>
      </c>
      <c r="G1323" s="3">
        <v>1</v>
      </c>
      <c r="H1323" s="4">
        <v>26121802</v>
      </c>
      <c r="I1323" s="4" t="s">
        <v>37</v>
      </c>
      <c r="J1323" s="1">
        <v>232</v>
      </c>
      <c r="K1323" s="48">
        <v>4879</v>
      </c>
      <c r="L1323" s="49">
        <f t="shared" si="372"/>
        <v>5519.1247999999996</v>
      </c>
      <c r="M1323" s="5">
        <v>8160</v>
      </c>
      <c r="N1323" s="6">
        <f t="shared" si="381"/>
        <v>1550.4</v>
      </c>
      <c r="O1323" s="50">
        <f t="shared" si="383"/>
        <v>9710.4</v>
      </c>
      <c r="P1323" s="5">
        <v>6000</v>
      </c>
      <c r="Q1323" s="6">
        <f t="shared" si="382"/>
        <v>1140</v>
      </c>
      <c r="R1323" s="50">
        <f t="shared" si="384"/>
        <v>7140</v>
      </c>
      <c r="S1323" s="51">
        <f t="shared" si="373"/>
        <v>5519.1247999999996</v>
      </c>
      <c r="T1323" s="51">
        <f t="shared" si="374"/>
        <v>7456.5082666666667</v>
      </c>
      <c r="U1323" s="49">
        <f t="shared" si="375"/>
        <v>7259.9759523418097</v>
      </c>
      <c r="V1323" s="51">
        <f t="shared" si="376"/>
        <v>7140</v>
      </c>
      <c r="W1323" s="51">
        <f t="shared" si="377"/>
        <v>1369.9369870387088</v>
      </c>
      <c r="X1323" s="52">
        <f t="shared" si="378"/>
        <v>0.18372365966022339</v>
      </c>
      <c r="Y1323" s="53" t="str">
        <f t="shared" si="379"/>
        <v>MENOR_VALOR</v>
      </c>
      <c r="Z1323" s="49">
        <f t="shared" si="380"/>
        <v>5519.1247999999996</v>
      </c>
      <c r="AA1323" s="80"/>
    </row>
    <row r="1324" spans="1:27" ht="27" x14ac:dyDescent="0.2">
      <c r="A1324" s="26">
        <f t="shared" si="386"/>
        <v>1159</v>
      </c>
      <c r="B1324" s="1">
        <v>4912996</v>
      </c>
      <c r="C1324" s="2" t="s">
        <v>224</v>
      </c>
      <c r="D1324" s="3" t="s">
        <v>36</v>
      </c>
      <c r="E1324" s="3">
        <v>0</v>
      </c>
      <c r="F1324" s="3">
        <v>1</v>
      </c>
      <c r="G1324" s="3">
        <v>1</v>
      </c>
      <c r="H1324" s="4">
        <v>26121850</v>
      </c>
      <c r="I1324" s="4" t="s">
        <v>37</v>
      </c>
      <c r="J1324" s="1">
        <v>8898</v>
      </c>
      <c r="K1324" s="48">
        <v>27965</v>
      </c>
      <c r="L1324" s="49">
        <f t="shared" si="372"/>
        <v>31634.007999999998</v>
      </c>
      <c r="M1324" s="5">
        <v>35700</v>
      </c>
      <c r="N1324" s="6">
        <f t="shared" si="381"/>
        <v>6783</v>
      </c>
      <c r="O1324" s="50">
        <f t="shared" si="383"/>
        <v>42483</v>
      </c>
      <c r="P1324" s="5">
        <v>28000</v>
      </c>
      <c r="Q1324" s="6">
        <f t="shared" si="382"/>
        <v>5320</v>
      </c>
      <c r="R1324" s="50">
        <f t="shared" si="384"/>
        <v>33320</v>
      </c>
      <c r="S1324" s="51">
        <f t="shared" si="373"/>
        <v>31634.007999999998</v>
      </c>
      <c r="T1324" s="51">
        <f t="shared" si="374"/>
        <v>35812.336000000003</v>
      </c>
      <c r="U1324" s="49">
        <f t="shared" si="375"/>
        <v>35510.609792145799</v>
      </c>
      <c r="V1324" s="51">
        <f t="shared" si="376"/>
        <v>33320</v>
      </c>
      <c r="W1324" s="51">
        <f t="shared" si="377"/>
        <v>2954.5240628216284</v>
      </c>
      <c r="X1324" s="52">
        <f t="shared" si="378"/>
        <v>8.2500177112758796E-2</v>
      </c>
      <c r="Y1324" s="53" t="str">
        <f t="shared" si="379"/>
        <v>MENOR_VALOR</v>
      </c>
      <c r="Z1324" s="49">
        <f t="shared" si="380"/>
        <v>31634.007999999998</v>
      </c>
      <c r="AA1324" s="80"/>
    </row>
    <row r="1325" spans="1:27" ht="18" x14ac:dyDescent="0.2">
      <c r="A1325" s="26">
        <f t="shared" si="386"/>
        <v>1160</v>
      </c>
      <c r="B1325" s="1">
        <v>4912996</v>
      </c>
      <c r="C1325" s="24" t="s">
        <v>55</v>
      </c>
      <c r="D1325" s="3" t="s">
        <v>36</v>
      </c>
      <c r="E1325" s="3">
        <v>0</v>
      </c>
      <c r="F1325" s="3">
        <v>1</v>
      </c>
      <c r="G1325" s="3">
        <v>1</v>
      </c>
      <c r="H1325" s="4">
        <v>39111707</v>
      </c>
      <c r="I1325" s="4" t="s">
        <v>37</v>
      </c>
      <c r="J1325" s="1" t="s">
        <v>37</v>
      </c>
      <c r="K1325" s="48">
        <v>84966</v>
      </c>
      <c r="L1325" s="49">
        <f t="shared" si="372"/>
        <v>96113.539199999999</v>
      </c>
      <c r="M1325" s="5">
        <v>115000</v>
      </c>
      <c r="N1325" s="6">
        <f t="shared" si="381"/>
        <v>21850</v>
      </c>
      <c r="O1325" s="50">
        <f t="shared" si="383"/>
        <v>136850</v>
      </c>
      <c r="P1325" s="5">
        <v>100000</v>
      </c>
      <c r="Q1325" s="6">
        <f t="shared" si="382"/>
        <v>19000</v>
      </c>
      <c r="R1325" s="50">
        <f t="shared" si="384"/>
        <v>119000</v>
      </c>
      <c r="S1325" s="51">
        <f t="shared" si="373"/>
        <v>96113.539199999999</v>
      </c>
      <c r="T1325" s="51">
        <f t="shared" si="374"/>
        <v>117321.17973333334</v>
      </c>
      <c r="U1325" s="49">
        <f t="shared" si="375"/>
        <v>116107.09993006673</v>
      </c>
      <c r="V1325" s="51">
        <f t="shared" si="376"/>
        <v>119000</v>
      </c>
      <c r="W1325" s="51">
        <f t="shared" si="377"/>
        <v>14996.066434086693</v>
      </c>
      <c r="X1325" s="52">
        <f t="shared" si="378"/>
        <v>0.12782062427408411</v>
      </c>
      <c r="Y1325" s="53" t="str">
        <f t="shared" si="379"/>
        <v>MENOR_VALOR</v>
      </c>
      <c r="Z1325" s="49">
        <f t="shared" si="380"/>
        <v>96113.539199999999</v>
      </c>
      <c r="AA1325" s="80"/>
    </row>
    <row r="1326" spans="1:27" ht="18" x14ac:dyDescent="0.2">
      <c r="A1326" s="26">
        <f t="shared" si="386"/>
        <v>1161</v>
      </c>
      <c r="B1326" s="1">
        <v>4912996</v>
      </c>
      <c r="C1326" s="24" t="s">
        <v>56</v>
      </c>
      <c r="D1326" s="3" t="s">
        <v>36</v>
      </c>
      <c r="E1326" s="3">
        <v>0</v>
      </c>
      <c r="F1326" s="3">
        <v>1</v>
      </c>
      <c r="G1326" s="3">
        <v>1</v>
      </c>
      <c r="H1326" s="4">
        <v>39111707</v>
      </c>
      <c r="I1326" s="4" t="s">
        <v>37</v>
      </c>
      <c r="J1326" s="1" t="s">
        <v>37</v>
      </c>
      <c r="K1326" s="48">
        <v>125426</v>
      </c>
      <c r="L1326" s="49">
        <f t="shared" si="372"/>
        <v>141881.89120000001</v>
      </c>
      <c r="M1326" s="5">
        <v>200550</v>
      </c>
      <c r="N1326" s="6">
        <f t="shared" si="381"/>
        <v>38104.5</v>
      </c>
      <c r="O1326" s="50">
        <f t="shared" si="383"/>
        <v>238654.5</v>
      </c>
      <c r="P1326" s="5">
        <v>153000</v>
      </c>
      <c r="Q1326" s="6">
        <f t="shared" si="382"/>
        <v>29070</v>
      </c>
      <c r="R1326" s="50">
        <f t="shared" si="384"/>
        <v>182070</v>
      </c>
      <c r="S1326" s="51">
        <f t="shared" si="373"/>
        <v>141881.89120000001</v>
      </c>
      <c r="T1326" s="51">
        <f t="shared" si="374"/>
        <v>187535.46373333331</v>
      </c>
      <c r="U1326" s="49">
        <f t="shared" si="375"/>
        <v>183362.9818653402</v>
      </c>
      <c r="V1326" s="51">
        <f t="shared" si="376"/>
        <v>182070</v>
      </c>
      <c r="W1326" s="51">
        <f t="shared" si="377"/>
        <v>32281.950723711732</v>
      </c>
      <c r="X1326" s="52">
        <f t="shared" si="378"/>
        <v>0.17213784572295704</v>
      </c>
      <c r="Y1326" s="53" t="str">
        <f t="shared" si="379"/>
        <v>MENOR_VALOR</v>
      </c>
      <c r="Z1326" s="49">
        <f t="shared" si="380"/>
        <v>141881.89120000001</v>
      </c>
      <c r="AA1326" s="80"/>
    </row>
    <row r="1327" spans="1:27" ht="18" x14ac:dyDescent="0.2">
      <c r="A1327" s="26">
        <f t="shared" si="386"/>
        <v>1162</v>
      </c>
      <c r="B1327" s="1">
        <v>4912996</v>
      </c>
      <c r="C1327" s="24" t="s">
        <v>57</v>
      </c>
      <c r="D1327" s="3" t="s">
        <v>36</v>
      </c>
      <c r="E1327" s="3">
        <v>0</v>
      </c>
      <c r="F1327" s="3">
        <v>1</v>
      </c>
      <c r="G1327" s="3">
        <v>1</v>
      </c>
      <c r="H1327" s="4">
        <v>39101601</v>
      </c>
      <c r="I1327" s="4" t="s">
        <v>37</v>
      </c>
      <c r="J1327" s="1">
        <v>136</v>
      </c>
      <c r="K1327" s="48">
        <v>72114</v>
      </c>
      <c r="L1327" s="49">
        <f t="shared" si="372"/>
        <v>81575.356799999994</v>
      </c>
      <c r="M1327" s="5">
        <v>99640</v>
      </c>
      <c r="N1327" s="6">
        <f t="shared" si="381"/>
        <v>18931.599999999999</v>
      </c>
      <c r="O1327" s="50">
        <f t="shared" si="383"/>
        <v>118571.6</v>
      </c>
      <c r="P1327" s="5">
        <v>85000</v>
      </c>
      <c r="Q1327" s="6">
        <f t="shared" si="382"/>
        <v>16150</v>
      </c>
      <c r="R1327" s="50">
        <f t="shared" si="384"/>
        <v>101150</v>
      </c>
      <c r="S1327" s="51">
        <f t="shared" si="373"/>
        <v>81575.356799999994</v>
      </c>
      <c r="T1327" s="51">
        <f t="shared" si="374"/>
        <v>100432.31893333333</v>
      </c>
      <c r="U1327" s="49">
        <f t="shared" si="375"/>
        <v>99273.922754225656</v>
      </c>
      <c r="V1327" s="51">
        <f t="shared" si="376"/>
        <v>101150</v>
      </c>
      <c r="W1327" s="51">
        <f t="shared" si="377"/>
        <v>13333.885797057823</v>
      </c>
      <c r="X1327" s="52">
        <f t="shared" si="378"/>
        <v>0.13276489021336663</v>
      </c>
      <c r="Y1327" s="53" t="str">
        <f t="shared" si="379"/>
        <v>MENOR_VALOR</v>
      </c>
      <c r="Z1327" s="49">
        <f t="shared" si="380"/>
        <v>81575.356799999994</v>
      </c>
      <c r="AA1327" s="80"/>
    </row>
    <row r="1328" spans="1:27" x14ac:dyDescent="0.2">
      <c r="A1328" s="26">
        <f t="shared" si="386"/>
        <v>1163</v>
      </c>
      <c r="B1328" s="1">
        <v>4912996</v>
      </c>
      <c r="C1328" s="24" t="s">
        <v>58</v>
      </c>
      <c r="D1328" s="3" t="s">
        <v>36</v>
      </c>
      <c r="E1328" s="3">
        <v>0</v>
      </c>
      <c r="F1328" s="3">
        <v>1</v>
      </c>
      <c r="G1328" s="3">
        <v>1</v>
      </c>
      <c r="H1328" s="4">
        <v>24101604</v>
      </c>
      <c r="I1328" s="4" t="s">
        <v>37</v>
      </c>
      <c r="J1328" s="1" t="s">
        <v>37</v>
      </c>
      <c r="K1328" s="48">
        <v>58786</v>
      </c>
      <c r="L1328" s="49">
        <f t="shared" si="372"/>
        <v>66498.723199999993</v>
      </c>
      <c r="M1328" s="5">
        <v>91160</v>
      </c>
      <c r="N1328" s="6">
        <f t="shared" si="381"/>
        <v>17320.400000000001</v>
      </c>
      <c r="O1328" s="50">
        <f t="shared" si="383"/>
        <v>108480.4</v>
      </c>
      <c r="P1328" s="5">
        <v>69000</v>
      </c>
      <c r="Q1328" s="6">
        <f t="shared" si="382"/>
        <v>13110</v>
      </c>
      <c r="R1328" s="50">
        <f t="shared" si="384"/>
        <v>82110</v>
      </c>
      <c r="S1328" s="51">
        <f t="shared" si="373"/>
        <v>66498.723199999993</v>
      </c>
      <c r="T1328" s="51">
        <f t="shared" si="374"/>
        <v>85696.374399999986</v>
      </c>
      <c r="U1328" s="49">
        <f t="shared" si="375"/>
        <v>83982.128778081111</v>
      </c>
      <c r="V1328" s="51">
        <f t="shared" si="376"/>
        <v>82110</v>
      </c>
      <c r="W1328" s="51">
        <f t="shared" si="377"/>
        <v>13574.789346374086</v>
      </c>
      <c r="X1328" s="52">
        <f t="shared" si="378"/>
        <v>0.15840564366249418</v>
      </c>
      <c r="Y1328" s="53" t="str">
        <f t="shared" si="379"/>
        <v>MENOR_VALOR</v>
      </c>
      <c r="Z1328" s="49">
        <f t="shared" si="380"/>
        <v>66498.723199999993</v>
      </c>
      <c r="AA1328" s="80"/>
    </row>
    <row r="1329" spans="1:27" ht="27" x14ac:dyDescent="0.2">
      <c r="A1329" s="26">
        <f t="shared" si="386"/>
        <v>1164</v>
      </c>
      <c r="B1329" s="1">
        <v>4912996</v>
      </c>
      <c r="C1329" s="24" t="s">
        <v>59</v>
      </c>
      <c r="D1329" s="3" t="s">
        <v>60</v>
      </c>
      <c r="E1329" s="3">
        <v>0</v>
      </c>
      <c r="F1329" s="3">
        <v>1</v>
      </c>
      <c r="G1329" s="3">
        <v>1</v>
      </c>
      <c r="H1329" s="4">
        <v>26101302</v>
      </c>
      <c r="I1329" s="4" t="s">
        <v>37</v>
      </c>
      <c r="J1329" s="1">
        <v>5977</v>
      </c>
      <c r="K1329" s="48">
        <v>28798</v>
      </c>
      <c r="L1329" s="49">
        <f t="shared" si="372"/>
        <v>32576.297599999998</v>
      </c>
      <c r="M1329" s="5">
        <v>49820</v>
      </c>
      <c r="N1329" s="6">
        <f t="shared" si="381"/>
        <v>9465.7999999999993</v>
      </c>
      <c r="O1329" s="50">
        <f t="shared" si="383"/>
        <v>59285.8</v>
      </c>
      <c r="P1329" s="5">
        <v>42000</v>
      </c>
      <c r="Q1329" s="6">
        <f t="shared" si="382"/>
        <v>7980</v>
      </c>
      <c r="R1329" s="50">
        <f t="shared" si="384"/>
        <v>49980</v>
      </c>
      <c r="S1329" s="51">
        <f t="shared" si="373"/>
        <v>32576.297599999998</v>
      </c>
      <c r="T1329" s="51">
        <f t="shared" si="374"/>
        <v>47280.699200000003</v>
      </c>
      <c r="U1329" s="49">
        <f t="shared" si="375"/>
        <v>45872.198341591058</v>
      </c>
      <c r="V1329" s="51">
        <f t="shared" si="376"/>
        <v>49980</v>
      </c>
      <c r="W1329" s="51">
        <f t="shared" si="377"/>
        <v>10397.582084650365</v>
      </c>
      <c r="X1329" s="52">
        <f t="shared" si="378"/>
        <v>0.21991176654702188</v>
      </c>
      <c r="Y1329" s="53" t="str">
        <f t="shared" si="379"/>
        <v>MENOR_VALOR</v>
      </c>
      <c r="Z1329" s="49">
        <f t="shared" si="380"/>
        <v>32576.297599999998</v>
      </c>
      <c r="AA1329" s="80"/>
    </row>
    <row r="1330" spans="1:27" ht="18" x14ac:dyDescent="0.2">
      <c r="A1330" s="26">
        <f t="shared" si="386"/>
        <v>1165</v>
      </c>
      <c r="B1330" s="1">
        <v>4912996</v>
      </c>
      <c r="C1330" s="24" t="s">
        <v>61</v>
      </c>
      <c r="D1330" s="3" t="s">
        <v>60</v>
      </c>
      <c r="E1330" s="3">
        <v>0</v>
      </c>
      <c r="F1330" s="3">
        <v>1</v>
      </c>
      <c r="G1330" s="3">
        <v>1</v>
      </c>
      <c r="H1330" s="4">
        <v>26101404</v>
      </c>
      <c r="I1330" s="4" t="s">
        <v>37</v>
      </c>
      <c r="J1330" s="1">
        <v>5977</v>
      </c>
      <c r="K1330" s="48">
        <v>35224</v>
      </c>
      <c r="L1330" s="49">
        <f t="shared" si="372"/>
        <v>39845.388800000001</v>
      </c>
      <c r="M1330" s="5">
        <v>54060</v>
      </c>
      <c r="N1330" s="6">
        <f t="shared" si="381"/>
        <v>10271.4</v>
      </c>
      <c r="O1330" s="50">
        <f t="shared" si="383"/>
        <v>64331.4</v>
      </c>
      <c r="P1330" s="5">
        <v>41000</v>
      </c>
      <c r="Q1330" s="6">
        <f t="shared" si="382"/>
        <v>7790</v>
      </c>
      <c r="R1330" s="50">
        <f t="shared" si="384"/>
        <v>48790</v>
      </c>
      <c r="S1330" s="51">
        <f t="shared" si="373"/>
        <v>39845.388800000001</v>
      </c>
      <c r="T1330" s="51">
        <f t="shared" si="374"/>
        <v>50988.929600000003</v>
      </c>
      <c r="U1330" s="49">
        <f t="shared" si="375"/>
        <v>50008.515560543245</v>
      </c>
      <c r="V1330" s="51">
        <f t="shared" si="376"/>
        <v>48790</v>
      </c>
      <c r="W1330" s="51">
        <f t="shared" si="377"/>
        <v>7879.6732661089763</v>
      </c>
      <c r="X1330" s="52">
        <f t="shared" si="378"/>
        <v>0.15453694219360462</v>
      </c>
      <c r="Y1330" s="53" t="str">
        <f t="shared" si="379"/>
        <v>MENOR_VALOR</v>
      </c>
      <c r="Z1330" s="49">
        <f t="shared" si="380"/>
        <v>39845.388800000001</v>
      </c>
      <c r="AA1330" s="80"/>
    </row>
    <row r="1331" spans="1:27" ht="18" x14ac:dyDescent="0.2">
      <c r="A1331" s="26">
        <f t="shared" si="386"/>
        <v>1166</v>
      </c>
      <c r="B1331" s="1">
        <v>4912996</v>
      </c>
      <c r="C1331" s="24" t="s">
        <v>62</v>
      </c>
      <c r="D1331" s="3" t="s">
        <v>36</v>
      </c>
      <c r="E1331" s="3">
        <v>0</v>
      </c>
      <c r="F1331" s="3">
        <v>1</v>
      </c>
      <c r="G1331" s="3">
        <v>1</v>
      </c>
      <c r="H1331" s="4">
        <v>39121607</v>
      </c>
      <c r="I1331" s="4" t="s">
        <v>37</v>
      </c>
      <c r="J1331" s="1" t="s">
        <v>37</v>
      </c>
      <c r="K1331" s="48">
        <v>1785</v>
      </c>
      <c r="L1331" s="49">
        <f t="shared" si="372"/>
        <v>2019.192</v>
      </c>
      <c r="M1331" s="5">
        <v>3060</v>
      </c>
      <c r="N1331" s="6">
        <f t="shared" si="381"/>
        <v>581.4</v>
      </c>
      <c r="O1331" s="50">
        <f t="shared" si="383"/>
        <v>3641.4</v>
      </c>
      <c r="P1331" s="5">
        <v>2000</v>
      </c>
      <c r="Q1331" s="6">
        <f t="shared" si="382"/>
        <v>380</v>
      </c>
      <c r="R1331" s="50">
        <f t="shared" si="384"/>
        <v>2380</v>
      </c>
      <c r="S1331" s="51">
        <f t="shared" si="373"/>
        <v>2019.192</v>
      </c>
      <c r="T1331" s="51">
        <f t="shared" si="374"/>
        <v>2680.1973333333335</v>
      </c>
      <c r="U1331" s="49">
        <f t="shared" si="375"/>
        <v>2596.2169876261805</v>
      </c>
      <c r="V1331" s="51">
        <f t="shared" si="376"/>
        <v>2380</v>
      </c>
      <c r="W1331" s="51">
        <f t="shared" si="377"/>
        <v>467.40135360047572</v>
      </c>
      <c r="X1331" s="52">
        <f t="shared" si="378"/>
        <v>0.17439064944489499</v>
      </c>
      <c r="Y1331" s="53" t="str">
        <f t="shared" si="379"/>
        <v>MENOR_VALOR</v>
      </c>
      <c r="Z1331" s="49">
        <f t="shared" si="380"/>
        <v>2019.192</v>
      </c>
      <c r="AA1331" s="80"/>
    </row>
    <row r="1332" spans="1:27" ht="27" x14ac:dyDescent="0.2">
      <c r="A1332" s="26">
        <f t="shared" si="386"/>
        <v>1167</v>
      </c>
      <c r="B1332" s="1">
        <v>4912996</v>
      </c>
      <c r="C1332" s="24" t="s">
        <v>63</v>
      </c>
      <c r="D1332" s="3" t="s">
        <v>36</v>
      </c>
      <c r="E1332" s="3">
        <v>0</v>
      </c>
      <c r="F1332" s="3">
        <v>1</v>
      </c>
      <c r="G1332" s="3">
        <v>1</v>
      </c>
      <c r="H1332" s="4">
        <v>26101401</v>
      </c>
      <c r="I1332" s="4" t="s">
        <v>37</v>
      </c>
      <c r="J1332" s="1">
        <v>6105</v>
      </c>
      <c r="K1332" s="48">
        <v>322133</v>
      </c>
      <c r="L1332" s="49">
        <f t="shared" si="372"/>
        <v>364396.84960000002</v>
      </c>
      <c r="M1332" s="5">
        <v>507180</v>
      </c>
      <c r="N1332" s="6">
        <f t="shared" si="381"/>
        <v>96364.2</v>
      </c>
      <c r="O1332" s="50">
        <f t="shared" si="383"/>
        <v>603544.19999999995</v>
      </c>
      <c r="P1332" s="5">
        <v>379000</v>
      </c>
      <c r="Q1332" s="6">
        <f t="shared" si="382"/>
        <v>72010</v>
      </c>
      <c r="R1332" s="50">
        <f t="shared" si="384"/>
        <v>451010</v>
      </c>
      <c r="S1332" s="51">
        <f t="shared" si="373"/>
        <v>364396.84960000002</v>
      </c>
      <c r="T1332" s="51">
        <f t="shared" si="374"/>
        <v>472983.68320000003</v>
      </c>
      <c r="U1332" s="49">
        <f t="shared" si="375"/>
        <v>462902.9572137522</v>
      </c>
      <c r="V1332" s="51">
        <f t="shared" si="376"/>
        <v>451010</v>
      </c>
      <c r="W1332" s="51">
        <f t="shared" si="377"/>
        <v>76782.486386135119</v>
      </c>
      <c r="X1332" s="52">
        <f t="shared" si="378"/>
        <v>0.16233643804931813</v>
      </c>
      <c r="Y1332" s="53" t="str">
        <f t="shared" si="379"/>
        <v>MENOR_VALOR</v>
      </c>
      <c r="Z1332" s="49">
        <f t="shared" si="380"/>
        <v>364396.84960000002</v>
      </c>
      <c r="AA1332" s="80"/>
    </row>
    <row r="1333" spans="1:27" ht="18" x14ac:dyDescent="0.2">
      <c r="A1333" s="26">
        <f t="shared" si="386"/>
        <v>1168</v>
      </c>
      <c r="B1333" s="1">
        <v>4912996</v>
      </c>
      <c r="C1333" s="24" t="s">
        <v>64</v>
      </c>
      <c r="D1333" s="3" t="s">
        <v>36</v>
      </c>
      <c r="E1333" s="3">
        <v>0</v>
      </c>
      <c r="F1333" s="3">
        <v>1</v>
      </c>
      <c r="G1333" s="3">
        <v>1</v>
      </c>
      <c r="H1333" s="4">
        <v>26121603</v>
      </c>
      <c r="I1333" s="4" t="s">
        <v>37</v>
      </c>
      <c r="J1333" s="1" t="s">
        <v>37</v>
      </c>
      <c r="K1333" s="48">
        <v>339507</v>
      </c>
      <c r="L1333" s="49">
        <f t="shared" si="372"/>
        <v>384050.31839999999</v>
      </c>
      <c r="M1333" s="5">
        <v>454090</v>
      </c>
      <c r="N1333" s="6">
        <f t="shared" si="381"/>
        <v>86277.1</v>
      </c>
      <c r="O1333" s="50">
        <f t="shared" si="383"/>
        <v>540367.1</v>
      </c>
      <c r="P1333" s="5">
        <v>399000</v>
      </c>
      <c r="Q1333" s="6">
        <f t="shared" si="382"/>
        <v>75810</v>
      </c>
      <c r="R1333" s="50">
        <f t="shared" si="384"/>
        <v>474810</v>
      </c>
      <c r="S1333" s="51">
        <f t="shared" si="373"/>
        <v>384050.31839999999</v>
      </c>
      <c r="T1333" s="51">
        <f t="shared" si="374"/>
        <v>466409.13946666662</v>
      </c>
      <c r="U1333" s="49">
        <f t="shared" si="375"/>
        <v>461883.33750599518</v>
      </c>
      <c r="V1333" s="51">
        <f t="shared" si="376"/>
        <v>474810</v>
      </c>
      <c r="W1333" s="51">
        <f t="shared" si="377"/>
        <v>58236.48086676946</v>
      </c>
      <c r="X1333" s="52">
        <f t="shared" si="378"/>
        <v>0.12486136299422047</v>
      </c>
      <c r="Y1333" s="53" t="str">
        <f t="shared" si="379"/>
        <v>MENOR_VALOR</v>
      </c>
      <c r="Z1333" s="49">
        <f t="shared" si="380"/>
        <v>384050.31839999999</v>
      </c>
      <c r="AA1333" s="80"/>
    </row>
    <row r="1334" spans="1:27" ht="18" x14ac:dyDescent="0.2">
      <c r="A1334" s="26">
        <f t="shared" si="386"/>
        <v>1169</v>
      </c>
      <c r="B1334" s="1">
        <v>4912996</v>
      </c>
      <c r="C1334" s="24" t="s">
        <v>226</v>
      </c>
      <c r="D1334" s="3" t="s">
        <v>36</v>
      </c>
      <c r="E1334" s="3">
        <v>0</v>
      </c>
      <c r="F1334" s="3">
        <v>1</v>
      </c>
      <c r="G1334" s="3">
        <v>1</v>
      </c>
      <c r="H1334" s="4">
        <v>26101759</v>
      </c>
      <c r="I1334" s="4" t="s">
        <v>37</v>
      </c>
      <c r="J1334" s="1" t="s">
        <v>37</v>
      </c>
      <c r="K1334" s="48">
        <v>792421</v>
      </c>
      <c r="L1334" s="49">
        <f t="shared" si="372"/>
        <v>896386.63520000002</v>
      </c>
      <c r="M1334" s="5">
        <v>900600</v>
      </c>
      <c r="N1334" s="6">
        <f t="shared" si="381"/>
        <v>171114</v>
      </c>
      <c r="O1334" s="50">
        <f t="shared" si="383"/>
        <v>1071714</v>
      </c>
      <c r="P1334" s="5">
        <v>758000</v>
      </c>
      <c r="Q1334" s="6">
        <f t="shared" si="382"/>
        <v>144020</v>
      </c>
      <c r="R1334" s="50">
        <f t="shared" si="384"/>
        <v>902020</v>
      </c>
      <c r="S1334" s="51">
        <f t="shared" si="373"/>
        <v>896386.63520000002</v>
      </c>
      <c r="T1334" s="51">
        <f t="shared" si="374"/>
        <v>956706.87839999993</v>
      </c>
      <c r="U1334" s="49">
        <f t="shared" si="375"/>
        <v>953374.38942824118</v>
      </c>
      <c r="V1334" s="51">
        <f t="shared" si="376"/>
        <v>902020</v>
      </c>
      <c r="W1334" s="51">
        <f t="shared" si="377"/>
        <v>42652.853009541665</v>
      </c>
      <c r="X1334" s="52">
        <f t="shared" si="378"/>
        <v>4.4582989808617718E-2</v>
      </c>
      <c r="Y1334" s="53" t="str">
        <f t="shared" si="379"/>
        <v>MENOR_VALOR</v>
      </c>
      <c r="Z1334" s="49">
        <f t="shared" si="380"/>
        <v>896386.63520000002</v>
      </c>
      <c r="AA1334" s="80"/>
    </row>
    <row r="1335" spans="1:27" ht="18" x14ac:dyDescent="0.2">
      <c r="A1335" s="26">
        <f t="shared" si="386"/>
        <v>1170</v>
      </c>
      <c r="B1335" s="1">
        <v>4912996</v>
      </c>
      <c r="C1335" s="24" t="s">
        <v>227</v>
      </c>
      <c r="D1335" s="3" t="s">
        <v>36</v>
      </c>
      <c r="E1335" s="3">
        <v>0</v>
      </c>
      <c r="F1335" s="3">
        <v>1</v>
      </c>
      <c r="G1335" s="3">
        <v>1</v>
      </c>
      <c r="H1335" s="4">
        <v>25171508</v>
      </c>
      <c r="I1335" s="4" t="s">
        <v>37</v>
      </c>
      <c r="J1335" s="1" t="s">
        <v>37</v>
      </c>
      <c r="K1335" s="48">
        <v>118286</v>
      </c>
      <c r="L1335" s="49">
        <f t="shared" si="372"/>
        <v>133805.1232</v>
      </c>
      <c r="M1335" s="5">
        <v>215820</v>
      </c>
      <c r="N1335" s="6">
        <f t="shared" si="381"/>
        <v>41005.800000000003</v>
      </c>
      <c r="O1335" s="50">
        <f t="shared" si="383"/>
        <v>256825.8</v>
      </c>
      <c r="P1335" s="5">
        <v>158000</v>
      </c>
      <c r="Q1335" s="6">
        <f t="shared" si="382"/>
        <v>30020</v>
      </c>
      <c r="R1335" s="50">
        <f t="shared" si="384"/>
        <v>188020</v>
      </c>
      <c r="S1335" s="51">
        <f t="shared" si="373"/>
        <v>133805.1232</v>
      </c>
      <c r="T1335" s="51">
        <f t="shared" si="374"/>
        <v>192883.64106666666</v>
      </c>
      <c r="U1335" s="49">
        <f t="shared" si="375"/>
        <v>186253.80198343322</v>
      </c>
      <c r="V1335" s="51">
        <f t="shared" si="376"/>
        <v>188020</v>
      </c>
      <c r="W1335" s="51">
        <f t="shared" si="377"/>
        <v>41774.820605970599</v>
      </c>
      <c r="X1335" s="52">
        <f t="shared" si="378"/>
        <v>0.21658042317612566</v>
      </c>
      <c r="Y1335" s="53" t="str">
        <f t="shared" si="379"/>
        <v>MENOR_VALOR</v>
      </c>
      <c r="Z1335" s="49">
        <f t="shared" si="380"/>
        <v>133805.1232</v>
      </c>
      <c r="AA1335" s="80"/>
    </row>
    <row r="1336" spans="1:27" x14ac:dyDescent="0.2">
      <c r="A1336" s="26">
        <f t="shared" si="386"/>
        <v>1171</v>
      </c>
      <c r="B1336" s="1">
        <v>4912996</v>
      </c>
      <c r="C1336" s="24" t="s">
        <v>228</v>
      </c>
      <c r="D1336" s="3" t="s">
        <v>36</v>
      </c>
      <c r="E1336" s="3">
        <v>0</v>
      </c>
      <c r="F1336" s="3">
        <v>1</v>
      </c>
      <c r="G1336" s="3">
        <v>1</v>
      </c>
      <c r="H1336" s="4">
        <v>25172110</v>
      </c>
      <c r="I1336" s="4" t="s">
        <v>37</v>
      </c>
      <c r="J1336" s="1" t="s">
        <v>37</v>
      </c>
      <c r="K1336" s="48">
        <v>124593</v>
      </c>
      <c r="L1336" s="49">
        <f t="shared" si="372"/>
        <v>140939.60159999999</v>
      </c>
      <c r="M1336" s="5">
        <v>214700</v>
      </c>
      <c r="N1336" s="6">
        <f t="shared" si="381"/>
        <v>40793</v>
      </c>
      <c r="O1336" s="50">
        <f t="shared" si="383"/>
        <v>255493</v>
      </c>
      <c r="P1336" s="5">
        <v>181000</v>
      </c>
      <c r="Q1336" s="6">
        <f t="shared" si="382"/>
        <v>34390</v>
      </c>
      <c r="R1336" s="50">
        <f t="shared" si="384"/>
        <v>215390</v>
      </c>
      <c r="S1336" s="51">
        <f t="shared" si="373"/>
        <v>140939.60159999999</v>
      </c>
      <c r="T1336" s="51">
        <f t="shared" si="374"/>
        <v>203940.86719999998</v>
      </c>
      <c r="U1336" s="49">
        <f t="shared" si="375"/>
        <v>197945.60363877992</v>
      </c>
      <c r="V1336" s="51">
        <f t="shared" si="376"/>
        <v>215390</v>
      </c>
      <c r="W1336" s="51">
        <f t="shared" si="377"/>
        <v>44548.622129094721</v>
      </c>
      <c r="X1336" s="52">
        <f t="shared" si="378"/>
        <v>0.21843891683272554</v>
      </c>
      <c r="Y1336" s="53" t="str">
        <f t="shared" si="379"/>
        <v>MENOR_VALOR</v>
      </c>
      <c r="Z1336" s="49">
        <f t="shared" si="380"/>
        <v>140939.60159999999</v>
      </c>
      <c r="AA1336" s="80"/>
    </row>
    <row r="1337" spans="1:27" ht="36" x14ac:dyDescent="0.2">
      <c r="A1337" s="26">
        <f t="shared" si="386"/>
        <v>1172</v>
      </c>
      <c r="B1337" s="1">
        <v>4912996</v>
      </c>
      <c r="C1337" s="24" t="s">
        <v>66</v>
      </c>
      <c r="D1337" s="3" t="s">
        <v>36</v>
      </c>
      <c r="E1337" s="3">
        <v>0</v>
      </c>
      <c r="F1337" s="3">
        <v>1</v>
      </c>
      <c r="G1337" s="3">
        <v>1</v>
      </c>
      <c r="H1337" s="4">
        <v>26101404</v>
      </c>
      <c r="I1337" s="4" t="s">
        <v>37</v>
      </c>
      <c r="J1337" s="1" t="s">
        <v>37</v>
      </c>
      <c r="K1337" s="48">
        <v>235501</v>
      </c>
      <c r="L1337" s="49">
        <f t="shared" si="372"/>
        <v>266398.73119999998</v>
      </c>
      <c r="M1337" s="5">
        <v>377140</v>
      </c>
      <c r="N1337" s="6">
        <f t="shared" si="381"/>
        <v>71656.600000000006</v>
      </c>
      <c r="O1337" s="50">
        <f t="shared" si="383"/>
        <v>448796.6</v>
      </c>
      <c r="P1337" s="5">
        <v>277000</v>
      </c>
      <c r="Q1337" s="6">
        <f t="shared" si="382"/>
        <v>52630</v>
      </c>
      <c r="R1337" s="50">
        <f t="shared" si="384"/>
        <v>329630</v>
      </c>
      <c r="S1337" s="51">
        <f t="shared" si="373"/>
        <v>266398.73119999998</v>
      </c>
      <c r="T1337" s="51">
        <f t="shared" si="374"/>
        <v>348275.11039999995</v>
      </c>
      <c r="U1337" s="49">
        <f t="shared" si="375"/>
        <v>340305.90120532468</v>
      </c>
      <c r="V1337" s="51">
        <f t="shared" si="376"/>
        <v>329630</v>
      </c>
      <c r="W1337" s="51">
        <f t="shared" si="377"/>
        <v>57895.34295132105</v>
      </c>
      <c r="X1337" s="52">
        <f t="shared" si="378"/>
        <v>0.16623451180541512</v>
      </c>
      <c r="Y1337" s="53" t="str">
        <f t="shared" si="379"/>
        <v>MENOR_VALOR</v>
      </c>
      <c r="Z1337" s="49">
        <f t="shared" si="380"/>
        <v>266398.73119999998</v>
      </c>
      <c r="AA1337" s="80"/>
    </row>
    <row r="1338" spans="1:27" ht="27" x14ac:dyDescent="0.2">
      <c r="A1338" s="26">
        <f t="shared" si="386"/>
        <v>1173</v>
      </c>
      <c r="B1338" s="1">
        <v>4912996</v>
      </c>
      <c r="C1338" s="24" t="s">
        <v>67</v>
      </c>
      <c r="D1338" s="3" t="s">
        <v>36</v>
      </c>
      <c r="E1338" s="3">
        <v>0</v>
      </c>
      <c r="F1338" s="3">
        <v>1</v>
      </c>
      <c r="G1338" s="3">
        <v>1</v>
      </c>
      <c r="H1338" s="4">
        <v>26101759</v>
      </c>
      <c r="I1338" s="4" t="s">
        <v>37</v>
      </c>
      <c r="J1338" s="1" t="s">
        <v>37</v>
      </c>
      <c r="K1338" s="48">
        <v>228242</v>
      </c>
      <c r="L1338" s="49">
        <f t="shared" si="372"/>
        <v>258187.3504</v>
      </c>
      <c r="M1338" s="5">
        <v>319200</v>
      </c>
      <c r="N1338" s="6">
        <f t="shared" si="381"/>
        <v>60648</v>
      </c>
      <c r="O1338" s="50">
        <f t="shared" si="383"/>
        <v>379848</v>
      </c>
      <c r="P1338" s="5">
        <v>269000</v>
      </c>
      <c r="Q1338" s="6">
        <f t="shared" si="382"/>
        <v>51110</v>
      </c>
      <c r="R1338" s="50">
        <f t="shared" si="384"/>
        <v>320110</v>
      </c>
      <c r="S1338" s="51">
        <f t="shared" si="373"/>
        <v>258187.3504</v>
      </c>
      <c r="T1338" s="51">
        <f t="shared" si="374"/>
        <v>319381.78346666665</v>
      </c>
      <c r="U1338" s="49">
        <f t="shared" si="375"/>
        <v>315462.69950575026</v>
      </c>
      <c r="V1338" s="51">
        <f t="shared" si="376"/>
        <v>320110</v>
      </c>
      <c r="W1338" s="51">
        <f t="shared" si="377"/>
        <v>43270.99859230678</v>
      </c>
      <c r="X1338" s="52">
        <f t="shared" si="378"/>
        <v>0.13548361500969233</v>
      </c>
      <c r="Y1338" s="53" t="str">
        <f t="shared" si="379"/>
        <v>MENOR_VALOR</v>
      </c>
      <c r="Z1338" s="49">
        <f t="shared" si="380"/>
        <v>258187.3504</v>
      </c>
      <c r="AA1338" s="80"/>
    </row>
    <row r="1339" spans="1:27" ht="27" x14ac:dyDescent="0.2">
      <c r="A1339" s="26">
        <f t="shared" si="386"/>
        <v>1174</v>
      </c>
      <c r="B1339" s="1">
        <v>4912996</v>
      </c>
      <c r="C1339" s="24" t="s">
        <v>68</v>
      </c>
      <c r="D1339" s="3" t="s">
        <v>36</v>
      </c>
      <c r="E1339" s="3">
        <v>0</v>
      </c>
      <c r="F1339" s="3">
        <v>1</v>
      </c>
      <c r="G1339" s="3">
        <v>1</v>
      </c>
      <c r="H1339" s="4">
        <v>26101766</v>
      </c>
      <c r="I1339" s="4" t="s">
        <v>37</v>
      </c>
      <c r="J1339" s="1" t="s">
        <v>37</v>
      </c>
      <c r="K1339" s="48">
        <v>312970</v>
      </c>
      <c r="L1339" s="49">
        <f t="shared" si="372"/>
        <v>354031.66399999999</v>
      </c>
      <c r="M1339" s="5">
        <v>432400</v>
      </c>
      <c r="N1339" s="6">
        <f t="shared" si="381"/>
        <v>82156</v>
      </c>
      <c r="O1339" s="50">
        <f t="shared" si="383"/>
        <v>514556</v>
      </c>
      <c r="P1339" s="5">
        <v>368000</v>
      </c>
      <c r="Q1339" s="6">
        <f t="shared" si="382"/>
        <v>69920</v>
      </c>
      <c r="R1339" s="50">
        <f t="shared" si="384"/>
        <v>437920</v>
      </c>
      <c r="S1339" s="51">
        <f t="shared" si="373"/>
        <v>354031.66399999999</v>
      </c>
      <c r="T1339" s="51">
        <f t="shared" si="374"/>
        <v>435502.55466666661</v>
      </c>
      <c r="U1339" s="49">
        <f t="shared" si="375"/>
        <v>430483.50097875157</v>
      </c>
      <c r="V1339" s="51">
        <f t="shared" si="376"/>
        <v>437920</v>
      </c>
      <c r="W1339" s="51">
        <f t="shared" si="377"/>
        <v>57608.619259707557</v>
      </c>
      <c r="X1339" s="52">
        <f t="shared" si="378"/>
        <v>0.13228078375751701</v>
      </c>
      <c r="Y1339" s="53" t="str">
        <f t="shared" si="379"/>
        <v>MENOR_VALOR</v>
      </c>
      <c r="Z1339" s="49">
        <f t="shared" si="380"/>
        <v>354031.66399999999</v>
      </c>
      <c r="AA1339" s="80"/>
    </row>
    <row r="1340" spans="1:27" ht="27" x14ac:dyDescent="0.2">
      <c r="A1340" s="26">
        <f t="shared" si="386"/>
        <v>1175</v>
      </c>
      <c r="B1340" s="1">
        <v>4912996</v>
      </c>
      <c r="C1340" s="24" t="s">
        <v>229</v>
      </c>
      <c r="D1340" s="3" t="s">
        <v>36</v>
      </c>
      <c r="E1340" s="3">
        <v>0</v>
      </c>
      <c r="F1340" s="3">
        <v>1</v>
      </c>
      <c r="G1340" s="3">
        <v>1</v>
      </c>
      <c r="H1340" s="4">
        <v>31171501</v>
      </c>
      <c r="I1340" s="4" t="s">
        <v>37</v>
      </c>
      <c r="J1340" s="1" t="s">
        <v>37</v>
      </c>
      <c r="K1340" s="48">
        <v>58905</v>
      </c>
      <c r="L1340" s="49">
        <f t="shared" si="372"/>
        <v>66633.335999999996</v>
      </c>
      <c r="M1340" s="5">
        <v>90100</v>
      </c>
      <c r="N1340" s="6">
        <f t="shared" si="381"/>
        <v>17119</v>
      </c>
      <c r="O1340" s="50">
        <f t="shared" si="383"/>
        <v>107219</v>
      </c>
      <c r="P1340" s="5">
        <v>68000</v>
      </c>
      <c r="Q1340" s="6">
        <f t="shared" si="382"/>
        <v>12920</v>
      </c>
      <c r="R1340" s="50">
        <f t="shared" si="384"/>
        <v>80920</v>
      </c>
      <c r="S1340" s="51">
        <f t="shared" si="373"/>
        <v>66633.335999999996</v>
      </c>
      <c r="T1340" s="51">
        <f t="shared" si="374"/>
        <v>84924.112000000008</v>
      </c>
      <c r="U1340" s="49">
        <f t="shared" si="375"/>
        <v>83305.382169573742</v>
      </c>
      <c r="V1340" s="51">
        <f t="shared" si="376"/>
        <v>80920</v>
      </c>
      <c r="W1340" s="51">
        <f t="shared" si="377"/>
        <v>12933.531742764129</v>
      </c>
      <c r="X1340" s="52">
        <f t="shared" si="378"/>
        <v>0.15229516609798791</v>
      </c>
      <c r="Y1340" s="53" t="str">
        <f t="shared" si="379"/>
        <v>MENOR_VALOR</v>
      </c>
      <c r="Z1340" s="49">
        <f t="shared" si="380"/>
        <v>66633.335999999996</v>
      </c>
      <c r="AA1340" s="80"/>
    </row>
    <row r="1341" spans="1:27" ht="18" x14ac:dyDescent="0.2">
      <c r="A1341" s="26">
        <f t="shared" si="386"/>
        <v>1176</v>
      </c>
      <c r="B1341" s="1">
        <v>4912996</v>
      </c>
      <c r="C1341" s="24" t="s">
        <v>70</v>
      </c>
      <c r="D1341" s="3" t="s">
        <v>36</v>
      </c>
      <c r="E1341" s="3">
        <v>0</v>
      </c>
      <c r="F1341" s="3">
        <v>1</v>
      </c>
      <c r="G1341" s="3">
        <v>1</v>
      </c>
      <c r="H1341" s="4">
        <v>26101409</v>
      </c>
      <c r="I1341" s="4" t="s">
        <v>37</v>
      </c>
      <c r="J1341" s="1">
        <v>6105</v>
      </c>
      <c r="K1341" s="48">
        <v>303331</v>
      </c>
      <c r="L1341" s="49">
        <f t="shared" si="372"/>
        <v>343128.02720000001</v>
      </c>
      <c r="M1341" s="5">
        <v>432620</v>
      </c>
      <c r="N1341" s="6">
        <f t="shared" si="381"/>
        <v>82197.8</v>
      </c>
      <c r="O1341" s="50">
        <f t="shared" si="383"/>
        <v>514817.8</v>
      </c>
      <c r="P1341" s="5">
        <v>357000</v>
      </c>
      <c r="Q1341" s="6">
        <f t="shared" si="382"/>
        <v>67830</v>
      </c>
      <c r="R1341" s="50">
        <f t="shared" si="384"/>
        <v>424830</v>
      </c>
      <c r="S1341" s="51">
        <f t="shared" si="373"/>
        <v>343128.02720000001</v>
      </c>
      <c r="T1341" s="51">
        <f t="shared" si="374"/>
        <v>427591.9424</v>
      </c>
      <c r="U1341" s="49">
        <f t="shared" si="375"/>
        <v>421801.68313910806</v>
      </c>
      <c r="V1341" s="51">
        <f t="shared" si="376"/>
        <v>424830</v>
      </c>
      <c r="W1341" s="51">
        <f t="shared" si="377"/>
        <v>59725.007203485715</v>
      </c>
      <c r="X1341" s="52">
        <f t="shared" si="378"/>
        <v>0.13967757874074876</v>
      </c>
      <c r="Y1341" s="53" t="str">
        <f t="shared" si="379"/>
        <v>MENOR_VALOR</v>
      </c>
      <c r="Z1341" s="49">
        <f t="shared" si="380"/>
        <v>343128.02720000001</v>
      </c>
      <c r="AA1341" s="80"/>
    </row>
    <row r="1342" spans="1:27" ht="18" x14ac:dyDescent="0.2">
      <c r="A1342" s="26">
        <f t="shared" si="386"/>
        <v>1177</v>
      </c>
      <c r="B1342" s="1">
        <v>4912996</v>
      </c>
      <c r="C1342" s="24" t="s">
        <v>72</v>
      </c>
      <c r="D1342" s="3" t="s">
        <v>36</v>
      </c>
      <c r="E1342" s="3">
        <v>0</v>
      </c>
      <c r="F1342" s="3">
        <v>1</v>
      </c>
      <c r="G1342" s="3">
        <v>1</v>
      </c>
      <c r="H1342" s="4">
        <v>39111707</v>
      </c>
      <c r="I1342" s="4" t="s">
        <v>37</v>
      </c>
      <c r="J1342" s="1" t="s">
        <v>37</v>
      </c>
      <c r="K1342" s="48">
        <v>128758</v>
      </c>
      <c r="L1342" s="49">
        <f t="shared" si="372"/>
        <v>145651.0496</v>
      </c>
      <c r="M1342" s="5">
        <v>179550</v>
      </c>
      <c r="N1342" s="6">
        <f t="shared" si="381"/>
        <v>34114.5</v>
      </c>
      <c r="O1342" s="50">
        <f t="shared" si="383"/>
        <v>213664.5</v>
      </c>
      <c r="P1342" s="5">
        <v>151000</v>
      </c>
      <c r="Q1342" s="6">
        <f t="shared" si="382"/>
        <v>28690</v>
      </c>
      <c r="R1342" s="50">
        <f t="shared" si="384"/>
        <v>179690</v>
      </c>
      <c r="S1342" s="51">
        <f t="shared" si="373"/>
        <v>145651.0496</v>
      </c>
      <c r="T1342" s="51">
        <f t="shared" si="374"/>
        <v>179668.51653333334</v>
      </c>
      <c r="U1342" s="49">
        <f t="shared" si="375"/>
        <v>177496.57041857162</v>
      </c>
      <c r="V1342" s="51">
        <f t="shared" si="376"/>
        <v>179690</v>
      </c>
      <c r="W1342" s="51">
        <f t="shared" si="377"/>
        <v>24053.981547348969</v>
      </c>
      <c r="X1342" s="52">
        <f t="shared" si="378"/>
        <v>0.13387978045049595</v>
      </c>
      <c r="Y1342" s="53" t="str">
        <f t="shared" si="379"/>
        <v>MENOR_VALOR</v>
      </c>
      <c r="Z1342" s="49">
        <f t="shared" si="380"/>
        <v>145651.0496</v>
      </c>
      <c r="AA1342" s="80"/>
    </row>
    <row r="1343" spans="1:27" ht="27" x14ac:dyDescent="0.2">
      <c r="A1343" s="26">
        <f t="shared" si="386"/>
        <v>1178</v>
      </c>
      <c r="B1343" s="1">
        <v>4912996</v>
      </c>
      <c r="C1343" s="24" t="s">
        <v>232</v>
      </c>
      <c r="D1343" s="3" t="s">
        <v>36</v>
      </c>
      <c r="E1343" s="3">
        <v>0</v>
      </c>
      <c r="F1343" s="3">
        <v>1</v>
      </c>
      <c r="G1343" s="3">
        <v>1</v>
      </c>
      <c r="H1343" s="4">
        <v>39111707</v>
      </c>
      <c r="I1343" s="4" t="s">
        <v>37</v>
      </c>
      <c r="J1343" s="1" t="s">
        <v>37</v>
      </c>
      <c r="K1343" s="48">
        <v>292264</v>
      </c>
      <c r="L1343" s="49">
        <f t="shared" si="372"/>
        <v>330609.0368</v>
      </c>
      <c r="M1343" s="5">
        <v>458880</v>
      </c>
      <c r="N1343" s="6">
        <f t="shared" si="381"/>
        <v>87187.199999999997</v>
      </c>
      <c r="O1343" s="50">
        <f t="shared" si="383"/>
        <v>546067.19999999995</v>
      </c>
      <c r="P1343" s="5">
        <v>382000</v>
      </c>
      <c r="Q1343" s="6">
        <f t="shared" si="382"/>
        <v>72580</v>
      </c>
      <c r="R1343" s="50">
        <f t="shared" si="384"/>
        <v>454580</v>
      </c>
      <c r="S1343" s="51">
        <f t="shared" si="373"/>
        <v>330609.0368</v>
      </c>
      <c r="T1343" s="51">
        <f t="shared" si="374"/>
        <v>443752.07893333334</v>
      </c>
      <c r="U1343" s="49">
        <f t="shared" si="375"/>
        <v>434567.30147912982</v>
      </c>
      <c r="V1343" s="51">
        <f t="shared" si="376"/>
        <v>454580</v>
      </c>
      <c r="W1343" s="51">
        <f t="shared" si="377"/>
        <v>80004.212336555065</v>
      </c>
      <c r="X1343" s="52">
        <f t="shared" si="378"/>
        <v>0.18029033808442038</v>
      </c>
      <c r="Y1343" s="53" t="str">
        <f t="shared" si="379"/>
        <v>MENOR_VALOR</v>
      </c>
      <c r="Z1343" s="49">
        <f t="shared" si="380"/>
        <v>330609.0368</v>
      </c>
      <c r="AA1343" s="80"/>
    </row>
    <row r="1344" spans="1:27" ht="36" x14ac:dyDescent="0.2">
      <c r="A1344" s="26">
        <f t="shared" si="386"/>
        <v>1179</v>
      </c>
      <c r="B1344" s="1">
        <v>4912996</v>
      </c>
      <c r="C1344" s="24" t="s">
        <v>73</v>
      </c>
      <c r="D1344" s="3" t="s">
        <v>36</v>
      </c>
      <c r="E1344" s="3">
        <v>0</v>
      </c>
      <c r="F1344" s="3">
        <v>1</v>
      </c>
      <c r="G1344" s="3">
        <v>1</v>
      </c>
      <c r="H1344" s="4">
        <v>24101604</v>
      </c>
      <c r="I1344" s="4" t="s">
        <v>37</v>
      </c>
      <c r="J1344" s="1" t="s">
        <v>37</v>
      </c>
      <c r="K1344" s="48">
        <v>2047990</v>
      </c>
      <c r="L1344" s="49">
        <f t="shared" si="372"/>
        <v>2316686.2879999997</v>
      </c>
      <c r="M1344" s="5">
        <v>3129990</v>
      </c>
      <c r="N1344" s="6">
        <f t="shared" si="381"/>
        <v>594698.1</v>
      </c>
      <c r="O1344" s="50">
        <f t="shared" si="383"/>
        <v>3724688.1</v>
      </c>
      <c r="P1344" s="5">
        <v>2479000</v>
      </c>
      <c r="Q1344" s="6">
        <f t="shared" si="382"/>
        <v>471010</v>
      </c>
      <c r="R1344" s="50">
        <f t="shared" si="384"/>
        <v>2950010</v>
      </c>
      <c r="S1344" s="51">
        <f t="shared" si="373"/>
        <v>2316686.2879999997</v>
      </c>
      <c r="T1344" s="51">
        <f t="shared" si="374"/>
        <v>2997128.1293333336</v>
      </c>
      <c r="U1344" s="49">
        <f t="shared" si="375"/>
        <v>2941667.2305037836</v>
      </c>
      <c r="V1344" s="51">
        <f t="shared" si="376"/>
        <v>2950010</v>
      </c>
      <c r="W1344" s="51">
        <f t="shared" si="377"/>
        <v>481145.0402098631</v>
      </c>
      <c r="X1344" s="52">
        <f t="shared" si="378"/>
        <v>0.16053535899944546</v>
      </c>
      <c r="Y1344" s="53" t="str">
        <f t="shared" si="379"/>
        <v>MENOR_VALOR</v>
      </c>
      <c r="Z1344" s="49">
        <f t="shared" si="380"/>
        <v>2316686.2879999997</v>
      </c>
      <c r="AA1344" s="80"/>
    </row>
    <row r="1345" spans="1:27" ht="18" x14ac:dyDescent="0.2">
      <c r="A1345" s="26">
        <f t="shared" si="386"/>
        <v>1180</v>
      </c>
      <c r="B1345" s="1">
        <v>4912996</v>
      </c>
      <c r="C1345" s="24" t="s">
        <v>319</v>
      </c>
      <c r="D1345" s="3" t="s">
        <v>36</v>
      </c>
      <c r="E1345" s="3">
        <v>0</v>
      </c>
      <c r="F1345" s="3">
        <v>1</v>
      </c>
      <c r="G1345" s="3">
        <v>1</v>
      </c>
      <c r="H1345" s="4">
        <v>41111921</v>
      </c>
      <c r="I1345" s="4" t="s">
        <v>37</v>
      </c>
      <c r="J1345" s="1" t="s">
        <v>37</v>
      </c>
      <c r="K1345" s="48">
        <v>557872</v>
      </c>
      <c r="L1345" s="49">
        <f t="shared" si="372"/>
        <v>631064.8064</v>
      </c>
      <c r="M1345" s="5">
        <v>844600</v>
      </c>
      <c r="N1345" s="6">
        <f t="shared" si="381"/>
        <v>160474</v>
      </c>
      <c r="O1345" s="50">
        <f t="shared" si="383"/>
        <v>1005074</v>
      </c>
      <c r="P1345" s="5">
        <v>656000</v>
      </c>
      <c r="Q1345" s="6">
        <f t="shared" si="382"/>
        <v>124640</v>
      </c>
      <c r="R1345" s="50">
        <f t="shared" si="384"/>
        <v>780640</v>
      </c>
      <c r="S1345" s="51">
        <f t="shared" si="373"/>
        <v>631064.8064</v>
      </c>
      <c r="T1345" s="51">
        <f t="shared" si="374"/>
        <v>805592.93546666671</v>
      </c>
      <c r="U1345" s="49">
        <f t="shared" si="375"/>
        <v>791117.39414784021</v>
      </c>
      <c r="V1345" s="51">
        <f t="shared" si="376"/>
        <v>780640</v>
      </c>
      <c r="W1345" s="51">
        <f t="shared" si="377"/>
        <v>123410.02357084035</v>
      </c>
      <c r="X1345" s="52">
        <f t="shared" si="378"/>
        <v>0.15319154145679165</v>
      </c>
      <c r="Y1345" s="53" t="str">
        <f t="shared" si="379"/>
        <v>MENOR_VALOR</v>
      </c>
      <c r="Z1345" s="49">
        <f t="shared" si="380"/>
        <v>631064.8064</v>
      </c>
      <c r="AA1345" s="80"/>
    </row>
    <row r="1346" spans="1:27" ht="18" x14ac:dyDescent="0.2">
      <c r="A1346" s="26">
        <f t="shared" si="386"/>
        <v>1181</v>
      </c>
      <c r="B1346" s="1">
        <v>4912996</v>
      </c>
      <c r="C1346" s="24" t="s">
        <v>320</v>
      </c>
      <c r="D1346" s="3" t="s">
        <v>36</v>
      </c>
      <c r="E1346" s="3">
        <v>0</v>
      </c>
      <c r="F1346" s="3">
        <v>1</v>
      </c>
      <c r="G1346" s="3">
        <v>1</v>
      </c>
      <c r="H1346" s="4">
        <v>41111921</v>
      </c>
      <c r="I1346" s="4" t="s">
        <v>37</v>
      </c>
      <c r="J1346" s="1" t="s">
        <v>37</v>
      </c>
      <c r="K1346" s="48">
        <v>358190</v>
      </c>
      <c r="L1346" s="49">
        <f t="shared" si="372"/>
        <v>405184.52799999999</v>
      </c>
      <c r="M1346" s="5">
        <v>541780</v>
      </c>
      <c r="N1346" s="6">
        <f t="shared" si="381"/>
        <v>102938.2</v>
      </c>
      <c r="O1346" s="50">
        <f t="shared" si="383"/>
        <v>644718.19999999995</v>
      </c>
      <c r="P1346" s="5">
        <v>421000</v>
      </c>
      <c r="Q1346" s="6">
        <f t="shared" si="382"/>
        <v>79990</v>
      </c>
      <c r="R1346" s="50">
        <f t="shared" si="384"/>
        <v>500990</v>
      </c>
      <c r="S1346" s="51">
        <f t="shared" si="373"/>
        <v>405184.52799999999</v>
      </c>
      <c r="T1346" s="51">
        <f t="shared" si="374"/>
        <v>516964.24266666663</v>
      </c>
      <c r="U1346" s="49">
        <f t="shared" si="375"/>
        <v>507711.82702295441</v>
      </c>
      <c r="V1346" s="51">
        <f t="shared" si="376"/>
        <v>500990</v>
      </c>
      <c r="W1346" s="51">
        <f t="shared" si="377"/>
        <v>79040.194239897421</v>
      </c>
      <c r="X1346" s="52">
        <f t="shared" si="378"/>
        <v>0.152892961865569</v>
      </c>
      <c r="Y1346" s="53" t="str">
        <f t="shared" si="379"/>
        <v>MENOR_VALOR</v>
      </c>
      <c r="Z1346" s="49">
        <f t="shared" si="380"/>
        <v>405184.52799999999</v>
      </c>
      <c r="AA1346" s="80"/>
    </row>
    <row r="1347" spans="1:27" x14ac:dyDescent="0.2">
      <c r="A1347" s="26">
        <f t="shared" si="386"/>
        <v>1182</v>
      </c>
      <c r="B1347" s="1">
        <v>4912996</v>
      </c>
      <c r="C1347" s="24" t="s">
        <v>355</v>
      </c>
      <c r="D1347" s="3" t="s">
        <v>36</v>
      </c>
      <c r="E1347" s="3">
        <v>0</v>
      </c>
      <c r="F1347" s="3">
        <v>1</v>
      </c>
      <c r="G1347" s="3">
        <v>1</v>
      </c>
      <c r="H1347" s="4">
        <v>39101601</v>
      </c>
      <c r="I1347" s="4" t="s">
        <v>37</v>
      </c>
      <c r="J1347" s="1" t="s">
        <v>37</v>
      </c>
      <c r="K1347" s="48">
        <v>153986</v>
      </c>
      <c r="L1347" s="49">
        <f t="shared" si="372"/>
        <v>174188.9632</v>
      </c>
      <c r="M1347" s="5">
        <v>221480</v>
      </c>
      <c r="N1347" s="6">
        <f t="shared" si="381"/>
        <v>42081.2</v>
      </c>
      <c r="O1347" s="50">
        <f t="shared" si="383"/>
        <v>263561.2</v>
      </c>
      <c r="P1347" s="5">
        <v>181000</v>
      </c>
      <c r="Q1347" s="6">
        <f t="shared" si="382"/>
        <v>34390</v>
      </c>
      <c r="R1347" s="50">
        <f t="shared" si="384"/>
        <v>215390</v>
      </c>
      <c r="S1347" s="51">
        <f t="shared" si="373"/>
        <v>174188.9632</v>
      </c>
      <c r="T1347" s="51">
        <f t="shared" si="374"/>
        <v>217713.38773333337</v>
      </c>
      <c r="U1347" s="49">
        <f t="shared" si="375"/>
        <v>214639.28628496436</v>
      </c>
      <c r="V1347" s="51">
        <f t="shared" si="376"/>
        <v>215390</v>
      </c>
      <c r="W1347" s="51">
        <f t="shared" si="377"/>
        <v>30776.415734761857</v>
      </c>
      <c r="X1347" s="52">
        <f t="shared" si="378"/>
        <v>0.14136207265516626</v>
      </c>
      <c r="Y1347" s="53" t="str">
        <f t="shared" si="379"/>
        <v>MENOR_VALOR</v>
      </c>
      <c r="Z1347" s="49">
        <f t="shared" si="380"/>
        <v>174188.9632</v>
      </c>
      <c r="AA1347" s="80"/>
    </row>
    <row r="1348" spans="1:27" ht="27" x14ac:dyDescent="0.2">
      <c r="A1348" s="26">
        <f t="shared" si="386"/>
        <v>1183</v>
      </c>
      <c r="B1348" s="1">
        <v>4912996</v>
      </c>
      <c r="C1348" s="24" t="s">
        <v>74</v>
      </c>
      <c r="D1348" s="3" t="s">
        <v>36</v>
      </c>
      <c r="E1348" s="3">
        <v>0</v>
      </c>
      <c r="F1348" s="3">
        <v>1</v>
      </c>
      <c r="G1348" s="3">
        <v>1</v>
      </c>
      <c r="H1348" s="4">
        <v>26101732</v>
      </c>
      <c r="I1348" s="4" t="s">
        <v>37</v>
      </c>
      <c r="J1348" s="1">
        <v>294</v>
      </c>
      <c r="K1348" s="48">
        <v>140301</v>
      </c>
      <c r="L1348" s="49">
        <f t="shared" si="372"/>
        <v>158708.49119999999</v>
      </c>
      <c r="M1348" s="5">
        <v>209280</v>
      </c>
      <c r="N1348" s="6">
        <f t="shared" si="381"/>
        <v>39763.199999999997</v>
      </c>
      <c r="O1348" s="50">
        <f t="shared" si="383"/>
        <v>249043.20000000001</v>
      </c>
      <c r="P1348" s="5">
        <v>174000</v>
      </c>
      <c r="Q1348" s="6">
        <f t="shared" si="382"/>
        <v>33060</v>
      </c>
      <c r="R1348" s="50">
        <f t="shared" si="384"/>
        <v>207060</v>
      </c>
      <c r="S1348" s="51">
        <f t="shared" si="373"/>
        <v>158708.49119999999</v>
      </c>
      <c r="T1348" s="51">
        <f t="shared" si="374"/>
        <v>204937.2304</v>
      </c>
      <c r="U1348" s="49">
        <f t="shared" si="375"/>
        <v>201522.56714094663</v>
      </c>
      <c r="V1348" s="51">
        <f t="shared" si="376"/>
        <v>207060</v>
      </c>
      <c r="W1348" s="51">
        <f t="shared" si="377"/>
        <v>32688.654974024412</v>
      </c>
      <c r="X1348" s="52">
        <f t="shared" si="378"/>
        <v>0.15950569308574208</v>
      </c>
      <c r="Y1348" s="53" t="str">
        <f t="shared" si="379"/>
        <v>MENOR_VALOR</v>
      </c>
      <c r="Z1348" s="49">
        <f t="shared" si="380"/>
        <v>158708.49119999999</v>
      </c>
      <c r="AA1348" s="80"/>
    </row>
    <row r="1349" spans="1:27" ht="18" x14ac:dyDescent="0.2">
      <c r="A1349" s="26">
        <f t="shared" si="386"/>
        <v>1184</v>
      </c>
      <c r="B1349" s="1">
        <v>4912996</v>
      </c>
      <c r="C1349" s="24" t="s">
        <v>526</v>
      </c>
      <c r="D1349" s="3" t="s">
        <v>36</v>
      </c>
      <c r="E1349" s="3">
        <v>0</v>
      </c>
      <c r="F1349" s="3">
        <v>1</v>
      </c>
      <c r="G1349" s="3">
        <v>1</v>
      </c>
      <c r="H1349" s="4">
        <v>25172110</v>
      </c>
      <c r="I1349" s="4" t="s">
        <v>37</v>
      </c>
      <c r="J1349" s="1" t="s">
        <v>37</v>
      </c>
      <c r="K1349" s="48">
        <v>492541</v>
      </c>
      <c r="L1349" s="49">
        <f t="shared" si="372"/>
        <v>557162.37919999997</v>
      </c>
      <c r="M1349" s="5">
        <v>781920</v>
      </c>
      <c r="N1349" s="6">
        <f t="shared" si="381"/>
        <v>148564.79999999999</v>
      </c>
      <c r="O1349" s="50">
        <f t="shared" si="383"/>
        <v>930484.8</v>
      </c>
      <c r="P1349" s="5">
        <v>579000</v>
      </c>
      <c r="Q1349" s="6">
        <f t="shared" si="382"/>
        <v>110010</v>
      </c>
      <c r="R1349" s="50">
        <f t="shared" si="384"/>
        <v>689010</v>
      </c>
      <c r="S1349" s="51">
        <f t="shared" si="373"/>
        <v>557162.37919999997</v>
      </c>
      <c r="T1349" s="51">
        <f t="shared" si="374"/>
        <v>725552.39306666667</v>
      </c>
      <c r="U1349" s="49">
        <f t="shared" si="375"/>
        <v>709532.34390481049</v>
      </c>
      <c r="V1349" s="51">
        <f t="shared" si="376"/>
        <v>689010</v>
      </c>
      <c r="W1349" s="51">
        <f t="shared" si="377"/>
        <v>119069.7206892166</v>
      </c>
      <c r="X1349" s="52">
        <f t="shared" si="378"/>
        <v>0.16410905928646838</v>
      </c>
      <c r="Y1349" s="53" t="str">
        <f t="shared" si="379"/>
        <v>MENOR_VALOR</v>
      </c>
      <c r="Z1349" s="49">
        <f t="shared" si="380"/>
        <v>557162.37919999997</v>
      </c>
      <c r="AA1349" s="80"/>
    </row>
    <row r="1350" spans="1:27" ht="18" x14ac:dyDescent="0.2">
      <c r="A1350" s="26">
        <f t="shared" si="386"/>
        <v>1185</v>
      </c>
      <c r="B1350" s="1">
        <v>4912996</v>
      </c>
      <c r="C1350" s="24" t="s">
        <v>75</v>
      </c>
      <c r="D1350" s="3" t="s">
        <v>36</v>
      </c>
      <c r="E1350" s="3">
        <v>0</v>
      </c>
      <c r="F1350" s="3">
        <v>1</v>
      </c>
      <c r="G1350" s="3">
        <v>1</v>
      </c>
      <c r="H1350" s="4">
        <v>25173902</v>
      </c>
      <c r="I1350" s="4" t="s">
        <v>37</v>
      </c>
      <c r="J1350" s="1" t="s">
        <v>37</v>
      </c>
      <c r="K1350" s="48">
        <v>295358</v>
      </c>
      <c r="L1350" s="49">
        <f t="shared" si="372"/>
        <v>334108.96960000001</v>
      </c>
      <c r="M1350" s="5">
        <v>408270</v>
      </c>
      <c r="N1350" s="6">
        <f t="shared" si="381"/>
        <v>77571.3</v>
      </c>
      <c r="O1350" s="50">
        <f t="shared" si="383"/>
        <v>485841.3</v>
      </c>
      <c r="P1350" s="5">
        <v>351000</v>
      </c>
      <c r="Q1350" s="6">
        <f t="shared" si="382"/>
        <v>66690</v>
      </c>
      <c r="R1350" s="50">
        <f t="shared" si="384"/>
        <v>417690</v>
      </c>
      <c r="S1350" s="51">
        <f t="shared" si="373"/>
        <v>334108.96960000001</v>
      </c>
      <c r="T1350" s="51">
        <f t="shared" si="374"/>
        <v>412546.75653333333</v>
      </c>
      <c r="U1350" s="49">
        <f t="shared" si="375"/>
        <v>407767.12986987038</v>
      </c>
      <c r="V1350" s="51">
        <f t="shared" si="376"/>
        <v>417690</v>
      </c>
      <c r="W1350" s="51">
        <f t="shared" si="377"/>
        <v>55463.891041826239</v>
      </c>
      <c r="X1350" s="52">
        <f t="shared" si="378"/>
        <v>0.1344426787108792</v>
      </c>
      <c r="Y1350" s="53" t="str">
        <f t="shared" si="379"/>
        <v>MENOR_VALOR</v>
      </c>
      <c r="Z1350" s="49">
        <f t="shared" si="380"/>
        <v>334108.96960000001</v>
      </c>
      <c r="AA1350" s="80"/>
    </row>
    <row r="1351" spans="1:27" ht="18" x14ac:dyDescent="0.2">
      <c r="A1351" s="26">
        <f t="shared" si="386"/>
        <v>1186</v>
      </c>
      <c r="B1351" s="1">
        <v>4912996</v>
      </c>
      <c r="C1351" s="24" t="s">
        <v>76</v>
      </c>
      <c r="D1351" s="3" t="s">
        <v>36</v>
      </c>
      <c r="E1351" s="3">
        <v>0</v>
      </c>
      <c r="F1351" s="3">
        <v>1</v>
      </c>
      <c r="G1351" s="3">
        <v>1</v>
      </c>
      <c r="H1351" s="4">
        <v>26101404</v>
      </c>
      <c r="I1351" s="4" t="s">
        <v>37</v>
      </c>
      <c r="J1351" s="1" t="s">
        <v>37</v>
      </c>
      <c r="K1351" s="48">
        <v>500871</v>
      </c>
      <c r="L1351" s="49">
        <f t="shared" si="372"/>
        <v>566585.27520000003</v>
      </c>
      <c r="M1351" s="5">
        <v>689020</v>
      </c>
      <c r="N1351" s="6">
        <f t="shared" si="381"/>
        <v>130913.8</v>
      </c>
      <c r="O1351" s="50">
        <f t="shared" si="383"/>
        <v>819933.8</v>
      </c>
      <c r="P1351" s="5">
        <v>586000</v>
      </c>
      <c r="Q1351" s="6">
        <f t="shared" si="382"/>
        <v>111340</v>
      </c>
      <c r="R1351" s="50">
        <f t="shared" si="384"/>
        <v>697340</v>
      </c>
      <c r="S1351" s="51">
        <f t="shared" si="373"/>
        <v>566585.27520000003</v>
      </c>
      <c r="T1351" s="51">
        <f t="shared" si="374"/>
        <v>694619.6917333334</v>
      </c>
      <c r="U1351" s="49">
        <f t="shared" si="375"/>
        <v>686798.8356420761</v>
      </c>
      <c r="V1351" s="51">
        <f t="shared" si="376"/>
        <v>697340</v>
      </c>
      <c r="W1351" s="51">
        <f t="shared" si="377"/>
        <v>90534.004155984105</v>
      </c>
      <c r="X1351" s="52">
        <f t="shared" si="378"/>
        <v>0.13033607488159202</v>
      </c>
      <c r="Y1351" s="53" t="str">
        <f t="shared" si="379"/>
        <v>MENOR_VALOR</v>
      </c>
      <c r="Z1351" s="49">
        <f t="shared" si="380"/>
        <v>566585.27520000003</v>
      </c>
      <c r="AA1351" s="80"/>
    </row>
    <row r="1352" spans="1:27" ht="27" x14ac:dyDescent="0.2">
      <c r="A1352" s="26">
        <f t="shared" si="386"/>
        <v>1187</v>
      </c>
      <c r="B1352" s="1">
        <v>4912996</v>
      </c>
      <c r="C1352" s="24" t="s">
        <v>284</v>
      </c>
      <c r="D1352" s="3" t="s">
        <v>36</v>
      </c>
      <c r="E1352" s="3">
        <v>0</v>
      </c>
      <c r="F1352" s="3">
        <v>1</v>
      </c>
      <c r="G1352" s="3">
        <v>1</v>
      </c>
      <c r="H1352" s="4">
        <v>40151502</v>
      </c>
      <c r="I1352" s="4" t="s">
        <v>37</v>
      </c>
      <c r="J1352" s="1">
        <v>29903</v>
      </c>
      <c r="K1352" s="48">
        <v>69258</v>
      </c>
      <c r="L1352" s="49">
        <f t="shared" si="372"/>
        <v>78344.649600000004</v>
      </c>
      <c r="M1352" s="5">
        <v>92920</v>
      </c>
      <c r="N1352" s="6">
        <f t="shared" si="381"/>
        <v>17654.8</v>
      </c>
      <c r="O1352" s="50">
        <f t="shared" si="383"/>
        <v>110574.8</v>
      </c>
      <c r="P1352" s="5">
        <v>81000</v>
      </c>
      <c r="Q1352" s="6">
        <f t="shared" si="382"/>
        <v>15390</v>
      </c>
      <c r="R1352" s="50">
        <f t="shared" si="384"/>
        <v>96390</v>
      </c>
      <c r="S1352" s="51">
        <f t="shared" si="373"/>
        <v>78344.649600000004</v>
      </c>
      <c r="T1352" s="51">
        <f t="shared" si="374"/>
        <v>95103.149866666659</v>
      </c>
      <c r="U1352" s="49">
        <f t="shared" si="375"/>
        <v>94167.092586205574</v>
      </c>
      <c r="V1352" s="51">
        <f t="shared" si="376"/>
        <v>96390</v>
      </c>
      <c r="W1352" s="51">
        <f t="shared" si="377"/>
        <v>11850.049181076556</v>
      </c>
      <c r="X1352" s="52">
        <f t="shared" si="378"/>
        <v>0.1246020683614598</v>
      </c>
      <c r="Y1352" s="53" t="str">
        <f t="shared" si="379"/>
        <v>MENOR_VALOR</v>
      </c>
      <c r="Z1352" s="49">
        <f t="shared" si="380"/>
        <v>78344.649600000004</v>
      </c>
      <c r="AA1352" s="80"/>
    </row>
    <row r="1353" spans="1:27" ht="36" x14ac:dyDescent="0.2">
      <c r="A1353" s="26">
        <f t="shared" si="386"/>
        <v>1188</v>
      </c>
      <c r="B1353" s="1">
        <v>4912996</v>
      </c>
      <c r="C1353" s="24" t="s">
        <v>77</v>
      </c>
      <c r="D1353" s="3" t="s">
        <v>36</v>
      </c>
      <c r="E1353" s="3">
        <v>0</v>
      </c>
      <c r="F1353" s="3">
        <v>1</v>
      </c>
      <c r="G1353" s="3">
        <v>1</v>
      </c>
      <c r="H1353" s="4">
        <v>40151502</v>
      </c>
      <c r="I1353" s="4" t="s">
        <v>37</v>
      </c>
      <c r="J1353" s="1" t="s">
        <v>37</v>
      </c>
      <c r="K1353" s="48">
        <v>46529</v>
      </c>
      <c r="L1353" s="49">
        <f t="shared" ref="L1353:L1416" si="387">(K1353*13.12%)+K1353</f>
        <v>52633.604800000001</v>
      </c>
      <c r="M1353" s="5">
        <v>73840</v>
      </c>
      <c r="N1353" s="6">
        <f t="shared" si="381"/>
        <v>14029.6</v>
      </c>
      <c r="O1353" s="50">
        <f t="shared" si="383"/>
        <v>87869.6</v>
      </c>
      <c r="P1353" s="5">
        <v>57000</v>
      </c>
      <c r="Q1353" s="6">
        <f t="shared" si="382"/>
        <v>10830</v>
      </c>
      <c r="R1353" s="50">
        <f t="shared" si="384"/>
        <v>67830</v>
      </c>
      <c r="S1353" s="51">
        <f t="shared" ref="S1353:S1416" si="388">MIN(L1353,O1353,R1353)</f>
        <v>52633.604800000001</v>
      </c>
      <c r="T1353" s="51">
        <f t="shared" ref="T1353:T1416" si="389">AVERAGE(L1353,O1353,R1353)</f>
        <v>69444.401599999997</v>
      </c>
      <c r="U1353" s="49">
        <f t="shared" ref="U1353:U1416" si="390">GEOMEAN(L1353,O1353,R1353)</f>
        <v>67947.663483374985</v>
      </c>
      <c r="V1353" s="51">
        <f t="shared" ref="V1353:V1416" si="391">MEDIAN(L1353,O1353,R1353)</f>
        <v>67830</v>
      </c>
      <c r="W1353" s="51">
        <f t="shared" ref="W1353:W1416" si="392">STDEVA(S1353,T1353)</f>
        <v>11887.028414429107</v>
      </c>
      <c r="X1353" s="52">
        <f t="shared" ref="X1353:X1416" si="393">(W1353/T1353)</f>
        <v>0.17117331477486744</v>
      </c>
      <c r="Y1353" s="53" t="str">
        <f t="shared" ref="Y1353:Y1416" si="394">IF(X1353&lt;43%,"MENOR_VALOR","MEDIA_GEOMETRICA")</f>
        <v>MENOR_VALOR</v>
      </c>
      <c r="Z1353" s="49">
        <f t="shared" ref="Z1353:Z1416" si="395">IF(Y1353="MENOR_VALOR",S1353,U1353)</f>
        <v>52633.604800000001</v>
      </c>
      <c r="AA1353" s="80"/>
    </row>
    <row r="1354" spans="1:27" ht="18" x14ac:dyDescent="0.2">
      <c r="A1354" s="26">
        <f t="shared" si="386"/>
        <v>1189</v>
      </c>
      <c r="B1354" s="1">
        <v>4912996</v>
      </c>
      <c r="C1354" s="24" t="s">
        <v>78</v>
      </c>
      <c r="D1354" s="3" t="s">
        <v>36</v>
      </c>
      <c r="E1354" s="3">
        <v>0</v>
      </c>
      <c r="F1354" s="3">
        <v>1</v>
      </c>
      <c r="G1354" s="3">
        <v>1</v>
      </c>
      <c r="H1354" s="4">
        <v>39101601</v>
      </c>
      <c r="I1354" s="4" t="s">
        <v>37</v>
      </c>
      <c r="J1354" s="1">
        <v>727</v>
      </c>
      <c r="K1354" s="48">
        <v>21301</v>
      </c>
      <c r="L1354" s="49">
        <f t="shared" si="387"/>
        <v>24095.691200000001</v>
      </c>
      <c r="M1354" s="5">
        <v>30380</v>
      </c>
      <c r="N1354" s="6">
        <f t="shared" si="381"/>
        <v>5772.2</v>
      </c>
      <c r="O1354" s="50">
        <f t="shared" si="383"/>
        <v>36152.199999999997</v>
      </c>
      <c r="P1354" s="5">
        <v>25000</v>
      </c>
      <c r="Q1354" s="6">
        <f t="shared" si="382"/>
        <v>4750</v>
      </c>
      <c r="R1354" s="50">
        <f t="shared" si="384"/>
        <v>29750</v>
      </c>
      <c r="S1354" s="51">
        <f t="shared" si="388"/>
        <v>24095.691200000001</v>
      </c>
      <c r="T1354" s="51">
        <f t="shared" si="389"/>
        <v>29999.297066666666</v>
      </c>
      <c r="U1354" s="49">
        <f t="shared" si="390"/>
        <v>29592.866158901768</v>
      </c>
      <c r="V1354" s="51">
        <f t="shared" si="391"/>
        <v>29750</v>
      </c>
      <c r="W1354" s="51">
        <f t="shared" si="392"/>
        <v>4174.4797417726777</v>
      </c>
      <c r="X1354" s="52">
        <f t="shared" si="393"/>
        <v>0.13915258522544174</v>
      </c>
      <c r="Y1354" s="53" t="str">
        <f t="shared" si="394"/>
        <v>MENOR_VALOR</v>
      </c>
      <c r="Z1354" s="49">
        <f t="shared" si="395"/>
        <v>24095.691200000001</v>
      </c>
      <c r="AA1354" s="80"/>
    </row>
    <row r="1355" spans="1:27" ht="18" x14ac:dyDescent="0.2">
      <c r="A1355" s="26">
        <f t="shared" si="386"/>
        <v>1190</v>
      </c>
      <c r="B1355" s="1">
        <v>4912996</v>
      </c>
      <c r="C1355" s="24" t="s">
        <v>79</v>
      </c>
      <c r="D1355" s="3" t="s">
        <v>36</v>
      </c>
      <c r="E1355" s="3">
        <v>0</v>
      </c>
      <c r="F1355" s="3">
        <v>1</v>
      </c>
      <c r="G1355" s="3">
        <v>1</v>
      </c>
      <c r="H1355" s="4">
        <v>39101601</v>
      </c>
      <c r="I1355" s="4" t="s">
        <v>37</v>
      </c>
      <c r="J1355" s="1">
        <v>727</v>
      </c>
      <c r="K1355" s="48">
        <v>21301</v>
      </c>
      <c r="L1355" s="49">
        <f t="shared" si="387"/>
        <v>24095.691200000001</v>
      </c>
      <c r="M1355" s="5">
        <v>31620</v>
      </c>
      <c r="N1355" s="6">
        <f t="shared" si="381"/>
        <v>6007.8</v>
      </c>
      <c r="O1355" s="50">
        <f t="shared" si="383"/>
        <v>37627.800000000003</v>
      </c>
      <c r="P1355" s="5">
        <v>25000</v>
      </c>
      <c r="Q1355" s="6">
        <f t="shared" si="382"/>
        <v>4750</v>
      </c>
      <c r="R1355" s="50">
        <f t="shared" si="384"/>
        <v>29750</v>
      </c>
      <c r="S1355" s="51">
        <f t="shared" si="388"/>
        <v>24095.691200000001</v>
      </c>
      <c r="T1355" s="51">
        <f t="shared" si="389"/>
        <v>30491.163733333335</v>
      </c>
      <c r="U1355" s="49">
        <f t="shared" si="390"/>
        <v>29990.133243306529</v>
      </c>
      <c r="V1355" s="51">
        <f t="shared" si="391"/>
        <v>29750</v>
      </c>
      <c r="W1355" s="51">
        <f t="shared" si="392"/>
        <v>4522.2819972123089</v>
      </c>
      <c r="X1355" s="52">
        <f t="shared" si="393"/>
        <v>0.14831450963180168</v>
      </c>
      <c r="Y1355" s="53" t="str">
        <f t="shared" si="394"/>
        <v>MENOR_VALOR</v>
      </c>
      <c r="Z1355" s="49">
        <f t="shared" si="395"/>
        <v>24095.691200000001</v>
      </c>
      <c r="AA1355" s="80"/>
    </row>
    <row r="1356" spans="1:27" ht="18" x14ac:dyDescent="0.2">
      <c r="A1356" s="26">
        <f t="shared" si="386"/>
        <v>1191</v>
      </c>
      <c r="B1356" s="1">
        <v>4912996</v>
      </c>
      <c r="C1356" s="24" t="s">
        <v>80</v>
      </c>
      <c r="D1356" s="3" t="s">
        <v>36</v>
      </c>
      <c r="E1356" s="3">
        <v>0</v>
      </c>
      <c r="F1356" s="3">
        <v>1</v>
      </c>
      <c r="G1356" s="3">
        <v>1</v>
      </c>
      <c r="H1356" s="4">
        <v>39111707</v>
      </c>
      <c r="I1356" s="4" t="s">
        <v>37</v>
      </c>
      <c r="J1356" s="1" t="s">
        <v>37</v>
      </c>
      <c r="K1356" s="48">
        <v>195993</v>
      </c>
      <c r="L1356" s="49">
        <f t="shared" si="387"/>
        <v>221707.28159999999</v>
      </c>
      <c r="M1356" s="5">
        <v>320100</v>
      </c>
      <c r="N1356" s="6">
        <f t="shared" si="381"/>
        <v>60819</v>
      </c>
      <c r="O1356" s="50">
        <f t="shared" si="383"/>
        <v>380919</v>
      </c>
      <c r="P1356" s="5">
        <v>264000</v>
      </c>
      <c r="Q1356" s="6">
        <f t="shared" si="382"/>
        <v>50160</v>
      </c>
      <c r="R1356" s="50">
        <f t="shared" si="384"/>
        <v>314160</v>
      </c>
      <c r="S1356" s="51">
        <f t="shared" si="388"/>
        <v>221707.28159999999</v>
      </c>
      <c r="T1356" s="51">
        <f t="shared" si="389"/>
        <v>305595.42719999998</v>
      </c>
      <c r="U1356" s="49">
        <f t="shared" si="390"/>
        <v>298255.06451710331</v>
      </c>
      <c r="V1356" s="51">
        <f t="shared" si="391"/>
        <v>314160</v>
      </c>
      <c r="W1356" s="51">
        <f t="shared" si="392"/>
        <v>59317.876614924644</v>
      </c>
      <c r="X1356" s="52">
        <f t="shared" si="393"/>
        <v>0.19410590386911603</v>
      </c>
      <c r="Y1356" s="53" t="str">
        <f t="shared" si="394"/>
        <v>MENOR_VALOR</v>
      </c>
      <c r="Z1356" s="49">
        <f t="shared" si="395"/>
        <v>221707.28159999999</v>
      </c>
      <c r="AA1356" s="80"/>
    </row>
    <row r="1357" spans="1:27" ht="18" x14ac:dyDescent="0.2">
      <c r="A1357" s="26">
        <f t="shared" si="386"/>
        <v>1192</v>
      </c>
      <c r="B1357" s="1">
        <v>4912996</v>
      </c>
      <c r="C1357" s="24" t="s">
        <v>468</v>
      </c>
      <c r="D1357" s="3" t="s">
        <v>36</v>
      </c>
      <c r="E1357" s="3">
        <v>0</v>
      </c>
      <c r="F1357" s="3">
        <v>1</v>
      </c>
      <c r="G1357" s="3">
        <v>1</v>
      </c>
      <c r="H1357" s="4">
        <v>24101604</v>
      </c>
      <c r="I1357" s="4" t="s">
        <v>37</v>
      </c>
      <c r="J1357" s="1" t="s">
        <v>37</v>
      </c>
      <c r="K1357" s="48">
        <v>444227</v>
      </c>
      <c r="L1357" s="49">
        <f t="shared" si="387"/>
        <v>502509.58240000001</v>
      </c>
      <c r="M1357" s="5">
        <v>588600</v>
      </c>
      <c r="N1357" s="6">
        <f t="shared" si="381"/>
        <v>111834</v>
      </c>
      <c r="O1357" s="50">
        <f t="shared" si="383"/>
        <v>700434</v>
      </c>
      <c r="P1357" s="5">
        <v>523000</v>
      </c>
      <c r="Q1357" s="6">
        <f t="shared" si="382"/>
        <v>99370</v>
      </c>
      <c r="R1357" s="50">
        <f t="shared" si="384"/>
        <v>622370</v>
      </c>
      <c r="S1357" s="51">
        <f t="shared" si="388"/>
        <v>502509.58240000001</v>
      </c>
      <c r="T1357" s="51">
        <f t="shared" si="389"/>
        <v>608437.86080000002</v>
      </c>
      <c r="U1357" s="49">
        <f t="shared" si="390"/>
        <v>602818.73191088671</v>
      </c>
      <c r="V1357" s="51">
        <f t="shared" si="391"/>
        <v>622370</v>
      </c>
      <c r="W1357" s="51">
        <f t="shared" si="392"/>
        <v>74902.603976056504</v>
      </c>
      <c r="X1357" s="52">
        <f t="shared" si="393"/>
        <v>0.1231064153002763</v>
      </c>
      <c r="Y1357" s="53" t="str">
        <f t="shared" si="394"/>
        <v>MENOR_VALOR</v>
      </c>
      <c r="Z1357" s="49">
        <f t="shared" si="395"/>
        <v>502509.58240000001</v>
      </c>
      <c r="AA1357" s="80"/>
    </row>
    <row r="1358" spans="1:27" ht="18" x14ac:dyDescent="0.2">
      <c r="A1358" s="132" t="s">
        <v>471</v>
      </c>
      <c r="B1358" s="3"/>
      <c r="C1358" s="133" t="s">
        <v>82</v>
      </c>
      <c r="D1358" s="3"/>
      <c r="E1358" s="3"/>
      <c r="F1358" s="3"/>
      <c r="G1358" s="3"/>
      <c r="H1358" s="3"/>
      <c r="I1358" s="3"/>
      <c r="J1358" s="30"/>
      <c r="K1358" s="48"/>
      <c r="L1358" s="49"/>
      <c r="M1358" s="5">
        <v>0</v>
      </c>
      <c r="N1358" s="6"/>
      <c r="O1358" s="47"/>
      <c r="P1358" s="5"/>
      <c r="Q1358" s="6"/>
      <c r="R1358" s="47"/>
      <c r="S1358" s="51"/>
      <c r="T1358" s="51"/>
      <c r="U1358" s="49"/>
      <c r="V1358" s="51"/>
      <c r="W1358" s="51"/>
      <c r="X1358" s="52"/>
      <c r="Y1358" s="53"/>
      <c r="Z1358" s="49"/>
      <c r="AA1358" s="80"/>
    </row>
    <row r="1359" spans="1:27" ht="36" x14ac:dyDescent="0.2">
      <c r="A1359" s="26">
        <f>A1357+1</f>
        <v>1193</v>
      </c>
      <c r="B1359" s="1">
        <v>4912996</v>
      </c>
      <c r="C1359" s="24" t="s">
        <v>83</v>
      </c>
      <c r="D1359" s="3" t="s">
        <v>36</v>
      </c>
      <c r="E1359" s="3">
        <v>0</v>
      </c>
      <c r="F1359" s="3">
        <v>1</v>
      </c>
      <c r="G1359" s="3">
        <v>1</v>
      </c>
      <c r="H1359" s="4">
        <v>25174209</v>
      </c>
      <c r="I1359" s="4" t="s">
        <v>37</v>
      </c>
      <c r="J1359" s="1" t="s">
        <v>37</v>
      </c>
      <c r="K1359" s="48">
        <v>235739</v>
      </c>
      <c r="L1359" s="49">
        <f t="shared" si="387"/>
        <v>266667.95679999999</v>
      </c>
      <c r="M1359" s="5">
        <v>333200</v>
      </c>
      <c r="N1359" s="6">
        <f t="shared" si="381"/>
        <v>63308</v>
      </c>
      <c r="O1359" s="50">
        <f t="shared" si="383"/>
        <v>396508</v>
      </c>
      <c r="P1359" s="5">
        <v>272000</v>
      </c>
      <c r="Q1359" s="6">
        <f t="shared" si="382"/>
        <v>51680</v>
      </c>
      <c r="R1359" s="50">
        <f t="shared" si="384"/>
        <v>323680</v>
      </c>
      <c r="S1359" s="51">
        <f t="shared" si="388"/>
        <v>266667.95679999999</v>
      </c>
      <c r="T1359" s="51">
        <f t="shared" si="389"/>
        <v>328951.98560000001</v>
      </c>
      <c r="U1359" s="49">
        <f t="shared" si="390"/>
        <v>324673.03267407638</v>
      </c>
      <c r="V1359" s="51">
        <f t="shared" si="391"/>
        <v>323680</v>
      </c>
      <c r="W1359" s="51">
        <f t="shared" si="392"/>
        <v>44041.459124097732</v>
      </c>
      <c r="X1359" s="52">
        <f t="shared" si="393"/>
        <v>0.13388415650924629</v>
      </c>
      <c r="Y1359" s="53" t="str">
        <f t="shared" si="394"/>
        <v>MENOR_VALOR</v>
      </c>
      <c r="Z1359" s="49">
        <f t="shared" si="395"/>
        <v>266667.95679999999</v>
      </c>
      <c r="AA1359" s="80"/>
    </row>
    <row r="1360" spans="1:27" ht="18" x14ac:dyDescent="0.2">
      <c r="A1360" s="26">
        <f>A1359+1</f>
        <v>1194</v>
      </c>
      <c r="B1360" s="1">
        <v>4912996</v>
      </c>
      <c r="C1360" s="24" t="s">
        <v>87</v>
      </c>
      <c r="D1360" s="3" t="s">
        <v>36</v>
      </c>
      <c r="E1360" s="3">
        <v>0</v>
      </c>
      <c r="F1360" s="3">
        <v>1</v>
      </c>
      <c r="G1360" s="3">
        <v>1</v>
      </c>
      <c r="H1360" s="4">
        <v>25173807</v>
      </c>
      <c r="I1360" s="4" t="s">
        <v>37</v>
      </c>
      <c r="J1360" s="1">
        <v>2520</v>
      </c>
      <c r="K1360" s="48">
        <v>174811</v>
      </c>
      <c r="L1360" s="49">
        <f t="shared" si="387"/>
        <v>197746.20319999999</v>
      </c>
      <c r="M1360" s="5">
        <v>263160</v>
      </c>
      <c r="N1360" s="6">
        <f t="shared" si="381"/>
        <v>50000.4</v>
      </c>
      <c r="O1360" s="50">
        <f t="shared" si="383"/>
        <v>313160.40000000002</v>
      </c>
      <c r="P1360" s="5">
        <v>206000</v>
      </c>
      <c r="Q1360" s="6">
        <f t="shared" si="382"/>
        <v>39140</v>
      </c>
      <c r="R1360" s="50">
        <f t="shared" si="384"/>
        <v>245140</v>
      </c>
      <c r="S1360" s="51">
        <f t="shared" si="388"/>
        <v>197746.20319999999</v>
      </c>
      <c r="T1360" s="51">
        <f t="shared" si="389"/>
        <v>252015.5344</v>
      </c>
      <c r="U1360" s="49">
        <f t="shared" si="390"/>
        <v>247607.07975165074</v>
      </c>
      <c r="V1360" s="51">
        <f t="shared" si="391"/>
        <v>245140</v>
      </c>
      <c r="W1360" s="51">
        <f t="shared" si="392"/>
        <v>38374.212101978679</v>
      </c>
      <c r="X1360" s="52">
        <f t="shared" si="393"/>
        <v>0.15226923290002825</v>
      </c>
      <c r="Y1360" s="53" t="str">
        <f t="shared" si="394"/>
        <v>MENOR_VALOR</v>
      </c>
      <c r="Z1360" s="49">
        <f t="shared" si="395"/>
        <v>197746.20319999999</v>
      </c>
      <c r="AA1360" s="80"/>
    </row>
    <row r="1361" spans="1:27" ht="27" x14ac:dyDescent="0.2">
      <c r="A1361" s="26">
        <f t="shared" ref="A1361:A1376" si="396">A1360+1</f>
        <v>1195</v>
      </c>
      <c r="B1361" s="1">
        <v>4912931</v>
      </c>
      <c r="C1361" s="24" t="s">
        <v>89</v>
      </c>
      <c r="D1361" s="3" t="s">
        <v>36</v>
      </c>
      <c r="E1361" s="3">
        <v>0</v>
      </c>
      <c r="F1361" s="3">
        <v>1</v>
      </c>
      <c r="G1361" s="3">
        <v>1</v>
      </c>
      <c r="H1361" s="4">
        <v>31171503</v>
      </c>
      <c r="I1361" s="4" t="s">
        <v>37</v>
      </c>
      <c r="J1361" s="1" t="s">
        <v>37</v>
      </c>
      <c r="K1361" s="48">
        <v>191828</v>
      </c>
      <c r="L1361" s="49">
        <f t="shared" si="387"/>
        <v>216995.83360000001</v>
      </c>
      <c r="M1361" s="5">
        <v>299980</v>
      </c>
      <c r="N1361" s="6">
        <f t="shared" si="381"/>
        <v>56996.2</v>
      </c>
      <c r="O1361" s="50">
        <f t="shared" si="383"/>
        <v>356976.2</v>
      </c>
      <c r="P1361" s="5">
        <v>226000</v>
      </c>
      <c r="Q1361" s="6">
        <f t="shared" si="382"/>
        <v>42940</v>
      </c>
      <c r="R1361" s="50">
        <f t="shared" si="384"/>
        <v>268940</v>
      </c>
      <c r="S1361" s="51">
        <f t="shared" si="388"/>
        <v>216995.83360000001</v>
      </c>
      <c r="T1361" s="51">
        <f t="shared" si="389"/>
        <v>280970.67786666664</v>
      </c>
      <c r="U1361" s="49">
        <f t="shared" si="390"/>
        <v>275157.92096026172</v>
      </c>
      <c r="V1361" s="51">
        <f t="shared" si="391"/>
        <v>268940</v>
      </c>
      <c r="W1361" s="51">
        <f t="shared" si="392"/>
        <v>45237.046206313273</v>
      </c>
      <c r="X1361" s="52">
        <f t="shared" si="393"/>
        <v>0.1610027300705745</v>
      </c>
      <c r="Y1361" s="53" t="str">
        <f t="shared" si="394"/>
        <v>MENOR_VALOR</v>
      </c>
      <c r="Z1361" s="49">
        <f t="shared" si="395"/>
        <v>216995.83360000001</v>
      </c>
      <c r="AA1361" s="80"/>
    </row>
    <row r="1362" spans="1:27" ht="27" x14ac:dyDescent="0.2">
      <c r="A1362" s="26">
        <f t="shared" si="396"/>
        <v>1196</v>
      </c>
      <c r="B1362" s="1">
        <v>4912931</v>
      </c>
      <c r="C1362" s="24" t="s">
        <v>90</v>
      </c>
      <c r="D1362" s="3" t="s">
        <v>36</v>
      </c>
      <c r="E1362" s="3">
        <v>0</v>
      </c>
      <c r="F1362" s="3">
        <v>1</v>
      </c>
      <c r="G1362" s="3">
        <v>1</v>
      </c>
      <c r="H1362" s="4">
        <v>31171503</v>
      </c>
      <c r="I1362" s="4" t="s">
        <v>37</v>
      </c>
      <c r="J1362" s="1" t="s">
        <v>37</v>
      </c>
      <c r="K1362" s="48">
        <v>243712</v>
      </c>
      <c r="L1362" s="49">
        <f t="shared" si="387"/>
        <v>275687.01439999999</v>
      </c>
      <c r="M1362" s="5">
        <v>348230</v>
      </c>
      <c r="N1362" s="6">
        <f t="shared" si="381"/>
        <v>66163.7</v>
      </c>
      <c r="O1362" s="50">
        <f t="shared" si="383"/>
        <v>414393.7</v>
      </c>
      <c r="P1362" s="5">
        <v>287000</v>
      </c>
      <c r="Q1362" s="6">
        <f t="shared" si="382"/>
        <v>54530</v>
      </c>
      <c r="R1362" s="50">
        <f t="shared" si="384"/>
        <v>341530</v>
      </c>
      <c r="S1362" s="51">
        <f t="shared" si="388"/>
        <v>275687.01439999999</v>
      </c>
      <c r="T1362" s="51">
        <f t="shared" si="389"/>
        <v>343870.23813333333</v>
      </c>
      <c r="U1362" s="49">
        <f t="shared" si="390"/>
        <v>339171.5667009055</v>
      </c>
      <c r="V1362" s="51">
        <f t="shared" si="391"/>
        <v>341530</v>
      </c>
      <c r="W1362" s="51">
        <f t="shared" si="392"/>
        <v>48212.819864998964</v>
      </c>
      <c r="X1362" s="52">
        <f t="shared" si="393"/>
        <v>0.14020643405116315</v>
      </c>
      <c r="Y1362" s="53" t="str">
        <f t="shared" si="394"/>
        <v>MENOR_VALOR</v>
      </c>
      <c r="Z1362" s="49">
        <f t="shared" si="395"/>
        <v>275687.01439999999</v>
      </c>
      <c r="AA1362" s="80"/>
    </row>
    <row r="1363" spans="1:27" ht="27" x14ac:dyDescent="0.2">
      <c r="A1363" s="26">
        <f t="shared" si="396"/>
        <v>1197</v>
      </c>
      <c r="B1363" s="1">
        <v>4912931</v>
      </c>
      <c r="C1363" s="24" t="s">
        <v>91</v>
      </c>
      <c r="D1363" s="3" t="s">
        <v>36</v>
      </c>
      <c r="E1363" s="3">
        <v>0</v>
      </c>
      <c r="F1363" s="3">
        <v>1</v>
      </c>
      <c r="G1363" s="3">
        <v>1</v>
      </c>
      <c r="H1363" s="4">
        <v>31171503</v>
      </c>
      <c r="I1363" s="4" t="s">
        <v>37</v>
      </c>
      <c r="J1363" s="1" t="s">
        <v>37</v>
      </c>
      <c r="K1363" s="48">
        <v>246092</v>
      </c>
      <c r="L1363" s="49">
        <f t="shared" si="387"/>
        <v>278379.27039999998</v>
      </c>
      <c r="M1363" s="5">
        <v>333870</v>
      </c>
      <c r="N1363" s="6">
        <f t="shared" si="381"/>
        <v>63435.3</v>
      </c>
      <c r="O1363" s="50">
        <f t="shared" si="383"/>
        <v>397305.3</v>
      </c>
      <c r="P1363" s="5">
        <v>287000</v>
      </c>
      <c r="Q1363" s="6">
        <f t="shared" si="382"/>
        <v>54530</v>
      </c>
      <c r="R1363" s="50">
        <f t="shared" si="384"/>
        <v>341530</v>
      </c>
      <c r="S1363" s="51">
        <f t="shared" si="388"/>
        <v>278379.27039999998</v>
      </c>
      <c r="T1363" s="51">
        <f t="shared" si="389"/>
        <v>339071.52346666664</v>
      </c>
      <c r="U1363" s="49">
        <f t="shared" si="390"/>
        <v>335528.97976684856</v>
      </c>
      <c r="V1363" s="51">
        <f t="shared" si="391"/>
        <v>341530</v>
      </c>
      <c r="W1363" s="51">
        <f t="shared" si="392"/>
        <v>42915.903708930025</v>
      </c>
      <c r="X1363" s="52">
        <f t="shared" si="393"/>
        <v>0.12656888219381535</v>
      </c>
      <c r="Y1363" s="53" t="str">
        <f t="shared" si="394"/>
        <v>MENOR_VALOR</v>
      </c>
      <c r="Z1363" s="49">
        <f t="shared" si="395"/>
        <v>278379.27039999998</v>
      </c>
      <c r="AA1363" s="80"/>
    </row>
    <row r="1364" spans="1:27" ht="27" x14ac:dyDescent="0.2">
      <c r="A1364" s="26">
        <f t="shared" si="396"/>
        <v>1198</v>
      </c>
      <c r="B1364" s="1">
        <v>4912931</v>
      </c>
      <c r="C1364" s="24" t="s">
        <v>92</v>
      </c>
      <c r="D1364" s="3" t="s">
        <v>36</v>
      </c>
      <c r="E1364" s="3">
        <v>0</v>
      </c>
      <c r="F1364" s="3">
        <v>1</v>
      </c>
      <c r="G1364" s="3">
        <v>1</v>
      </c>
      <c r="H1364" s="4">
        <v>31171503</v>
      </c>
      <c r="I1364" s="4" t="s">
        <v>37</v>
      </c>
      <c r="J1364" s="1" t="s">
        <v>37</v>
      </c>
      <c r="K1364" s="48">
        <v>230622</v>
      </c>
      <c r="L1364" s="49">
        <f t="shared" si="387"/>
        <v>260879.60639999999</v>
      </c>
      <c r="M1364" s="5">
        <v>312130</v>
      </c>
      <c r="N1364" s="6">
        <f t="shared" si="381"/>
        <v>59304.7</v>
      </c>
      <c r="O1364" s="50">
        <f t="shared" si="383"/>
        <v>371434.7</v>
      </c>
      <c r="P1364" s="5">
        <v>274000</v>
      </c>
      <c r="Q1364" s="6">
        <f t="shared" si="382"/>
        <v>52060</v>
      </c>
      <c r="R1364" s="50">
        <f t="shared" si="384"/>
        <v>326060</v>
      </c>
      <c r="S1364" s="51">
        <f t="shared" si="388"/>
        <v>260879.60639999999</v>
      </c>
      <c r="T1364" s="51">
        <f t="shared" si="389"/>
        <v>319458.10213333333</v>
      </c>
      <c r="U1364" s="49">
        <f t="shared" si="390"/>
        <v>316135.57941600925</v>
      </c>
      <c r="V1364" s="51">
        <f t="shared" si="391"/>
        <v>326060</v>
      </c>
      <c r="W1364" s="51">
        <f t="shared" si="392"/>
        <v>41421.251564746723</v>
      </c>
      <c r="X1364" s="52">
        <f t="shared" si="393"/>
        <v>0.12966098304640461</v>
      </c>
      <c r="Y1364" s="53" t="str">
        <f t="shared" si="394"/>
        <v>MENOR_VALOR</v>
      </c>
      <c r="Z1364" s="49">
        <f t="shared" si="395"/>
        <v>260879.60639999999</v>
      </c>
      <c r="AA1364" s="80"/>
    </row>
    <row r="1365" spans="1:27" ht="18" x14ac:dyDescent="0.2">
      <c r="A1365" s="26">
        <f t="shared" si="396"/>
        <v>1199</v>
      </c>
      <c r="B1365" s="1">
        <v>4912996</v>
      </c>
      <c r="C1365" s="24" t="s">
        <v>93</v>
      </c>
      <c r="D1365" s="3" t="s">
        <v>36</v>
      </c>
      <c r="E1365" s="3">
        <v>0</v>
      </c>
      <c r="F1365" s="3">
        <v>1</v>
      </c>
      <c r="G1365" s="3">
        <v>1</v>
      </c>
      <c r="H1365" s="4">
        <v>31171537</v>
      </c>
      <c r="I1365" s="4" t="s">
        <v>37</v>
      </c>
      <c r="J1365" s="1" t="s">
        <v>37</v>
      </c>
      <c r="K1365" s="48">
        <v>236810</v>
      </c>
      <c r="L1365" s="49">
        <f t="shared" si="387"/>
        <v>267879.47200000001</v>
      </c>
      <c r="M1365" s="5">
        <v>359470</v>
      </c>
      <c r="N1365" s="6">
        <f t="shared" si="381"/>
        <v>68299.3</v>
      </c>
      <c r="O1365" s="50">
        <f t="shared" si="383"/>
        <v>427769.3</v>
      </c>
      <c r="P1365" s="5">
        <v>279000</v>
      </c>
      <c r="Q1365" s="6">
        <f t="shared" si="382"/>
        <v>53010</v>
      </c>
      <c r="R1365" s="50">
        <f t="shared" si="384"/>
        <v>332010</v>
      </c>
      <c r="S1365" s="51">
        <f t="shared" si="388"/>
        <v>267879.47200000001</v>
      </c>
      <c r="T1365" s="51">
        <f t="shared" si="389"/>
        <v>342552.924</v>
      </c>
      <c r="U1365" s="49">
        <f t="shared" si="390"/>
        <v>336330.87513398234</v>
      </c>
      <c r="V1365" s="51">
        <f t="shared" si="391"/>
        <v>332010</v>
      </c>
      <c r="W1365" s="51">
        <f t="shared" si="392"/>
        <v>52802.104283808207</v>
      </c>
      <c r="X1365" s="52">
        <f t="shared" si="393"/>
        <v>0.15414290926854912</v>
      </c>
      <c r="Y1365" s="53" t="str">
        <f t="shared" si="394"/>
        <v>MENOR_VALOR</v>
      </c>
      <c r="Z1365" s="49">
        <f t="shared" si="395"/>
        <v>267879.47200000001</v>
      </c>
      <c r="AA1365" s="80"/>
    </row>
    <row r="1366" spans="1:27" ht="27" x14ac:dyDescent="0.2">
      <c r="A1366" s="26">
        <f t="shared" si="396"/>
        <v>1200</v>
      </c>
      <c r="B1366" s="1">
        <v>4912926</v>
      </c>
      <c r="C1366" s="24" t="s">
        <v>94</v>
      </c>
      <c r="D1366" s="3" t="s">
        <v>36</v>
      </c>
      <c r="E1366" s="3">
        <v>0</v>
      </c>
      <c r="F1366" s="3">
        <v>1</v>
      </c>
      <c r="G1366" s="3">
        <v>1</v>
      </c>
      <c r="H1366" s="4">
        <v>25173807</v>
      </c>
      <c r="I1366" s="4" t="s">
        <v>37</v>
      </c>
      <c r="J1366" s="1" t="s">
        <v>37</v>
      </c>
      <c r="K1366" s="48">
        <v>193375</v>
      </c>
      <c r="L1366" s="49">
        <f t="shared" si="387"/>
        <v>218745.8</v>
      </c>
      <c r="M1366" s="5">
        <v>312400</v>
      </c>
      <c r="N1366" s="6">
        <f t="shared" si="381"/>
        <v>59356</v>
      </c>
      <c r="O1366" s="50">
        <f t="shared" si="383"/>
        <v>371756</v>
      </c>
      <c r="P1366" s="5">
        <v>227000</v>
      </c>
      <c r="Q1366" s="6">
        <f t="shared" si="382"/>
        <v>43130</v>
      </c>
      <c r="R1366" s="50">
        <f t="shared" si="384"/>
        <v>270130</v>
      </c>
      <c r="S1366" s="51">
        <f t="shared" si="388"/>
        <v>218745.8</v>
      </c>
      <c r="T1366" s="51">
        <f t="shared" si="389"/>
        <v>286877.26666666666</v>
      </c>
      <c r="U1366" s="49">
        <f t="shared" si="390"/>
        <v>280063.71333682648</v>
      </c>
      <c r="V1366" s="51">
        <f t="shared" si="391"/>
        <v>270130</v>
      </c>
      <c r="W1366" s="51">
        <f t="shared" si="392"/>
        <v>48176.222092185286</v>
      </c>
      <c r="X1366" s="52">
        <f t="shared" si="393"/>
        <v>0.16793321636099881</v>
      </c>
      <c r="Y1366" s="53" t="str">
        <f t="shared" si="394"/>
        <v>MENOR_VALOR</v>
      </c>
      <c r="Z1366" s="49">
        <f t="shared" si="395"/>
        <v>218745.8</v>
      </c>
      <c r="AA1366" s="80"/>
    </row>
    <row r="1367" spans="1:27" ht="27" x14ac:dyDescent="0.2">
      <c r="A1367" s="26">
        <f t="shared" si="396"/>
        <v>1201</v>
      </c>
      <c r="B1367" s="1">
        <v>4912996</v>
      </c>
      <c r="C1367" s="24" t="s">
        <v>95</v>
      </c>
      <c r="D1367" s="3" t="s">
        <v>36</v>
      </c>
      <c r="E1367" s="3">
        <v>0</v>
      </c>
      <c r="F1367" s="3">
        <v>1</v>
      </c>
      <c r="G1367" s="3">
        <v>1</v>
      </c>
      <c r="H1367" s="4">
        <v>31161829</v>
      </c>
      <c r="I1367" s="4" t="s">
        <v>37</v>
      </c>
      <c r="J1367" s="1" t="s">
        <v>37</v>
      </c>
      <c r="K1367" s="48">
        <v>297619</v>
      </c>
      <c r="L1367" s="49">
        <f t="shared" si="387"/>
        <v>336666.6128</v>
      </c>
      <c r="M1367" s="5">
        <v>356720</v>
      </c>
      <c r="N1367" s="6">
        <f t="shared" si="381"/>
        <v>67776.800000000003</v>
      </c>
      <c r="O1367" s="50">
        <f t="shared" si="383"/>
        <v>424496.8</v>
      </c>
      <c r="P1367" s="5">
        <v>291000</v>
      </c>
      <c r="Q1367" s="6">
        <f t="shared" si="382"/>
        <v>55290</v>
      </c>
      <c r="R1367" s="50">
        <f t="shared" si="384"/>
        <v>346290</v>
      </c>
      <c r="S1367" s="51">
        <f t="shared" si="388"/>
        <v>336666.6128</v>
      </c>
      <c r="T1367" s="51">
        <f t="shared" si="389"/>
        <v>369151.13760000002</v>
      </c>
      <c r="U1367" s="49">
        <f t="shared" si="390"/>
        <v>367145.44139745185</v>
      </c>
      <c r="V1367" s="51">
        <f t="shared" si="391"/>
        <v>346290</v>
      </c>
      <c r="W1367" s="51">
        <f t="shared" si="392"/>
        <v>22970.027769702585</v>
      </c>
      <c r="X1367" s="52">
        <f t="shared" si="393"/>
        <v>6.2223911645078414E-2</v>
      </c>
      <c r="Y1367" s="53" t="str">
        <f t="shared" si="394"/>
        <v>MENOR_VALOR</v>
      </c>
      <c r="Z1367" s="49">
        <f t="shared" si="395"/>
        <v>336666.6128</v>
      </c>
      <c r="AA1367" s="80"/>
    </row>
    <row r="1368" spans="1:27" ht="27" x14ac:dyDescent="0.2">
      <c r="A1368" s="26">
        <f t="shared" si="396"/>
        <v>1202</v>
      </c>
      <c r="B1368" s="1">
        <v>4912996</v>
      </c>
      <c r="C1368" s="24" t="s">
        <v>96</v>
      </c>
      <c r="D1368" s="3" t="s">
        <v>36</v>
      </c>
      <c r="E1368" s="3">
        <v>0</v>
      </c>
      <c r="F1368" s="3">
        <v>1</v>
      </c>
      <c r="G1368" s="3">
        <v>1</v>
      </c>
      <c r="H1368" s="4">
        <v>31161829</v>
      </c>
      <c r="I1368" s="4" t="s">
        <v>37</v>
      </c>
      <c r="J1368" s="1" t="s">
        <v>37</v>
      </c>
      <c r="K1368" s="48">
        <v>308567</v>
      </c>
      <c r="L1368" s="49">
        <f t="shared" si="387"/>
        <v>349050.99040000001</v>
      </c>
      <c r="M1368" s="5">
        <v>384120</v>
      </c>
      <c r="N1368" s="6">
        <f t="shared" si="381"/>
        <v>72982.8</v>
      </c>
      <c r="O1368" s="50">
        <f t="shared" si="383"/>
        <v>457102.8</v>
      </c>
      <c r="P1368" s="5">
        <v>310000</v>
      </c>
      <c r="Q1368" s="6">
        <f t="shared" si="382"/>
        <v>58900</v>
      </c>
      <c r="R1368" s="50">
        <f t="shared" si="384"/>
        <v>368900</v>
      </c>
      <c r="S1368" s="51">
        <f t="shared" si="388"/>
        <v>349050.99040000001</v>
      </c>
      <c r="T1368" s="51">
        <f t="shared" si="389"/>
        <v>391684.5968</v>
      </c>
      <c r="U1368" s="49">
        <f t="shared" si="390"/>
        <v>388988.83592098294</v>
      </c>
      <c r="V1368" s="51">
        <f t="shared" si="391"/>
        <v>368900</v>
      </c>
      <c r="W1368" s="51">
        <f t="shared" si="392"/>
        <v>30146.512191878188</v>
      </c>
      <c r="X1368" s="52">
        <f t="shared" si="393"/>
        <v>7.6966294917314423E-2</v>
      </c>
      <c r="Y1368" s="53" t="str">
        <f t="shared" si="394"/>
        <v>MENOR_VALOR</v>
      </c>
      <c r="Z1368" s="49">
        <f t="shared" si="395"/>
        <v>349050.99040000001</v>
      </c>
      <c r="AA1368" s="80"/>
    </row>
    <row r="1369" spans="1:27" ht="18" x14ac:dyDescent="0.2">
      <c r="A1369" s="26">
        <f t="shared" si="396"/>
        <v>1203</v>
      </c>
      <c r="B1369" s="1">
        <v>4912942</v>
      </c>
      <c r="C1369" s="24" t="s">
        <v>98</v>
      </c>
      <c r="D1369" s="3" t="s">
        <v>36</v>
      </c>
      <c r="E1369" s="3">
        <v>0</v>
      </c>
      <c r="F1369" s="3">
        <v>1</v>
      </c>
      <c r="G1369" s="3">
        <v>1</v>
      </c>
      <c r="H1369" s="4">
        <v>25173811</v>
      </c>
      <c r="I1369" s="4" t="s">
        <v>37</v>
      </c>
      <c r="J1369" s="1" t="s">
        <v>37</v>
      </c>
      <c r="K1369" s="48">
        <v>618681</v>
      </c>
      <c r="L1369" s="49">
        <f t="shared" si="387"/>
        <v>699851.94720000005</v>
      </c>
      <c r="M1369" s="5">
        <v>907800</v>
      </c>
      <c r="N1369" s="6">
        <f t="shared" si="381"/>
        <v>172482</v>
      </c>
      <c r="O1369" s="50">
        <f t="shared" si="383"/>
        <v>1080282</v>
      </c>
      <c r="P1369" s="5">
        <v>712000</v>
      </c>
      <c r="Q1369" s="6">
        <f t="shared" si="382"/>
        <v>135280</v>
      </c>
      <c r="R1369" s="50">
        <f t="shared" si="384"/>
        <v>847280</v>
      </c>
      <c r="S1369" s="51">
        <f t="shared" si="388"/>
        <v>699851.94720000005</v>
      </c>
      <c r="T1369" s="51">
        <f t="shared" si="389"/>
        <v>875804.64906666672</v>
      </c>
      <c r="U1369" s="49">
        <f t="shared" si="390"/>
        <v>862032.07054899645</v>
      </c>
      <c r="V1369" s="51">
        <f t="shared" si="391"/>
        <v>847280</v>
      </c>
      <c r="W1369" s="51">
        <f t="shared" si="392"/>
        <v>124417.3486580141</v>
      </c>
      <c r="X1369" s="52">
        <f t="shared" si="393"/>
        <v>0.14206061681746496</v>
      </c>
      <c r="Y1369" s="53" t="str">
        <f t="shared" si="394"/>
        <v>MENOR_VALOR</v>
      </c>
      <c r="Z1369" s="49">
        <f t="shared" si="395"/>
        <v>699851.94720000005</v>
      </c>
      <c r="AA1369" s="80"/>
    </row>
    <row r="1370" spans="1:27" x14ac:dyDescent="0.2">
      <c r="A1370" s="26">
        <f t="shared" si="396"/>
        <v>1204</v>
      </c>
      <c r="B1370" s="1">
        <v>4912996</v>
      </c>
      <c r="C1370" s="24" t="s">
        <v>99</v>
      </c>
      <c r="D1370" s="44" t="s">
        <v>60</v>
      </c>
      <c r="E1370" s="3">
        <v>0</v>
      </c>
      <c r="F1370" s="3">
        <v>1</v>
      </c>
      <c r="G1370" s="3">
        <v>1</v>
      </c>
      <c r="H1370" s="4">
        <v>31161801</v>
      </c>
      <c r="I1370" s="4" t="s">
        <v>37</v>
      </c>
      <c r="J1370" s="30">
        <v>13393</v>
      </c>
      <c r="K1370" s="102">
        <v>158151</v>
      </c>
      <c r="L1370" s="49">
        <f t="shared" si="387"/>
        <v>178900.4112</v>
      </c>
      <c r="M1370" s="5">
        <v>230300</v>
      </c>
      <c r="N1370" s="6">
        <f t="shared" si="381"/>
        <v>43757</v>
      </c>
      <c r="O1370" s="50">
        <f t="shared" si="383"/>
        <v>274057</v>
      </c>
      <c r="P1370" s="5">
        <v>188000</v>
      </c>
      <c r="Q1370" s="6">
        <f t="shared" si="382"/>
        <v>35720</v>
      </c>
      <c r="R1370" s="50">
        <f t="shared" si="384"/>
        <v>223720</v>
      </c>
      <c r="S1370" s="51">
        <f t="shared" si="388"/>
        <v>178900.4112</v>
      </c>
      <c r="T1370" s="51">
        <f t="shared" si="389"/>
        <v>225559.13706666665</v>
      </c>
      <c r="U1370" s="49">
        <f t="shared" si="390"/>
        <v>222187.18989412943</v>
      </c>
      <c r="V1370" s="51">
        <f t="shared" si="391"/>
        <v>223720</v>
      </c>
      <c r="W1370" s="51">
        <f t="shared" si="392"/>
        <v>32992.701461844277</v>
      </c>
      <c r="X1370" s="52">
        <f t="shared" si="393"/>
        <v>0.14627073809070698</v>
      </c>
      <c r="Y1370" s="53" t="str">
        <f t="shared" si="394"/>
        <v>MENOR_VALOR</v>
      </c>
      <c r="Z1370" s="49">
        <f t="shared" si="395"/>
        <v>178900.4112</v>
      </c>
      <c r="AA1370" s="80"/>
    </row>
    <row r="1371" spans="1:27" ht="18" x14ac:dyDescent="0.2">
      <c r="A1371" s="26">
        <f t="shared" si="396"/>
        <v>1205</v>
      </c>
      <c r="B1371" s="1">
        <v>4912996</v>
      </c>
      <c r="C1371" s="24" t="s">
        <v>100</v>
      </c>
      <c r="D1371" s="3" t="s">
        <v>36</v>
      </c>
      <c r="E1371" s="3">
        <v>0</v>
      </c>
      <c r="F1371" s="3">
        <v>1</v>
      </c>
      <c r="G1371" s="3">
        <v>1</v>
      </c>
      <c r="H1371" s="4">
        <v>39122109</v>
      </c>
      <c r="I1371" s="4" t="s">
        <v>37</v>
      </c>
      <c r="J1371" s="1" t="s">
        <v>37</v>
      </c>
      <c r="K1371" s="48">
        <v>510748</v>
      </c>
      <c r="L1371" s="49">
        <f t="shared" si="387"/>
        <v>577758.13760000002</v>
      </c>
      <c r="M1371" s="5">
        <v>781100</v>
      </c>
      <c r="N1371" s="6">
        <f t="shared" si="381"/>
        <v>148409</v>
      </c>
      <c r="O1371" s="50">
        <f t="shared" si="383"/>
        <v>929509</v>
      </c>
      <c r="P1371" s="5">
        <v>584000</v>
      </c>
      <c r="Q1371" s="6">
        <f t="shared" si="382"/>
        <v>110960</v>
      </c>
      <c r="R1371" s="50">
        <f t="shared" si="384"/>
        <v>694960</v>
      </c>
      <c r="S1371" s="51">
        <f t="shared" si="388"/>
        <v>577758.13760000002</v>
      </c>
      <c r="T1371" s="51">
        <f t="shared" si="389"/>
        <v>734075.71253333334</v>
      </c>
      <c r="U1371" s="49">
        <f t="shared" si="390"/>
        <v>719978.9949546922</v>
      </c>
      <c r="V1371" s="51">
        <f t="shared" si="391"/>
        <v>694960</v>
      </c>
      <c r="W1371" s="51">
        <f t="shared" si="392"/>
        <v>110533.21725399584</v>
      </c>
      <c r="X1371" s="52">
        <f t="shared" si="393"/>
        <v>0.15057468237511901</v>
      </c>
      <c r="Y1371" s="53" t="str">
        <f t="shared" si="394"/>
        <v>MENOR_VALOR</v>
      </c>
      <c r="Z1371" s="49">
        <f t="shared" si="395"/>
        <v>577758.13760000002</v>
      </c>
      <c r="AA1371" s="80"/>
    </row>
    <row r="1372" spans="1:27" x14ac:dyDescent="0.2">
      <c r="A1372" s="26">
        <f t="shared" si="396"/>
        <v>1206</v>
      </c>
      <c r="B1372" s="1">
        <v>4912996</v>
      </c>
      <c r="C1372" s="14" t="s">
        <v>241</v>
      </c>
      <c r="D1372" s="3" t="s">
        <v>36</v>
      </c>
      <c r="E1372" s="3">
        <v>0</v>
      </c>
      <c r="F1372" s="3">
        <v>1</v>
      </c>
      <c r="G1372" s="3">
        <v>1</v>
      </c>
      <c r="H1372" s="4">
        <v>23151607</v>
      </c>
      <c r="I1372" s="4" t="s">
        <v>37</v>
      </c>
      <c r="J1372" s="1" t="s">
        <v>37</v>
      </c>
      <c r="K1372" s="48">
        <v>121856</v>
      </c>
      <c r="L1372" s="49">
        <f t="shared" si="387"/>
        <v>137843.50719999999</v>
      </c>
      <c r="M1372" s="5">
        <v>131100</v>
      </c>
      <c r="N1372" s="6">
        <f t="shared" si="381"/>
        <v>24909</v>
      </c>
      <c r="O1372" s="50">
        <f t="shared" si="383"/>
        <v>156009</v>
      </c>
      <c r="P1372" s="5">
        <v>110000</v>
      </c>
      <c r="Q1372" s="6">
        <f t="shared" si="382"/>
        <v>20900</v>
      </c>
      <c r="R1372" s="50">
        <f t="shared" si="384"/>
        <v>130900</v>
      </c>
      <c r="S1372" s="51">
        <f t="shared" si="388"/>
        <v>130900</v>
      </c>
      <c r="T1372" s="51">
        <f t="shared" si="389"/>
        <v>141584.16906666665</v>
      </c>
      <c r="U1372" s="49">
        <f t="shared" si="390"/>
        <v>141196.91394395812</v>
      </c>
      <c r="V1372" s="51">
        <f t="shared" si="391"/>
        <v>137843.50719999999</v>
      </c>
      <c r="W1372" s="51">
        <f t="shared" si="392"/>
        <v>7554.8483983835376</v>
      </c>
      <c r="X1372" s="52">
        <f t="shared" si="393"/>
        <v>5.3359414743792744E-2</v>
      </c>
      <c r="Y1372" s="53" t="str">
        <f t="shared" si="394"/>
        <v>MENOR_VALOR</v>
      </c>
      <c r="Z1372" s="49">
        <f t="shared" si="395"/>
        <v>130900</v>
      </c>
      <c r="AA1372" s="80"/>
    </row>
    <row r="1373" spans="1:27" ht="18" x14ac:dyDescent="0.2">
      <c r="A1373" s="26">
        <f t="shared" si="396"/>
        <v>1207</v>
      </c>
      <c r="B1373" s="1">
        <v>4912996</v>
      </c>
      <c r="C1373" s="14" t="s">
        <v>242</v>
      </c>
      <c r="D1373" s="3" t="s">
        <v>36</v>
      </c>
      <c r="E1373" s="3">
        <v>0</v>
      </c>
      <c r="F1373" s="3">
        <v>1</v>
      </c>
      <c r="G1373" s="3">
        <v>1</v>
      </c>
      <c r="H1373" s="4">
        <v>40181701</v>
      </c>
      <c r="I1373" s="4" t="s">
        <v>37</v>
      </c>
      <c r="J1373" s="1" t="s">
        <v>37</v>
      </c>
      <c r="K1373" s="48">
        <v>895118</v>
      </c>
      <c r="L1373" s="49">
        <f t="shared" si="387"/>
        <v>1012557.4815999999</v>
      </c>
      <c r="M1373" s="5">
        <v>1289680</v>
      </c>
      <c r="N1373" s="6">
        <f t="shared" si="381"/>
        <v>245039.2</v>
      </c>
      <c r="O1373" s="50">
        <f t="shared" si="383"/>
        <v>1534719.2</v>
      </c>
      <c r="P1373" s="5">
        <v>1053000</v>
      </c>
      <c r="Q1373" s="6">
        <f t="shared" si="382"/>
        <v>200070</v>
      </c>
      <c r="R1373" s="50">
        <f t="shared" si="384"/>
        <v>1253070</v>
      </c>
      <c r="S1373" s="51">
        <f t="shared" si="388"/>
        <v>1012557.4815999999</v>
      </c>
      <c r="T1373" s="51">
        <f t="shared" si="389"/>
        <v>1266782.2271999998</v>
      </c>
      <c r="U1373" s="49">
        <f t="shared" si="390"/>
        <v>1248747.548448144</v>
      </c>
      <c r="V1373" s="51">
        <f t="shared" si="391"/>
        <v>1253070</v>
      </c>
      <c r="W1373" s="51">
        <f t="shared" si="392"/>
        <v>179764.04155918499</v>
      </c>
      <c r="X1373" s="52">
        <f t="shared" si="393"/>
        <v>0.14190603380702768</v>
      </c>
      <c r="Y1373" s="53" t="str">
        <f t="shared" si="394"/>
        <v>MENOR_VALOR</v>
      </c>
      <c r="Z1373" s="49">
        <f t="shared" si="395"/>
        <v>1012557.4815999999</v>
      </c>
      <c r="AA1373" s="80"/>
    </row>
    <row r="1374" spans="1:27" x14ac:dyDescent="0.2">
      <c r="A1374" s="26">
        <f t="shared" si="396"/>
        <v>1208</v>
      </c>
      <c r="B1374" s="1">
        <v>4912906</v>
      </c>
      <c r="C1374" s="14" t="s">
        <v>104</v>
      </c>
      <c r="D1374" s="3" t="s">
        <v>36</v>
      </c>
      <c r="E1374" s="3">
        <v>0</v>
      </c>
      <c r="F1374" s="3">
        <v>1</v>
      </c>
      <c r="G1374" s="3">
        <v>1</v>
      </c>
      <c r="H1374" s="4">
        <v>25173811</v>
      </c>
      <c r="I1374" s="4" t="s">
        <v>37</v>
      </c>
      <c r="J1374" s="1" t="s">
        <v>37</v>
      </c>
      <c r="K1374" s="48">
        <v>1241765</v>
      </c>
      <c r="L1374" s="49">
        <f t="shared" si="387"/>
        <v>1404684.568</v>
      </c>
      <c r="M1374" s="5">
        <v>1807740</v>
      </c>
      <c r="N1374" s="6">
        <f t="shared" ref="N1374:N1437" si="397">M1374*0.19</f>
        <v>343470.6</v>
      </c>
      <c r="O1374" s="50">
        <f t="shared" si="383"/>
        <v>2151210.6</v>
      </c>
      <c r="P1374" s="5">
        <v>1461000</v>
      </c>
      <c r="Q1374" s="6">
        <f t="shared" ref="Q1374:Q1437" si="398">P1374*0.19</f>
        <v>277590</v>
      </c>
      <c r="R1374" s="50">
        <f t="shared" si="384"/>
        <v>1738590</v>
      </c>
      <c r="S1374" s="51">
        <f t="shared" si="388"/>
        <v>1404684.568</v>
      </c>
      <c r="T1374" s="51">
        <f t="shared" si="389"/>
        <v>1764828.3893333331</v>
      </c>
      <c r="U1374" s="49">
        <f t="shared" si="390"/>
        <v>1738413.0463197941</v>
      </c>
      <c r="V1374" s="51">
        <f t="shared" si="391"/>
        <v>1738590</v>
      </c>
      <c r="W1374" s="51">
        <f t="shared" si="392"/>
        <v>254660.13826723857</v>
      </c>
      <c r="X1374" s="52">
        <f t="shared" si="393"/>
        <v>0.1442973944698594</v>
      </c>
      <c r="Y1374" s="53" t="str">
        <f t="shared" si="394"/>
        <v>MENOR_VALOR</v>
      </c>
      <c r="Z1374" s="49">
        <f t="shared" si="395"/>
        <v>1404684.568</v>
      </c>
      <c r="AA1374" s="80"/>
    </row>
    <row r="1375" spans="1:27" ht="18" x14ac:dyDescent="0.2">
      <c r="A1375" s="26">
        <f t="shared" si="396"/>
        <v>1209</v>
      </c>
      <c r="B1375" s="1">
        <v>4912996</v>
      </c>
      <c r="C1375" s="14" t="s">
        <v>105</v>
      </c>
      <c r="D1375" s="3" t="s">
        <v>36</v>
      </c>
      <c r="E1375" s="3">
        <v>0</v>
      </c>
      <c r="F1375" s="3">
        <v>1</v>
      </c>
      <c r="G1375" s="3">
        <v>1</v>
      </c>
      <c r="H1375" s="4">
        <v>41112801</v>
      </c>
      <c r="I1375" s="4" t="s">
        <v>37</v>
      </c>
      <c r="J1375" s="1" t="s">
        <v>37</v>
      </c>
      <c r="K1375" s="48">
        <v>200872</v>
      </c>
      <c r="L1375" s="49">
        <f t="shared" si="387"/>
        <v>227226.40640000001</v>
      </c>
      <c r="M1375" s="5">
        <v>309750</v>
      </c>
      <c r="N1375" s="6">
        <f t="shared" si="397"/>
        <v>58852.5</v>
      </c>
      <c r="O1375" s="50">
        <f t="shared" ref="O1375:O1438" si="399">M1375+N1375</f>
        <v>368602.5</v>
      </c>
      <c r="P1375" s="5">
        <v>236000</v>
      </c>
      <c r="Q1375" s="6">
        <f t="shared" si="398"/>
        <v>44840</v>
      </c>
      <c r="R1375" s="50">
        <f t="shared" ref="R1375:R1438" si="400">P1375+Q1375</f>
        <v>280840</v>
      </c>
      <c r="S1375" s="51">
        <f t="shared" si="388"/>
        <v>227226.40640000001</v>
      </c>
      <c r="T1375" s="51">
        <f t="shared" si="389"/>
        <v>292222.96879999997</v>
      </c>
      <c r="U1375" s="49">
        <f t="shared" si="390"/>
        <v>286522.46599164244</v>
      </c>
      <c r="V1375" s="51">
        <f t="shared" si="391"/>
        <v>280840</v>
      </c>
      <c r="W1375" s="51">
        <f t="shared" si="392"/>
        <v>45959.510026854332</v>
      </c>
      <c r="X1375" s="52">
        <f t="shared" si="393"/>
        <v>0.15727548801377564</v>
      </c>
      <c r="Y1375" s="53" t="str">
        <f t="shared" si="394"/>
        <v>MENOR_VALOR</v>
      </c>
      <c r="Z1375" s="49">
        <f t="shared" si="395"/>
        <v>227226.40640000001</v>
      </c>
      <c r="AA1375" s="80"/>
    </row>
    <row r="1376" spans="1:27" ht="18" x14ac:dyDescent="0.2">
      <c r="A1376" s="26">
        <f t="shared" si="396"/>
        <v>1210</v>
      </c>
      <c r="B1376" s="1">
        <v>4912996</v>
      </c>
      <c r="C1376" s="14" t="s">
        <v>527</v>
      </c>
      <c r="D1376" s="3" t="s">
        <v>36</v>
      </c>
      <c r="E1376" s="3">
        <v>0</v>
      </c>
      <c r="F1376" s="3">
        <v>1</v>
      </c>
      <c r="G1376" s="3">
        <v>1</v>
      </c>
      <c r="H1376" s="4">
        <v>41112801</v>
      </c>
      <c r="I1376" s="4" t="s">
        <v>37</v>
      </c>
      <c r="J1376" s="1" t="s">
        <v>37</v>
      </c>
      <c r="K1376" s="48">
        <v>2107133</v>
      </c>
      <c r="L1376" s="49">
        <f t="shared" si="387"/>
        <v>2383588.8495999998</v>
      </c>
      <c r="M1376" s="5">
        <v>3315930</v>
      </c>
      <c r="N1376" s="6">
        <f t="shared" si="397"/>
        <v>630026.69999999995</v>
      </c>
      <c r="O1376" s="50">
        <f t="shared" si="399"/>
        <v>3945956.7</v>
      </c>
      <c r="P1376" s="5">
        <v>2479000</v>
      </c>
      <c r="Q1376" s="6">
        <f t="shared" si="398"/>
        <v>471010</v>
      </c>
      <c r="R1376" s="50">
        <f t="shared" si="400"/>
        <v>2950010</v>
      </c>
      <c r="S1376" s="51">
        <f t="shared" si="388"/>
        <v>2383588.8495999998</v>
      </c>
      <c r="T1376" s="51">
        <f t="shared" si="389"/>
        <v>3093185.1831999999</v>
      </c>
      <c r="U1376" s="49">
        <f t="shared" si="390"/>
        <v>3027394.7226954284</v>
      </c>
      <c r="V1376" s="51">
        <f t="shared" si="391"/>
        <v>2950010</v>
      </c>
      <c r="W1376" s="51">
        <f t="shared" si="392"/>
        <v>501760.37939366966</v>
      </c>
      <c r="X1376" s="52">
        <f t="shared" si="393"/>
        <v>0.16221478821212454</v>
      </c>
      <c r="Y1376" s="53" t="str">
        <f t="shared" si="394"/>
        <v>MENOR_VALOR</v>
      </c>
      <c r="Z1376" s="49">
        <f t="shared" si="395"/>
        <v>2383588.8495999998</v>
      </c>
      <c r="AA1376" s="80"/>
    </row>
    <row r="1377" spans="1:27" ht="18" x14ac:dyDescent="0.2">
      <c r="A1377" s="132" t="s">
        <v>472</v>
      </c>
      <c r="B1377" s="3"/>
      <c r="C1377" s="133" t="s">
        <v>107</v>
      </c>
      <c r="D1377" s="3"/>
      <c r="E1377" s="3"/>
      <c r="F1377" s="3"/>
      <c r="G1377" s="3"/>
      <c r="H1377" s="3"/>
      <c r="I1377" s="3"/>
      <c r="J1377" s="30"/>
      <c r="K1377" s="48"/>
      <c r="L1377" s="49"/>
      <c r="M1377" s="5">
        <v>0</v>
      </c>
      <c r="N1377" s="6"/>
      <c r="O1377" s="47"/>
      <c r="P1377" s="5"/>
      <c r="Q1377" s="6"/>
      <c r="R1377" s="47"/>
      <c r="S1377" s="51"/>
      <c r="T1377" s="51"/>
      <c r="U1377" s="49"/>
      <c r="V1377" s="51"/>
      <c r="W1377" s="51"/>
      <c r="X1377" s="52"/>
      <c r="Y1377" s="53"/>
      <c r="Z1377" s="49"/>
      <c r="AA1377" s="80"/>
    </row>
    <row r="1378" spans="1:27" ht="18" x14ac:dyDescent="0.2">
      <c r="A1378" s="26">
        <f>A1376+1</f>
        <v>1211</v>
      </c>
      <c r="B1378" s="1">
        <v>4912996</v>
      </c>
      <c r="C1378" s="24" t="s">
        <v>108</v>
      </c>
      <c r="D1378" s="3" t="s">
        <v>36</v>
      </c>
      <c r="E1378" s="3">
        <v>0</v>
      </c>
      <c r="F1378" s="3">
        <v>1</v>
      </c>
      <c r="G1378" s="3">
        <v>1</v>
      </c>
      <c r="H1378" s="4">
        <v>40161504</v>
      </c>
      <c r="I1378" s="4" t="s">
        <v>37</v>
      </c>
      <c r="J1378" s="1">
        <v>2940</v>
      </c>
      <c r="K1378" s="48">
        <v>45339</v>
      </c>
      <c r="L1378" s="49">
        <f t="shared" si="387"/>
        <v>51287.476799999997</v>
      </c>
      <c r="M1378" s="5">
        <v>50600</v>
      </c>
      <c r="N1378" s="6">
        <f t="shared" si="397"/>
        <v>9614</v>
      </c>
      <c r="O1378" s="50">
        <f t="shared" si="399"/>
        <v>60214</v>
      </c>
      <c r="P1378" s="5">
        <v>44000</v>
      </c>
      <c r="Q1378" s="6">
        <f t="shared" si="398"/>
        <v>8360</v>
      </c>
      <c r="R1378" s="50">
        <f t="shared" si="400"/>
        <v>52360</v>
      </c>
      <c r="S1378" s="51">
        <f t="shared" si="388"/>
        <v>51287.476799999997</v>
      </c>
      <c r="T1378" s="51">
        <f t="shared" si="389"/>
        <v>54620.492266666668</v>
      </c>
      <c r="U1378" s="49">
        <f t="shared" si="390"/>
        <v>54479.880949545157</v>
      </c>
      <c r="V1378" s="51">
        <f t="shared" si="391"/>
        <v>52360</v>
      </c>
      <c r="W1378" s="51">
        <f t="shared" si="392"/>
        <v>2356.7978382796487</v>
      </c>
      <c r="X1378" s="52">
        <f t="shared" si="393"/>
        <v>4.3148601202152387E-2</v>
      </c>
      <c r="Y1378" s="53" t="str">
        <f t="shared" si="394"/>
        <v>MENOR_VALOR</v>
      </c>
      <c r="Z1378" s="49">
        <f t="shared" si="395"/>
        <v>51287.476799999997</v>
      </c>
      <c r="AA1378" s="80"/>
    </row>
    <row r="1379" spans="1:27" x14ac:dyDescent="0.2">
      <c r="A1379" s="26">
        <f>A1378+1</f>
        <v>1212</v>
      </c>
      <c r="B1379" s="1">
        <v>4912996</v>
      </c>
      <c r="C1379" s="24" t="s">
        <v>109</v>
      </c>
      <c r="D1379" s="3" t="s">
        <v>36</v>
      </c>
      <c r="E1379" s="3">
        <v>0</v>
      </c>
      <c r="F1379" s="3">
        <v>1</v>
      </c>
      <c r="G1379" s="3">
        <v>1</v>
      </c>
      <c r="H1379" s="4">
        <v>40161505</v>
      </c>
      <c r="I1379" s="4" t="s">
        <v>37</v>
      </c>
      <c r="J1379" s="1">
        <v>2940</v>
      </c>
      <c r="K1379" s="48">
        <v>67949</v>
      </c>
      <c r="L1379" s="49">
        <f t="shared" si="387"/>
        <v>76863.908800000005</v>
      </c>
      <c r="M1379" s="5">
        <v>99000</v>
      </c>
      <c r="N1379" s="6">
        <f t="shared" si="397"/>
        <v>18810</v>
      </c>
      <c r="O1379" s="50">
        <f t="shared" si="399"/>
        <v>117810</v>
      </c>
      <c r="P1379" s="5">
        <v>80000</v>
      </c>
      <c r="Q1379" s="6">
        <f t="shared" si="398"/>
        <v>15200</v>
      </c>
      <c r="R1379" s="50">
        <f t="shared" si="400"/>
        <v>95200</v>
      </c>
      <c r="S1379" s="51">
        <f t="shared" si="388"/>
        <v>76863.908800000005</v>
      </c>
      <c r="T1379" s="51">
        <f t="shared" si="389"/>
        <v>96624.636266666654</v>
      </c>
      <c r="U1379" s="49">
        <f t="shared" si="390"/>
        <v>95173.02140196081</v>
      </c>
      <c r="V1379" s="51">
        <f t="shared" si="391"/>
        <v>95200</v>
      </c>
      <c r="W1379" s="51">
        <f t="shared" si="392"/>
        <v>13972.944392859143</v>
      </c>
      <c r="X1379" s="52">
        <f t="shared" si="393"/>
        <v>0.14461057689569276</v>
      </c>
      <c r="Y1379" s="53" t="str">
        <f t="shared" si="394"/>
        <v>MENOR_VALOR</v>
      </c>
      <c r="Z1379" s="49">
        <f t="shared" si="395"/>
        <v>76863.908800000005</v>
      </c>
      <c r="AA1379" s="80"/>
    </row>
    <row r="1380" spans="1:27" ht="18" x14ac:dyDescent="0.2">
      <c r="A1380" s="26">
        <f t="shared" ref="A1380:A1392" si="401">A1379+1</f>
        <v>1213</v>
      </c>
      <c r="B1380" s="1">
        <v>4912996</v>
      </c>
      <c r="C1380" s="24" t="s">
        <v>110</v>
      </c>
      <c r="D1380" s="3" t="s">
        <v>36</v>
      </c>
      <c r="E1380" s="3">
        <v>0</v>
      </c>
      <c r="F1380" s="3">
        <v>1</v>
      </c>
      <c r="G1380" s="3">
        <v>1</v>
      </c>
      <c r="H1380" s="4">
        <v>40161513</v>
      </c>
      <c r="I1380" s="4" t="s">
        <v>37</v>
      </c>
      <c r="J1380" s="1">
        <v>2940</v>
      </c>
      <c r="K1380" s="48">
        <v>107695</v>
      </c>
      <c r="L1380" s="49">
        <f t="shared" si="387"/>
        <v>121824.584</v>
      </c>
      <c r="M1380" s="5">
        <v>154230</v>
      </c>
      <c r="N1380" s="6">
        <f t="shared" si="397"/>
        <v>29303.7</v>
      </c>
      <c r="O1380" s="50">
        <f t="shared" si="399"/>
        <v>183533.7</v>
      </c>
      <c r="P1380" s="5">
        <v>127000</v>
      </c>
      <c r="Q1380" s="6">
        <f t="shared" si="398"/>
        <v>24130</v>
      </c>
      <c r="R1380" s="50">
        <f t="shared" si="400"/>
        <v>151130</v>
      </c>
      <c r="S1380" s="51">
        <f t="shared" si="388"/>
        <v>121824.584</v>
      </c>
      <c r="T1380" s="51">
        <f t="shared" si="389"/>
        <v>152162.76133333333</v>
      </c>
      <c r="U1380" s="49">
        <f t="shared" si="390"/>
        <v>150060.76166036114</v>
      </c>
      <c r="V1380" s="51">
        <f t="shared" si="391"/>
        <v>151130</v>
      </c>
      <c r="W1380" s="51">
        <f t="shared" si="392"/>
        <v>21452.33092123986</v>
      </c>
      <c r="X1380" s="52">
        <f t="shared" si="393"/>
        <v>0.14098279193452329</v>
      </c>
      <c r="Y1380" s="53" t="str">
        <f t="shared" si="394"/>
        <v>MENOR_VALOR</v>
      </c>
      <c r="Z1380" s="49">
        <f t="shared" si="395"/>
        <v>121824.584</v>
      </c>
      <c r="AA1380" s="80"/>
    </row>
    <row r="1381" spans="1:27" ht="18" x14ac:dyDescent="0.2">
      <c r="A1381" s="26">
        <f t="shared" si="401"/>
        <v>1214</v>
      </c>
      <c r="B1381" s="1">
        <v>4912996</v>
      </c>
      <c r="C1381" s="24" t="s">
        <v>111</v>
      </c>
      <c r="D1381" s="3" t="s">
        <v>36</v>
      </c>
      <c r="E1381" s="3">
        <v>0</v>
      </c>
      <c r="F1381" s="3">
        <v>1</v>
      </c>
      <c r="G1381" s="3">
        <v>1</v>
      </c>
      <c r="H1381" s="4">
        <v>40161533</v>
      </c>
      <c r="I1381" s="4" t="s">
        <v>37</v>
      </c>
      <c r="J1381" s="1">
        <v>4730</v>
      </c>
      <c r="K1381" s="48">
        <v>164577</v>
      </c>
      <c r="L1381" s="49">
        <f t="shared" si="387"/>
        <v>186169.5024</v>
      </c>
      <c r="M1381" s="5">
        <v>228920</v>
      </c>
      <c r="N1381" s="6">
        <f t="shared" si="397"/>
        <v>43494.8</v>
      </c>
      <c r="O1381" s="50">
        <f t="shared" si="399"/>
        <v>272414.8</v>
      </c>
      <c r="P1381" s="5">
        <v>189000</v>
      </c>
      <c r="Q1381" s="6">
        <f t="shared" si="398"/>
        <v>35910</v>
      </c>
      <c r="R1381" s="50">
        <f t="shared" si="400"/>
        <v>224910</v>
      </c>
      <c r="S1381" s="51">
        <f t="shared" si="388"/>
        <v>186169.5024</v>
      </c>
      <c r="T1381" s="51">
        <f t="shared" si="389"/>
        <v>227831.4341333333</v>
      </c>
      <c r="U1381" s="49">
        <f t="shared" si="390"/>
        <v>225103.71756197599</v>
      </c>
      <c r="V1381" s="51">
        <f t="shared" si="391"/>
        <v>224910</v>
      </c>
      <c r="W1381" s="51">
        <f t="shared" si="392"/>
        <v>29459.434445971037</v>
      </c>
      <c r="X1381" s="52">
        <f t="shared" si="393"/>
        <v>0.12930364309926853</v>
      </c>
      <c r="Y1381" s="53" t="str">
        <f t="shared" si="394"/>
        <v>MENOR_VALOR</v>
      </c>
      <c r="Z1381" s="49">
        <f t="shared" si="395"/>
        <v>186169.5024</v>
      </c>
      <c r="AA1381" s="80"/>
    </row>
    <row r="1382" spans="1:27" ht="18" x14ac:dyDescent="0.2">
      <c r="A1382" s="26">
        <f t="shared" si="401"/>
        <v>1215</v>
      </c>
      <c r="B1382" s="1">
        <v>4912996</v>
      </c>
      <c r="C1382" s="24" t="s">
        <v>112</v>
      </c>
      <c r="D1382" s="3" t="s">
        <v>36</v>
      </c>
      <c r="E1382" s="3">
        <v>0</v>
      </c>
      <c r="F1382" s="3">
        <v>1</v>
      </c>
      <c r="G1382" s="3">
        <v>1</v>
      </c>
      <c r="H1382" s="4">
        <v>25172411</v>
      </c>
      <c r="I1382" s="4" t="s">
        <v>37</v>
      </c>
      <c r="J1382" s="1" t="s">
        <v>37</v>
      </c>
      <c r="K1382" s="48">
        <v>196945</v>
      </c>
      <c r="L1382" s="49">
        <f t="shared" si="387"/>
        <v>222784.18400000001</v>
      </c>
      <c r="M1382" s="5">
        <v>269700</v>
      </c>
      <c r="N1382" s="6">
        <f t="shared" si="397"/>
        <v>51243</v>
      </c>
      <c r="O1382" s="50">
        <f t="shared" si="399"/>
        <v>320943</v>
      </c>
      <c r="P1382" s="5">
        <v>232000</v>
      </c>
      <c r="Q1382" s="6">
        <f t="shared" si="398"/>
        <v>44080</v>
      </c>
      <c r="R1382" s="50">
        <f t="shared" si="400"/>
        <v>276080</v>
      </c>
      <c r="S1382" s="51">
        <f t="shared" si="388"/>
        <v>222784.18400000001</v>
      </c>
      <c r="T1382" s="51">
        <f t="shared" si="389"/>
        <v>273269.06133333332</v>
      </c>
      <c r="U1382" s="49">
        <f t="shared" si="390"/>
        <v>270260.39262768708</v>
      </c>
      <c r="V1382" s="51">
        <f t="shared" si="391"/>
        <v>276080</v>
      </c>
      <c r="W1382" s="51">
        <f t="shared" si="392"/>
        <v>35698.199109770889</v>
      </c>
      <c r="X1382" s="52">
        <f t="shared" si="393"/>
        <v>0.13063388491764263</v>
      </c>
      <c r="Y1382" s="53" t="str">
        <f t="shared" si="394"/>
        <v>MENOR_VALOR</v>
      </c>
      <c r="Z1382" s="49">
        <f t="shared" si="395"/>
        <v>222784.18400000001</v>
      </c>
      <c r="AA1382" s="80"/>
    </row>
    <row r="1383" spans="1:27" x14ac:dyDescent="0.2">
      <c r="A1383" s="26">
        <f t="shared" si="401"/>
        <v>1216</v>
      </c>
      <c r="B1383" s="1">
        <v>4912996</v>
      </c>
      <c r="C1383" s="24" t="s">
        <v>389</v>
      </c>
      <c r="D1383" s="3" t="s">
        <v>36</v>
      </c>
      <c r="E1383" s="3">
        <v>0</v>
      </c>
      <c r="F1383" s="3">
        <v>1</v>
      </c>
      <c r="G1383" s="3">
        <v>1</v>
      </c>
      <c r="H1383" s="4">
        <v>26101740</v>
      </c>
      <c r="I1383" s="4" t="s">
        <v>37</v>
      </c>
      <c r="J1383" s="1" t="s">
        <v>37</v>
      </c>
      <c r="K1383" s="48">
        <v>436254</v>
      </c>
      <c r="L1383" s="49">
        <f t="shared" si="387"/>
        <v>493490.52480000001</v>
      </c>
      <c r="M1383" s="5">
        <v>653820</v>
      </c>
      <c r="N1383" s="6">
        <f t="shared" si="397"/>
        <v>124225.8</v>
      </c>
      <c r="O1383" s="50">
        <f t="shared" si="399"/>
        <v>778045.8</v>
      </c>
      <c r="P1383" s="5">
        <v>513000</v>
      </c>
      <c r="Q1383" s="6">
        <f t="shared" si="398"/>
        <v>97470</v>
      </c>
      <c r="R1383" s="50">
        <f t="shared" si="400"/>
        <v>610470</v>
      </c>
      <c r="S1383" s="51">
        <f t="shared" si="388"/>
        <v>493490.52480000001</v>
      </c>
      <c r="T1383" s="51">
        <f t="shared" si="389"/>
        <v>627335.44160000002</v>
      </c>
      <c r="U1383" s="49">
        <f t="shared" si="390"/>
        <v>616570.53872705426</v>
      </c>
      <c r="V1383" s="51">
        <f t="shared" si="391"/>
        <v>610470</v>
      </c>
      <c r="W1383" s="51">
        <f t="shared" si="392"/>
        <v>94642.648296629399</v>
      </c>
      <c r="X1383" s="52">
        <f t="shared" si="393"/>
        <v>0.15086450090440642</v>
      </c>
      <c r="Y1383" s="53" t="str">
        <f t="shared" si="394"/>
        <v>MENOR_VALOR</v>
      </c>
      <c r="Z1383" s="49">
        <f t="shared" si="395"/>
        <v>493490.52480000001</v>
      </c>
      <c r="AA1383" s="80"/>
    </row>
    <row r="1384" spans="1:27" ht="18" x14ac:dyDescent="0.2">
      <c r="A1384" s="26">
        <f t="shared" si="401"/>
        <v>1217</v>
      </c>
      <c r="B1384" s="1">
        <v>4912946</v>
      </c>
      <c r="C1384" s="24" t="s">
        <v>113</v>
      </c>
      <c r="D1384" s="3" t="s">
        <v>36</v>
      </c>
      <c r="E1384" s="3">
        <v>0</v>
      </c>
      <c r="F1384" s="3">
        <v>1</v>
      </c>
      <c r="G1384" s="3">
        <v>1</v>
      </c>
      <c r="H1384" s="4">
        <v>26101740</v>
      </c>
      <c r="I1384" s="4" t="s">
        <v>37</v>
      </c>
      <c r="J1384" s="1" t="s">
        <v>37</v>
      </c>
      <c r="K1384" s="48">
        <v>456960</v>
      </c>
      <c r="L1384" s="49">
        <f t="shared" si="387"/>
        <v>516913.152</v>
      </c>
      <c r="M1384" s="5">
        <v>604860</v>
      </c>
      <c r="N1384" s="6">
        <f t="shared" si="397"/>
        <v>114923.4</v>
      </c>
      <c r="O1384" s="50">
        <f t="shared" si="399"/>
        <v>719783.4</v>
      </c>
      <c r="P1384" s="5">
        <v>474000</v>
      </c>
      <c r="Q1384" s="6">
        <f t="shared" si="398"/>
        <v>90060</v>
      </c>
      <c r="R1384" s="50">
        <f t="shared" si="400"/>
        <v>564060</v>
      </c>
      <c r="S1384" s="51">
        <f t="shared" si="388"/>
        <v>516913.152</v>
      </c>
      <c r="T1384" s="51">
        <f t="shared" si="389"/>
        <v>600252.18400000001</v>
      </c>
      <c r="U1384" s="49">
        <f t="shared" si="390"/>
        <v>594266.94020655123</v>
      </c>
      <c r="V1384" s="51">
        <f t="shared" si="391"/>
        <v>564060</v>
      </c>
      <c r="W1384" s="51">
        <f t="shared" si="392"/>
        <v>58929.594664722688</v>
      </c>
      <c r="X1384" s="52">
        <f t="shared" si="393"/>
        <v>9.8174727615356228E-2</v>
      </c>
      <c r="Y1384" s="53" t="str">
        <f t="shared" si="394"/>
        <v>MENOR_VALOR</v>
      </c>
      <c r="Z1384" s="49">
        <f t="shared" si="395"/>
        <v>516913.152</v>
      </c>
      <c r="AA1384" s="80"/>
    </row>
    <row r="1385" spans="1:27" ht="27" x14ac:dyDescent="0.2">
      <c r="A1385" s="26">
        <f t="shared" si="401"/>
        <v>1218</v>
      </c>
      <c r="B1385" s="1">
        <v>4912996</v>
      </c>
      <c r="C1385" s="14" t="s">
        <v>473</v>
      </c>
      <c r="D1385" s="3" t="s">
        <v>36</v>
      </c>
      <c r="E1385" s="3">
        <v>0</v>
      </c>
      <c r="F1385" s="3">
        <v>1</v>
      </c>
      <c r="G1385" s="3">
        <v>1</v>
      </c>
      <c r="H1385" s="4">
        <v>40151532</v>
      </c>
      <c r="I1385" s="4" t="s">
        <v>37</v>
      </c>
      <c r="J1385" s="1">
        <v>5330</v>
      </c>
      <c r="K1385" s="48">
        <v>745059</v>
      </c>
      <c r="L1385" s="49">
        <f t="shared" si="387"/>
        <v>842810.74080000003</v>
      </c>
      <c r="M1385" s="5">
        <v>1041200</v>
      </c>
      <c r="N1385" s="6">
        <f t="shared" si="397"/>
        <v>197828</v>
      </c>
      <c r="O1385" s="50">
        <f t="shared" si="399"/>
        <v>1239028</v>
      </c>
      <c r="P1385" s="5">
        <v>877000</v>
      </c>
      <c r="Q1385" s="6">
        <f t="shared" si="398"/>
        <v>166630</v>
      </c>
      <c r="R1385" s="50">
        <f t="shared" si="400"/>
        <v>1043630</v>
      </c>
      <c r="S1385" s="51">
        <f t="shared" si="388"/>
        <v>842810.74080000003</v>
      </c>
      <c r="T1385" s="51">
        <f t="shared" si="389"/>
        <v>1041822.9136</v>
      </c>
      <c r="U1385" s="49">
        <f t="shared" si="390"/>
        <v>1029088.1541832209</v>
      </c>
      <c r="V1385" s="51">
        <f t="shared" si="391"/>
        <v>1043630</v>
      </c>
      <c r="W1385" s="51">
        <f t="shared" si="392"/>
        <v>140722.85692555</v>
      </c>
      <c r="X1385" s="52">
        <f t="shared" si="393"/>
        <v>0.13507368199388584</v>
      </c>
      <c r="Y1385" s="53" t="str">
        <f t="shared" si="394"/>
        <v>MENOR_VALOR</v>
      </c>
      <c r="Z1385" s="49">
        <f t="shared" si="395"/>
        <v>842810.74080000003</v>
      </c>
      <c r="AA1385" s="80"/>
    </row>
    <row r="1386" spans="1:27" ht="18" x14ac:dyDescent="0.2">
      <c r="A1386" s="26">
        <f t="shared" si="401"/>
        <v>1219</v>
      </c>
      <c r="B1386" s="1">
        <v>4912996</v>
      </c>
      <c r="C1386" s="24" t="s">
        <v>114</v>
      </c>
      <c r="D1386" s="3" t="s">
        <v>36</v>
      </c>
      <c r="E1386" s="3">
        <v>0</v>
      </c>
      <c r="F1386" s="3">
        <v>1</v>
      </c>
      <c r="G1386" s="3">
        <v>1</v>
      </c>
      <c r="H1386" s="4">
        <v>40142008</v>
      </c>
      <c r="I1386" s="4" t="s">
        <v>37</v>
      </c>
      <c r="J1386" s="1" t="s">
        <v>37</v>
      </c>
      <c r="K1386" s="48">
        <v>133875</v>
      </c>
      <c r="L1386" s="49">
        <f t="shared" si="387"/>
        <v>151439.4</v>
      </c>
      <c r="M1386" s="5">
        <v>185400</v>
      </c>
      <c r="N1386" s="6">
        <f t="shared" si="397"/>
        <v>35226</v>
      </c>
      <c r="O1386" s="50">
        <f t="shared" si="399"/>
        <v>220626</v>
      </c>
      <c r="P1386" s="5">
        <v>165000</v>
      </c>
      <c r="Q1386" s="6">
        <f t="shared" si="398"/>
        <v>31350</v>
      </c>
      <c r="R1386" s="50">
        <f t="shared" si="400"/>
        <v>196350</v>
      </c>
      <c r="S1386" s="51">
        <f t="shared" si="388"/>
        <v>151439.4</v>
      </c>
      <c r="T1386" s="51">
        <f t="shared" si="389"/>
        <v>189471.80000000002</v>
      </c>
      <c r="U1386" s="49">
        <f t="shared" si="390"/>
        <v>187201.28507480441</v>
      </c>
      <c r="V1386" s="51">
        <f t="shared" si="391"/>
        <v>196350</v>
      </c>
      <c r="W1386" s="51">
        <f t="shared" si="392"/>
        <v>26892.96794479934</v>
      </c>
      <c r="X1386" s="52">
        <f t="shared" si="393"/>
        <v>0.1419365200773906</v>
      </c>
      <c r="Y1386" s="53" t="str">
        <f t="shared" si="394"/>
        <v>MENOR_VALOR</v>
      </c>
      <c r="Z1386" s="49">
        <f t="shared" si="395"/>
        <v>151439.4</v>
      </c>
      <c r="AA1386" s="80"/>
    </row>
    <row r="1387" spans="1:27" ht="27" x14ac:dyDescent="0.2">
      <c r="A1387" s="26">
        <f t="shared" si="401"/>
        <v>1220</v>
      </c>
      <c r="B1387" s="1">
        <v>4912996</v>
      </c>
      <c r="C1387" s="14" t="s">
        <v>118</v>
      </c>
      <c r="D1387" s="3" t="s">
        <v>36</v>
      </c>
      <c r="E1387" s="3">
        <v>0</v>
      </c>
      <c r="F1387" s="3">
        <v>1</v>
      </c>
      <c r="G1387" s="3">
        <v>1</v>
      </c>
      <c r="H1387" s="4">
        <v>40161513</v>
      </c>
      <c r="I1387" s="4" t="s">
        <v>37</v>
      </c>
      <c r="J1387" s="1" t="s">
        <v>37</v>
      </c>
      <c r="K1387" s="48">
        <v>482902</v>
      </c>
      <c r="L1387" s="49">
        <f t="shared" si="387"/>
        <v>546258.74239999999</v>
      </c>
      <c r="M1387" s="5">
        <v>739800</v>
      </c>
      <c r="N1387" s="6">
        <f t="shared" si="397"/>
        <v>140562</v>
      </c>
      <c r="O1387" s="50">
        <f t="shared" si="399"/>
        <v>880362</v>
      </c>
      <c r="P1387" s="5">
        <v>548000</v>
      </c>
      <c r="Q1387" s="6">
        <f t="shared" si="398"/>
        <v>104120</v>
      </c>
      <c r="R1387" s="50">
        <f t="shared" si="400"/>
        <v>652120</v>
      </c>
      <c r="S1387" s="51">
        <f t="shared" si="388"/>
        <v>546258.74239999999</v>
      </c>
      <c r="T1387" s="51">
        <f t="shared" si="389"/>
        <v>692913.5808</v>
      </c>
      <c r="U1387" s="49">
        <f t="shared" si="390"/>
        <v>679405.5176764545</v>
      </c>
      <c r="V1387" s="51">
        <f t="shared" si="391"/>
        <v>652120</v>
      </c>
      <c r="W1387" s="51">
        <f t="shared" si="392"/>
        <v>103700.63072645731</v>
      </c>
      <c r="X1387" s="52">
        <f t="shared" si="393"/>
        <v>0.14965882268713834</v>
      </c>
      <c r="Y1387" s="53" t="str">
        <f t="shared" si="394"/>
        <v>MENOR_VALOR</v>
      </c>
      <c r="Z1387" s="49">
        <f t="shared" si="395"/>
        <v>546258.74239999999</v>
      </c>
      <c r="AA1387" s="80"/>
    </row>
    <row r="1388" spans="1:27" ht="18" x14ac:dyDescent="0.2">
      <c r="A1388" s="26">
        <f t="shared" si="401"/>
        <v>1221</v>
      </c>
      <c r="B1388" s="1">
        <v>4912996</v>
      </c>
      <c r="C1388" s="14" t="s">
        <v>120</v>
      </c>
      <c r="D1388" s="3" t="s">
        <v>36</v>
      </c>
      <c r="E1388" s="3">
        <v>0</v>
      </c>
      <c r="F1388" s="3">
        <v>1</v>
      </c>
      <c r="G1388" s="3">
        <v>1</v>
      </c>
      <c r="H1388" s="4">
        <v>26101740</v>
      </c>
      <c r="I1388" s="4" t="s">
        <v>37</v>
      </c>
      <c r="J1388" s="30">
        <v>13393</v>
      </c>
      <c r="K1388" s="48">
        <v>8687</v>
      </c>
      <c r="L1388" s="49">
        <f t="shared" si="387"/>
        <v>9826.7343999999994</v>
      </c>
      <c r="M1388" s="5">
        <v>12350</v>
      </c>
      <c r="N1388" s="6">
        <f t="shared" si="397"/>
        <v>2346.5</v>
      </c>
      <c r="O1388" s="50">
        <f t="shared" si="399"/>
        <v>14696.5</v>
      </c>
      <c r="P1388" s="5">
        <v>10000</v>
      </c>
      <c r="Q1388" s="6">
        <f t="shared" si="398"/>
        <v>1900</v>
      </c>
      <c r="R1388" s="50">
        <f t="shared" si="400"/>
        <v>11900</v>
      </c>
      <c r="S1388" s="51">
        <f t="shared" si="388"/>
        <v>9826.7343999999994</v>
      </c>
      <c r="T1388" s="51">
        <f t="shared" si="389"/>
        <v>12141.078133333334</v>
      </c>
      <c r="U1388" s="49">
        <f t="shared" si="390"/>
        <v>11978.157871982923</v>
      </c>
      <c r="V1388" s="51">
        <f t="shared" si="391"/>
        <v>11900</v>
      </c>
      <c r="W1388" s="51">
        <f t="shared" si="392"/>
        <v>1636.4881478365892</v>
      </c>
      <c r="X1388" s="52">
        <f t="shared" si="393"/>
        <v>0.13478935971457184</v>
      </c>
      <c r="Y1388" s="53" t="str">
        <f t="shared" si="394"/>
        <v>MENOR_VALOR</v>
      </c>
      <c r="Z1388" s="49">
        <f t="shared" si="395"/>
        <v>9826.7343999999994</v>
      </c>
      <c r="AA1388" s="80"/>
    </row>
    <row r="1389" spans="1:27" ht="18" x14ac:dyDescent="0.2">
      <c r="A1389" s="26">
        <f t="shared" si="401"/>
        <v>1222</v>
      </c>
      <c r="B1389" s="1">
        <v>4912996</v>
      </c>
      <c r="C1389" s="14" t="s">
        <v>121</v>
      </c>
      <c r="D1389" s="3" t="s">
        <v>36</v>
      </c>
      <c r="E1389" s="3">
        <v>0</v>
      </c>
      <c r="F1389" s="3">
        <v>1</v>
      </c>
      <c r="G1389" s="3">
        <v>1</v>
      </c>
      <c r="H1389" s="4">
        <v>26101740</v>
      </c>
      <c r="I1389" s="4" t="s">
        <v>37</v>
      </c>
      <c r="J1389" s="1" t="s">
        <v>37</v>
      </c>
      <c r="K1389" s="48">
        <v>369852</v>
      </c>
      <c r="L1389" s="49">
        <f t="shared" si="387"/>
        <v>418376.58240000001</v>
      </c>
      <c r="M1389" s="5">
        <v>497840</v>
      </c>
      <c r="N1389" s="6">
        <f t="shared" si="397"/>
        <v>94589.6</v>
      </c>
      <c r="O1389" s="50">
        <f t="shared" si="399"/>
        <v>592429.6</v>
      </c>
      <c r="P1389" s="5">
        <v>406000</v>
      </c>
      <c r="Q1389" s="6">
        <f t="shared" si="398"/>
        <v>77140</v>
      </c>
      <c r="R1389" s="50">
        <f t="shared" si="400"/>
        <v>483140</v>
      </c>
      <c r="S1389" s="51">
        <f t="shared" si="388"/>
        <v>418376.58240000001</v>
      </c>
      <c r="T1389" s="51">
        <f t="shared" si="389"/>
        <v>497982.06080000004</v>
      </c>
      <c r="U1389" s="49">
        <f t="shared" si="390"/>
        <v>492900.24887392751</v>
      </c>
      <c r="V1389" s="51">
        <f t="shared" si="391"/>
        <v>483140</v>
      </c>
      <c r="W1389" s="51">
        <f t="shared" si="392"/>
        <v>56289.57359623925</v>
      </c>
      <c r="X1389" s="52">
        <f t="shared" si="393"/>
        <v>0.11303534409615272</v>
      </c>
      <c r="Y1389" s="53" t="str">
        <f t="shared" si="394"/>
        <v>MENOR_VALOR</v>
      </c>
      <c r="Z1389" s="49">
        <f t="shared" si="395"/>
        <v>418376.58240000001</v>
      </c>
      <c r="AA1389" s="80"/>
    </row>
    <row r="1390" spans="1:27" ht="27" x14ac:dyDescent="0.2">
      <c r="A1390" s="26">
        <f t="shared" si="401"/>
        <v>1223</v>
      </c>
      <c r="B1390" s="1">
        <v>4912996</v>
      </c>
      <c r="C1390" s="14" t="s">
        <v>122</v>
      </c>
      <c r="D1390" s="3" t="s">
        <v>36</v>
      </c>
      <c r="E1390" s="3">
        <v>0</v>
      </c>
      <c r="F1390" s="3">
        <v>1</v>
      </c>
      <c r="G1390" s="3">
        <v>1</v>
      </c>
      <c r="H1390" s="4">
        <v>40151532</v>
      </c>
      <c r="I1390" s="4" t="s">
        <v>37</v>
      </c>
      <c r="J1390" s="1">
        <v>5330</v>
      </c>
      <c r="K1390" s="48">
        <v>2195431</v>
      </c>
      <c r="L1390" s="49">
        <f t="shared" si="387"/>
        <v>2483471.5471999999</v>
      </c>
      <c r="M1390" s="5">
        <v>3151000</v>
      </c>
      <c r="N1390" s="6">
        <f t="shared" si="397"/>
        <v>598690</v>
      </c>
      <c r="O1390" s="50">
        <f t="shared" si="399"/>
        <v>3749690</v>
      </c>
      <c r="P1390" s="5">
        <v>2740000</v>
      </c>
      <c r="Q1390" s="6">
        <f t="shared" si="398"/>
        <v>520600</v>
      </c>
      <c r="R1390" s="50">
        <f t="shared" si="400"/>
        <v>3260600</v>
      </c>
      <c r="S1390" s="51">
        <f t="shared" si="388"/>
        <v>2483471.5471999999</v>
      </c>
      <c r="T1390" s="51">
        <f t="shared" si="389"/>
        <v>3164587.1823999998</v>
      </c>
      <c r="U1390" s="49">
        <f t="shared" si="390"/>
        <v>3119732.5138187502</v>
      </c>
      <c r="V1390" s="51">
        <f t="shared" si="391"/>
        <v>3260600</v>
      </c>
      <c r="W1390" s="51">
        <f t="shared" si="392"/>
        <v>481621.4844221042</v>
      </c>
      <c r="X1390" s="52">
        <f t="shared" si="393"/>
        <v>0.15219093570898115</v>
      </c>
      <c r="Y1390" s="53" t="str">
        <f t="shared" si="394"/>
        <v>MENOR_VALOR</v>
      </c>
      <c r="Z1390" s="49">
        <f t="shared" si="395"/>
        <v>2483471.5471999999</v>
      </c>
      <c r="AA1390" s="80"/>
    </row>
    <row r="1391" spans="1:27" ht="27" x14ac:dyDescent="0.2">
      <c r="A1391" s="26">
        <f t="shared" si="401"/>
        <v>1224</v>
      </c>
      <c r="B1391" s="4">
        <v>4912996</v>
      </c>
      <c r="C1391" s="14" t="s">
        <v>123</v>
      </c>
      <c r="D1391" s="3" t="s">
        <v>36</v>
      </c>
      <c r="E1391" s="3">
        <v>0</v>
      </c>
      <c r="F1391" s="3">
        <v>1</v>
      </c>
      <c r="G1391" s="3">
        <v>1</v>
      </c>
      <c r="H1391" s="4">
        <v>40151532</v>
      </c>
      <c r="I1391" s="4" t="s">
        <v>37</v>
      </c>
      <c r="J1391" s="1" t="s">
        <v>37</v>
      </c>
      <c r="K1391" s="48">
        <v>1260567</v>
      </c>
      <c r="L1391" s="49">
        <f t="shared" si="387"/>
        <v>1425953.3903999999</v>
      </c>
      <c r="M1391" s="5">
        <v>1953820</v>
      </c>
      <c r="N1391" s="6">
        <f t="shared" si="397"/>
        <v>371225.8</v>
      </c>
      <c r="O1391" s="50">
        <f t="shared" si="399"/>
        <v>2325045.7999999998</v>
      </c>
      <c r="P1391" s="5">
        <v>1461000</v>
      </c>
      <c r="Q1391" s="6">
        <f t="shared" si="398"/>
        <v>277590</v>
      </c>
      <c r="R1391" s="50">
        <f t="shared" si="400"/>
        <v>1738590</v>
      </c>
      <c r="S1391" s="51">
        <f t="shared" si="388"/>
        <v>1425953.3903999999</v>
      </c>
      <c r="T1391" s="51">
        <f t="shared" si="389"/>
        <v>1829863.0634666665</v>
      </c>
      <c r="U1391" s="49">
        <f t="shared" si="390"/>
        <v>1792990.5746403262</v>
      </c>
      <c r="V1391" s="51">
        <f t="shared" si="391"/>
        <v>1738590</v>
      </c>
      <c r="W1391" s="51">
        <f t="shared" si="392"/>
        <v>285607.26881228201</v>
      </c>
      <c r="X1391" s="52">
        <f t="shared" si="393"/>
        <v>0.15608122515528591</v>
      </c>
      <c r="Y1391" s="53" t="str">
        <f t="shared" si="394"/>
        <v>MENOR_VALOR</v>
      </c>
      <c r="Z1391" s="49">
        <f t="shared" si="395"/>
        <v>1425953.3903999999</v>
      </c>
      <c r="AA1391" s="80"/>
    </row>
    <row r="1392" spans="1:27" ht="27" x14ac:dyDescent="0.2">
      <c r="A1392" s="26">
        <f t="shared" si="401"/>
        <v>1225</v>
      </c>
      <c r="B1392" s="4">
        <v>4912996</v>
      </c>
      <c r="C1392" s="14" t="s">
        <v>124</v>
      </c>
      <c r="D1392" s="3" t="s">
        <v>36</v>
      </c>
      <c r="E1392" s="3">
        <v>0</v>
      </c>
      <c r="F1392" s="3">
        <v>1</v>
      </c>
      <c r="G1392" s="3">
        <v>1</v>
      </c>
      <c r="H1392" s="4">
        <v>40151532</v>
      </c>
      <c r="I1392" s="4" t="s">
        <v>37</v>
      </c>
      <c r="J1392" s="1" t="s">
        <v>37</v>
      </c>
      <c r="K1392" s="48">
        <v>1890791</v>
      </c>
      <c r="L1392" s="49">
        <f t="shared" si="387"/>
        <v>2138862.7791999998</v>
      </c>
      <c r="M1392" s="5">
        <v>2382320</v>
      </c>
      <c r="N1392" s="6">
        <f t="shared" si="397"/>
        <v>452640.8</v>
      </c>
      <c r="O1392" s="50">
        <f t="shared" si="399"/>
        <v>2834960.8</v>
      </c>
      <c r="P1392" s="5">
        <v>1965000</v>
      </c>
      <c r="Q1392" s="6">
        <f t="shared" si="398"/>
        <v>373350</v>
      </c>
      <c r="R1392" s="50">
        <f t="shared" si="400"/>
        <v>2338350</v>
      </c>
      <c r="S1392" s="51">
        <f t="shared" si="388"/>
        <v>2138862.7791999998</v>
      </c>
      <c r="T1392" s="51">
        <f t="shared" si="389"/>
        <v>2437391.1930666664</v>
      </c>
      <c r="U1392" s="49">
        <f t="shared" si="390"/>
        <v>2420359.2498964439</v>
      </c>
      <c r="V1392" s="51">
        <f t="shared" si="391"/>
        <v>2338350</v>
      </c>
      <c r="W1392" s="51">
        <f t="shared" si="392"/>
        <v>211091.46582198414</v>
      </c>
      <c r="X1392" s="52">
        <f t="shared" si="393"/>
        <v>8.660549296413679E-2</v>
      </c>
      <c r="Y1392" s="53" t="str">
        <f t="shared" si="394"/>
        <v>MENOR_VALOR</v>
      </c>
      <c r="Z1392" s="49">
        <f t="shared" si="395"/>
        <v>2138862.7791999998</v>
      </c>
      <c r="AA1392" s="80"/>
    </row>
    <row r="1393" spans="1:27" ht="18" x14ac:dyDescent="0.2">
      <c r="A1393" s="132" t="s">
        <v>475</v>
      </c>
      <c r="B1393" s="3"/>
      <c r="C1393" s="135" t="s">
        <v>126</v>
      </c>
      <c r="D1393" s="3"/>
      <c r="E1393" s="3"/>
      <c r="F1393" s="3"/>
      <c r="G1393" s="3"/>
      <c r="H1393" s="3"/>
      <c r="I1393" s="3"/>
      <c r="J1393" s="30"/>
      <c r="K1393" s="48"/>
      <c r="L1393" s="49"/>
      <c r="M1393" s="5">
        <v>0</v>
      </c>
      <c r="N1393" s="6"/>
      <c r="O1393" s="47"/>
      <c r="P1393" s="5"/>
      <c r="Q1393" s="6"/>
      <c r="R1393" s="47"/>
      <c r="S1393" s="51"/>
      <c r="T1393" s="51"/>
      <c r="U1393" s="49"/>
      <c r="V1393" s="51"/>
      <c r="W1393" s="51"/>
      <c r="X1393" s="52"/>
      <c r="Y1393" s="53"/>
      <c r="Z1393" s="49"/>
      <c r="AA1393" s="80"/>
    </row>
    <row r="1394" spans="1:27" x14ac:dyDescent="0.2">
      <c r="A1394" s="3">
        <f>A1392+1</f>
        <v>1226</v>
      </c>
      <c r="B1394" s="1">
        <v>4912914</v>
      </c>
      <c r="C1394" s="24" t="s">
        <v>127</v>
      </c>
      <c r="D1394" s="3" t="s">
        <v>36</v>
      </c>
      <c r="E1394" s="3">
        <v>0</v>
      </c>
      <c r="F1394" s="3">
        <v>1</v>
      </c>
      <c r="G1394" s="3">
        <v>1</v>
      </c>
      <c r="H1394" s="4">
        <v>25171719</v>
      </c>
      <c r="I1394" s="4" t="s">
        <v>37</v>
      </c>
      <c r="J1394" s="1" t="s">
        <v>37</v>
      </c>
      <c r="K1394" s="48">
        <v>141253</v>
      </c>
      <c r="L1394" s="49">
        <f t="shared" si="387"/>
        <v>159785.39360000001</v>
      </c>
      <c r="M1394" s="5">
        <v>214240</v>
      </c>
      <c r="N1394" s="6">
        <f t="shared" si="397"/>
        <v>40705.599999999999</v>
      </c>
      <c r="O1394" s="50">
        <f t="shared" si="399"/>
        <v>254945.6</v>
      </c>
      <c r="P1394" s="5">
        <v>166000</v>
      </c>
      <c r="Q1394" s="6">
        <f t="shared" si="398"/>
        <v>31540</v>
      </c>
      <c r="R1394" s="50">
        <f t="shared" si="400"/>
        <v>197540</v>
      </c>
      <c r="S1394" s="51">
        <f t="shared" si="388"/>
        <v>159785.39360000001</v>
      </c>
      <c r="T1394" s="51">
        <f t="shared" si="389"/>
        <v>204090.33120000002</v>
      </c>
      <c r="U1394" s="49">
        <f t="shared" si="390"/>
        <v>200391.77053011116</v>
      </c>
      <c r="V1394" s="51">
        <f t="shared" si="391"/>
        <v>197540</v>
      </c>
      <c r="W1394" s="51">
        <f t="shared" si="392"/>
        <v>31328.321817006759</v>
      </c>
      <c r="X1394" s="52">
        <f t="shared" si="393"/>
        <v>0.15350223419602524</v>
      </c>
      <c r="Y1394" s="53" t="str">
        <f t="shared" si="394"/>
        <v>MENOR_VALOR</v>
      </c>
      <c r="Z1394" s="49">
        <f t="shared" si="395"/>
        <v>159785.39360000001</v>
      </c>
      <c r="AA1394" s="80"/>
    </row>
    <row r="1395" spans="1:27" ht="18" x14ac:dyDescent="0.2">
      <c r="A1395" s="3">
        <f>A1394+1</f>
        <v>1227</v>
      </c>
      <c r="B1395" s="1">
        <v>4912920</v>
      </c>
      <c r="C1395" s="24" t="s">
        <v>325</v>
      </c>
      <c r="D1395" s="3" t="s">
        <v>36</v>
      </c>
      <c r="E1395" s="3">
        <v>0</v>
      </c>
      <c r="F1395" s="3">
        <v>1</v>
      </c>
      <c r="G1395" s="3">
        <v>1</v>
      </c>
      <c r="H1395" s="4">
        <v>25171724</v>
      </c>
      <c r="I1395" s="4" t="s">
        <v>37</v>
      </c>
      <c r="J1395" s="1" t="s">
        <v>37</v>
      </c>
      <c r="K1395" s="48"/>
      <c r="L1395" s="49">
        <f t="shared" si="387"/>
        <v>0</v>
      </c>
      <c r="M1395" s="5">
        <v>509300</v>
      </c>
      <c r="N1395" s="6">
        <f t="shared" si="397"/>
        <v>96767</v>
      </c>
      <c r="O1395" s="50">
        <f t="shared" si="399"/>
        <v>606067</v>
      </c>
      <c r="P1395" s="5">
        <v>370000</v>
      </c>
      <c r="Q1395" s="6">
        <f t="shared" si="398"/>
        <v>70300</v>
      </c>
      <c r="R1395" s="50">
        <f t="shared" si="400"/>
        <v>440300</v>
      </c>
      <c r="S1395" s="51">
        <f t="shared" si="388"/>
        <v>0</v>
      </c>
      <c r="T1395" s="51">
        <f t="shared" si="389"/>
        <v>348789</v>
      </c>
      <c r="U1395" s="49">
        <f>GEOMEAN(O1395,R1395)</f>
        <v>516576.51911406114</v>
      </c>
      <c r="V1395" s="51">
        <f t="shared" si="391"/>
        <v>440300</v>
      </c>
      <c r="W1395" s="51">
        <f t="shared" si="392"/>
        <v>246631.06710327472</v>
      </c>
      <c r="X1395" s="52">
        <f t="shared" si="393"/>
        <v>0.70710678118654746</v>
      </c>
      <c r="Y1395" s="53" t="str">
        <f t="shared" si="394"/>
        <v>MEDIA_GEOMETRICA</v>
      </c>
      <c r="Z1395" s="49">
        <f t="shared" si="395"/>
        <v>516576.51911406114</v>
      </c>
      <c r="AA1395" s="80"/>
    </row>
    <row r="1396" spans="1:27" ht="18" x14ac:dyDescent="0.2">
      <c r="A1396" s="3">
        <f t="shared" ref="A1396:A1407" si="402">A1395+1</f>
        <v>1228</v>
      </c>
      <c r="B1396" s="1">
        <v>4912920</v>
      </c>
      <c r="C1396" s="2" t="s">
        <v>249</v>
      </c>
      <c r="D1396" s="3" t="s">
        <v>36</v>
      </c>
      <c r="E1396" s="3">
        <v>0</v>
      </c>
      <c r="F1396" s="3">
        <v>1</v>
      </c>
      <c r="G1396" s="3">
        <v>1</v>
      </c>
      <c r="H1396" s="4">
        <v>25171711</v>
      </c>
      <c r="I1396" s="4" t="s">
        <v>37</v>
      </c>
      <c r="J1396" s="1" t="s">
        <v>37</v>
      </c>
      <c r="K1396" s="48">
        <v>122689</v>
      </c>
      <c r="L1396" s="49">
        <f t="shared" si="387"/>
        <v>138785.79680000001</v>
      </c>
      <c r="M1396" s="5">
        <v>327240</v>
      </c>
      <c r="N1396" s="6">
        <f t="shared" si="397"/>
        <v>62175.6</v>
      </c>
      <c r="O1396" s="50">
        <f t="shared" si="399"/>
        <v>389415.6</v>
      </c>
      <c r="P1396" s="5">
        <v>242000</v>
      </c>
      <c r="Q1396" s="6">
        <f t="shared" si="398"/>
        <v>45980</v>
      </c>
      <c r="R1396" s="50">
        <f t="shared" si="400"/>
        <v>287980</v>
      </c>
      <c r="S1396" s="51">
        <f t="shared" si="388"/>
        <v>138785.79680000001</v>
      </c>
      <c r="T1396" s="51">
        <f t="shared" si="389"/>
        <v>272060.4656</v>
      </c>
      <c r="U1396" s="49">
        <f t="shared" si="390"/>
        <v>249674.14153293669</v>
      </c>
      <c r="V1396" s="51">
        <f t="shared" si="391"/>
        <v>287980</v>
      </c>
      <c r="W1396" s="51">
        <f t="shared" si="392"/>
        <v>94239.422068871194</v>
      </c>
      <c r="X1396" s="52">
        <f t="shared" si="393"/>
        <v>0.34639146066679083</v>
      </c>
      <c r="Y1396" s="53" t="str">
        <f t="shared" si="394"/>
        <v>MENOR_VALOR</v>
      </c>
      <c r="Z1396" s="49">
        <f t="shared" si="395"/>
        <v>138785.79680000001</v>
      </c>
      <c r="AA1396" s="80"/>
    </row>
    <row r="1397" spans="1:27" x14ac:dyDescent="0.2">
      <c r="A1397" s="3">
        <f t="shared" si="402"/>
        <v>1229</v>
      </c>
      <c r="B1397" s="4">
        <v>4912932</v>
      </c>
      <c r="C1397" s="2" t="s">
        <v>326</v>
      </c>
      <c r="D1397" s="3" t="s">
        <v>36</v>
      </c>
      <c r="E1397" s="3">
        <v>0</v>
      </c>
      <c r="F1397" s="3">
        <v>1</v>
      </c>
      <c r="G1397" s="3">
        <v>1</v>
      </c>
      <c r="H1397" s="4">
        <v>23153027</v>
      </c>
      <c r="I1397" s="4" t="s">
        <v>37</v>
      </c>
      <c r="J1397" s="1" t="s">
        <v>37</v>
      </c>
      <c r="K1397" s="48">
        <v>1178100</v>
      </c>
      <c r="L1397" s="49">
        <f t="shared" si="387"/>
        <v>1332666.72</v>
      </c>
      <c r="M1397" s="5">
        <v>1854310</v>
      </c>
      <c r="N1397" s="6">
        <f t="shared" si="397"/>
        <v>352318.9</v>
      </c>
      <c r="O1397" s="50">
        <f t="shared" si="399"/>
        <v>2206628.9</v>
      </c>
      <c r="P1397" s="5">
        <v>1386000</v>
      </c>
      <c r="Q1397" s="6">
        <f t="shared" si="398"/>
        <v>263340</v>
      </c>
      <c r="R1397" s="50">
        <f t="shared" si="400"/>
        <v>1649340</v>
      </c>
      <c r="S1397" s="51">
        <f t="shared" si="388"/>
        <v>1332666.72</v>
      </c>
      <c r="T1397" s="51">
        <f t="shared" si="389"/>
        <v>1729545.2066666668</v>
      </c>
      <c r="U1397" s="49">
        <f t="shared" si="390"/>
        <v>1692727.365545339</v>
      </c>
      <c r="V1397" s="51">
        <f t="shared" si="391"/>
        <v>1649340</v>
      </c>
      <c r="W1397" s="51">
        <f t="shared" si="392"/>
        <v>280635.46922905365</v>
      </c>
      <c r="X1397" s="52">
        <f t="shared" si="393"/>
        <v>0.16225969008923408</v>
      </c>
      <c r="Y1397" s="53" t="str">
        <f t="shared" si="394"/>
        <v>MENOR_VALOR</v>
      </c>
      <c r="Z1397" s="49">
        <f t="shared" si="395"/>
        <v>1332666.72</v>
      </c>
      <c r="AA1397" s="80"/>
    </row>
    <row r="1398" spans="1:27" ht="27" x14ac:dyDescent="0.2">
      <c r="A1398" s="3">
        <f t="shared" si="402"/>
        <v>1230</v>
      </c>
      <c r="B1398" s="1">
        <v>4912920</v>
      </c>
      <c r="C1398" s="24" t="s">
        <v>129</v>
      </c>
      <c r="D1398" s="3" t="s">
        <v>36</v>
      </c>
      <c r="E1398" s="3">
        <v>0</v>
      </c>
      <c r="F1398" s="3">
        <v>1</v>
      </c>
      <c r="G1398" s="3">
        <v>1</v>
      </c>
      <c r="H1398" s="4">
        <v>25171711</v>
      </c>
      <c r="I1398" s="4" t="s">
        <v>37</v>
      </c>
      <c r="J1398" s="1" t="s">
        <v>37</v>
      </c>
      <c r="K1398" s="48">
        <v>239547</v>
      </c>
      <c r="L1398" s="49">
        <f t="shared" si="387"/>
        <v>270975.56640000001</v>
      </c>
      <c r="M1398" s="5">
        <v>353000</v>
      </c>
      <c r="N1398" s="6">
        <f t="shared" si="397"/>
        <v>67070</v>
      </c>
      <c r="O1398" s="50">
        <f t="shared" si="399"/>
        <v>420070</v>
      </c>
      <c r="P1398" s="5">
        <v>282000</v>
      </c>
      <c r="Q1398" s="6">
        <f t="shared" si="398"/>
        <v>53580</v>
      </c>
      <c r="R1398" s="50">
        <f t="shared" si="400"/>
        <v>335580</v>
      </c>
      <c r="S1398" s="51">
        <f t="shared" si="388"/>
        <v>270975.56640000001</v>
      </c>
      <c r="T1398" s="51">
        <f t="shared" si="389"/>
        <v>342208.52213333332</v>
      </c>
      <c r="U1398" s="49">
        <f t="shared" si="390"/>
        <v>336782.32418305916</v>
      </c>
      <c r="V1398" s="51">
        <f t="shared" si="391"/>
        <v>335580</v>
      </c>
      <c r="W1398" s="51">
        <f t="shared" si="392"/>
        <v>50369.30604300143</v>
      </c>
      <c r="X1398" s="52">
        <f t="shared" si="393"/>
        <v>0.14718892951291329</v>
      </c>
      <c r="Y1398" s="53" t="str">
        <f t="shared" si="394"/>
        <v>MENOR_VALOR</v>
      </c>
      <c r="Z1398" s="49">
        <f t="shared" si="395"/>
        <v>270975.56640000001</v>
      </c>
      <c r="AA1398" s="80"/>
    </row>
    <row r="1399" spans="1:27" ht="18" x14ac:dyDescent="0.2">
      <c r="A1399" s="3">
        <f t="shared" si="402"/>
        <v>1231</v>
      </c>
      <c r="B1399" s="1">
        <v>4912932</v>
      </c>
      <c r="C1399" s="24" t="s">
        <v>130</v>
      </c>
      <c r="D1399" s="3" t="s">
        <v>36</v>
      </c>
      <c r="E1399" s="3">
        <v>0</v>
      </c>
      <c r="F1399" s="3">
        <v>1</v>
      </c>
      <c r="G1399" s="3">
        <v>1</v>
      </c>
      <c r="H1399" s="4">
        <v>40151515</v>
      </c>
      <c r="I1399" s="4" t="s">
        <v>37</v>
      </c>
      <c r="J1399" s="1" t="s">
        <v>37</v>
      </c>
      <c r="K1399" s="48">
        <v>806939</v>
      </c>
      <c r="L1399" s="49">
        <f t="shared" si="387"/>
        <v>912809.39679999999</v>
      </c>
      <c r="M1399" s="5">
        <v>1269020</v>
      </c>
      <c r="N1399" s="6">
        <f t="shared" si="397"/>
        <v>241113.8</v>
      </c>
      <c r="O1399" s="50">
        <f t="shared" si="399"/>
        <v>1510133.8</v>
      </c>
      <c r="P1399" s="5">
        <v>949000</v>
      </c>
      <c r="Q1399" s="6">
        <f t="shared" si="398"/>
        <v>180310</v>
      </c>
      <c r="R1399" s="50">
        <f t="shared" si="400"/>
        <v>1129310</v>
      </c>
      <c r="S1399" s="51">
        <f t="shared" si="388"/>
        <v>912809.39679999999</v>
      </c>
      <c r="T1399" s="51">
        <f t="shared" si="389"/>
        <v>1184084.3989333333</v>
      </c>
      <c r="U1399" s="49">
        <f t="shared" si="390"/>
        <v>1158962.9913420137</v>
      </c>
      <c r="V1399" s="51">
        <f t="shared" si="391"/>
        <v>1129310</v>
      </c>
      <c r="W1399" s="51">
        <f t="shared" si="392"/>
        <v>191820.39357487569</v>
      </c>
      <c r="X1399" s="52">
        <f t="shared" si="393"/>
        <v>0.16199891979632072</v>
      </c>
      <c r="Y1399" s="53" t="str">
        <f t="shared" si="394"/>
        <v>MENOR_VALOR</v>
      </c>
      <c r="Z1399" s="49">
        <f t="shared" si="395"/>
        <v>912809.39679999999</v>
      </c>
      <c r="AA1399" s="80"/>
    </row>
    <row r="1400" spans="1:27" ht="18" x14ac:dyDescent="0.2">
      <c r="A1400" s="3">
        <f t="shared" si="402"/>
        <v>1232</v>
      </c>
      <c r="B1400" s="1">
        <v>4912938</v>
      </c>
      <c r="C1400" s="24" t="s">
        <v>131</v>
      </c>
      <c r="D1400" s="3" t="s">
        <v>36</v>
      </c>
      <c r="E1400" s="3">
        <v>0</v>
      </c>
      <c r="F1400" s="3">
        <v>1</v>
      </c>
      <c r="G1400" s="3">
        <v>1</v>
      </c>
      <c r="H1400" s="4">
        <v>25171719</v>
      </c>
      <c r="I1400" s="4" t="s">
        <v>37</v>
      </c>
      <c r="J1400" s="1">
        <v>5330</v>
      </c>
      <c r="K1400" s="48">
        <v>598451</v>
      </c>
      <c r="L1400" s="49">
        <f t="shared" si="387"/>
        <v>676967.77119999996</v>
      </c>
      <c r="M1400" s="5">
        <v>937440</v>
      </c>
      <c r="N1400" s="6">
        <f t="shared" si="397"/>
        <v>178113.6</v>
      </c>
      <c r="O1400" s="50">
        <f t="shared" si="399"/>
        <v>1115553.6000000001</v>
      </c>
      <c r="P1400" s="5">
        <v>694000</v>
      </c>
      <c r="Q1400" s="6">
        <f t="shared" si="398"/>
        <v>131860</v>
      </c>
      <c r="R1400" s="50">
        <f t="shared" si="400"/>
        <v>825860</v>
      </c>
      <c r="S1400" s="51">
        <f t="shared" si="388"/>
        <v>676967.77119999996</v>
      </c>
      <c r="T1400" s="51">
        <f t="shared" si="389"/>
        <v>872793.79039999994</v>
      </c>
      <c r="U1400" s="49">
        <f t="shared" si="390"/>
        <v>854387.63760321878</v>
      </c>
      <c r="V1400" s="51">
        <f t="shared" si="391"/>
        <v>825860</v>
      </c>
      <c r="W1400" s="51">
        <f t="shared" si="392"/>
        <v>138469.90610908702</v>
      </c>
      <c r="X1400" s="52">
        <f t="shared" si="393"/>
        <v>0.15865134196890482</v>
      </c>
      <c r="Y1400" s="53" t="str">
        <f t="shared" si="394"/>
        <v>MENOR_VALOR</v>
      </c>
      <c r="Z1400" s="49">
        <f t="shared" si="395"/>
        <v>676967.77119999996</v>
      </c>
      <c r="AA1400" s="80"/>
    </row>
    <row r="1401" spans="1:27" ht="27" x14ac:dyDescent="0.2">
      <c r="A1401" s="3">
        <f t="shared" si="402"/>
        <v>1233</v>
      </c>
      <c r="B1401" s="4">
        <v>4912932</v>
      </c>
      <c r="C1401" s="2" t="s">
        <v>251</v>
      </c>
      <c r="D1401" s="3" t="s">
        <v>36</v>
      </c>
      <c r="E1401" s="3">
        <v>0</v>
      </c>
      <c r="F1401" s="3">
        <v>1</v>
      </c>
      <c r="G1401" s="3">
        <v>1</v>
      </c>
      <c r="H1401" s="4">
        <v>25171718</v>
      </c>
      <c r="I1401" s="4" t="s">
        <v>37</v>
      </c>
      <c r="J1401" s="1">
        <v>5330</v>
      </c>
      <c r="K1401" s="48">
        <v>170289</v>
      </c>
      <c r="L1401" s="49">
        <f t="shared" si="387"/>
        <v>192630.91680000001</v>
      </c>
      <c r="M1401" s="5">
        <v>132990</v>
      </c>
      <c r="N1401" s="6">
        <f t="shared" si="397"/>
        <v>25268.1</v>
      </c>
      <c r="O1401" s="50">
        <f t="shared" si="399"/>
        <v>158258.1</v>
      </c>
      <c r="P1401" s="5">
        <v>114000</v>
      </c>
      <c r="Q1401" s="6">
        <f t="shared" si="398"/>
        <v>21660</v>
      </c>
      <c r="R1401" s="50">
        <f t="shared" si="400"/>
        <v>135660</v>
      </c>
      <c r="S1401" s="51">
        <f t="shared" si="388"/>
        <v>135660</v>
      </c>
      <c r="T1401" s="51">
        <f t="shared" si="389"/>
        <v>162183.0056</v>
      </c>
      <c r="U1401" s="49">
        <f t="shared" si="390"/>
        <v>160514.61591327796</v>
      </c>
      <c r="V1401" s="51">
        <f t="shared" si="391"/>
        <v>158258.1</v>
      </c>
      <c r="W1401" s="51">
        <f t="shared" si="392"/>
        <v>18754.597117208777</v>
      </c>
      <c r="X1401" s="52">
        <f t="shared" si="393"/>
        <v>0.1156384853507042</v>
      </c>
      <c r="Y1401" s="53" t="str">
        <f t="shared" si="394"/>
        <v>MENOR_VALOR</v>
      </c>
      <c r="Z1401" s="49">
        <f t="shared" si="395"/>
        <v>135660</v>
      </c>
      <c r="AA1401" s="80"/>
    </row>
    <row r="1402" spans="1:27" ht="36" x14ac:dyDescent="0.2">
      <c r="A1402" s="3">
        <f t="shared" si="402"/>
        <v>1234</v>
      </c>
      <c r="B1402" s="1">
        <v>4912907</v>
      </c>
      <c r="C1402" s="24" t="s">
        <v>132</v>
      </c>
      <c r="D1402" s="3" t="s">
        <v>36</v>
      </c>
      <c r="E1402" s="3">
        <v>0</v>
      </c>
      <c r="F1402" s="3">
        <v>1</v>
      </c>
      <c r="G1402" s="3">
        <v>1</v>
      </c>
      <c r="H1402" s="4">
        <v>25171716</v>
      </c>
      <c r="I1402" s="4" t="s">
        <v>37</v>
      </c>
      <c r="J1402" s="1" t="s">
        <v>37</v>
      </c>
      <c r="K1402" s="48">
        <v>77826</v>
      </c>
      <c r="L1402" s="49">
        <f t="shared" si="387"/>
        <v>88036.771200000003</v>
      </c>
      <c r="M1402" s="5">
        <v>111550</v>
      </c>
      <c r="N1402" s="6">
        <f t="shared" si="397"/>
        <v>21194.5</v>
      </c>
      <c r="O1402" s="50">
        <f t="shared" si="399"/>
        <v>132744.5</v>
      </c>
      <c r="P1402" s="5">
        <v>92000</v>
      </c>
      <c r="Q1402" s="6">
        <f t="shared" si="398"/>
        <v>17480</v>
      </c>
      <c r="R1402" s="50">
        <f t="shared" si="400"/>
        <v>109480</v>
      </c>
      <c r="S1402" s="51">
        <f t="shared" si="388"/>
        <v>88036.771200000003</v>
      </c>
      <c r="T1402" s="51">
        <f t="shared" si="389"/>
        <v>110087.0904</v>
      </c>
      <c r="U1402" s="49">
        <f t="shared" si="390"/>
        <v>108560.49385291667</v>
      </c>
      <c r="V1402" s="51">
        <f t="shared" si="391"/>
        <v>109480</v>
      </c>
      <c r="W1402" s="51">
        <f t="shared" si="392"/>
        <v>15591.930233647856</v>
      </c>
      <c r="X1402" s="52">
        <f t="shared" si="393"/>
        <v>0.14163268533117537</v>
      </c>
      <c r="Y1402" s="53" t="str">
        <f t="shared" si="394"/>
        <v>MENOR_VALOR</v>
      </c>
      <c r="Z1402" s="49">
        <f t="shared" si="395"/>
        <v>88036.771200000003</v>
      </c>
      <c r="AA1402" s="80"/>
    </row>
    <row r="1403" spans="1:27" ht="18" x14ac:dyDescent="0.2">
      <c r="A1403" s="3">
        <f t="shared" si="402"/>
        <v>1235</v>
      </c>
      <c r="B1403" s="1">
        <v>4912932</v>
      </c>
      <c r="C1403" s="24" t="s">
        <v>133</v>
      </c>
      <c r="D1403" s="3" t="s">
        <v>134</v>
      </c>
      <c r="E1403" s="3">
        <v>0</v>
      </c>
      <c r="F1403" s="3">
        <v>1</v>
      </c>
      <c r="G1403" s="3">
        <v>1</v>
      </c>
      <c r="H1403" s="4">
        <v>25171725</v>
      </c>
      <c r="I1403" s="4" t="s">
        <v>37</v>
      </c>
      <c r="J1403" s="1" t="s">
        <v>37</v>
      </c>
      <c r="K1403" s="48">
        <v>465171</v>
      </c>
      <c r="L1403" s="49">
        <f t="shared" si="387"/>
        <v>526201.43519999995</v>
      </c>
      <c r="M1403" s="5">
        <v>752400</v>
      </c>
      <c r="N1403" s="6">
        <f t="shared" si="397"/>
        <v>142956</v>
      </c>
      <c r="O1403" s="50">
        <f t="shared" si="399"/>
        <v>895356</v>
      </c>
      <c r="P1403" s="5">
        <v>547000</v>
      </c>
      <c r="Q1403" s="6">
        <f t="shared" si="398"/>
        <v>103930</v>
      </c>
      <c r="R1403" s="50">
        <f t="shared" si="400"/>
        <v>650930</v>
      </c>
      <c r="S1403" s="51">
        <f t="shared" si="388"/>
        <v>526201.43519999995</v>
      </c>
      <c r="T1403" s="51">
        <f t="shared" si="389"/>
        <v>690829.14506666665</v>
      </c>
      <c r="U1403" s="49">
        <f t="shared" si="390"/>
        <v>674363.4462885973</v>
      </c>
      <c r="V1403" s="51">
        <f t="shared" si="391"/>
        <v>650930</v>
      </c>
      <c r="W1403" s="51">
        <f t="shared" si="392"/>
        <v>116409.37001793146</v>
      </c>
      <c r="X1403" s="52">
        <f t="shared" si="393"/>
        <v>0.16850674417724179</v>
      </c>
      <c r="Y1403" s="53" t="str">
        <f t="shared" si="394"/>
        <v>MENOR_VALOR</v>
      </c>
      <c r="Z1403" s="49">
        <f t="shared" si="395"/>
        <v>526201.43519999995</v>
      </c>
      <c r="AA1403" s="80"/>
    </row>
    <row r="1404" spans="1:27" ht="27" x14ac:dyDescent="0.2">
      <c r="A1404" s="3">
        <f t="shared" si="402"/>
        <v>1236</v>
      </c>
      <c r="B1404" s="1">
        <v>4912932</v>
      </c>
      <c r="C1404" s="24" t="s">
        <v>528</v>
      </c>
      <c r="D1404" s="3" t="s">
        <v>134</v>
      </c>
      <c r="E1404" s="3">
        <v>0</v>
      </c>
      <c r="F1404" s="3">
        <v>1</v>
      </c>
      <c r="G1404" s="3">
        <v>1</v>
      </c>
      <c r="H1404" s="4">
        <v>25171725</v>
      </c>
      <c r="I1404" s="4" t="s">
        <v>37</v>
      </c>
      <c r="J1404" s="1" t="s">
        <v>37</v>
      </c>
      <c r="K1404" s="48">
        <v>282625</v>
      </c>
      <c r="L1404" s="49">
        <f t="shared" si="387"/>
        <v>319705.40000000002</v>
      </c>
      <c r="M1404" s="5">
        <v>432640</v>
      </c>
      <c r="N1404" s="6">
        <f t="shared" si="397"/>
        <v>82201.600000000006</v>
      </c>
      <c r="O1404" s="50">
        <f t="shared" si="399"/>
        <v>514841.59999999998</v>
      </c>
      <c r="P1404" s="5">
        <v>333000</v>
      </c>
      <c r="Q1404" s="6">
        <f t="shared" si="398"/>
        <v>63270</v>
      </c>
      <c r="R1404" s="50">
        <f t="shared" si="400"/>
        <v>396270</v>
      </c>
      <c r="S1404" s="51">
        <f t="shared" si="388"/>
        <v>319705.40000000002</v>
      </c>
      <c r="T1404" s="51">
        <f t="shared" si="389"/>
        <v>410272.33333333331</v>
      </c>
      <c r="U1404" s="49">
        <f t="shared" si="390"/>
        <v>402536.19091505691</v>
      </c>
      <c r="V1404" s="51">
        <f t="shared" si="391"/>
        <v>396270</v>
      </c>
      <c r="W1404" s="51">
        <f t="shared" si="392"/>
        <v>64040.492711269872</v>
      </c>
      <c r="X1404" s="52">
        <f t="shared" si="393"/>
        <v>0.15609264263802794</v>
      </c>
      <c r="Y1404" s="53" t="str">
        <f t="shared" si="394"/>
        <v>MENOR_VALOR</v>
      </c>
      <c r="Z1404" s="49">
        <f t="shared" si="395"/>
        <v>319705.40000000002</v>
      </c>
      <c r="AA1404" s="80"/>
    </row>
    <row r="1405" spans="1:27" ht="18" x14ac:dyDescent="0.2">
      <c r="A1405" s="3">
        <f t="shared" si="402"/>
        <v>1237</v>
      </c>
      <c r="B1405" s="4">
        <v>4912908</v>
      </c>
      <c r="C1405" s="24" t="s">
        <v>529</v>
      </c>
      <c r="D1405" s="3" t="s">
        <v>36</v>
      </c>
      <c r="E1405" s="3">
        <v>0</v>
      </c>
      <c r="F1405" s="3">
        <v>1</v>
      </c>
      <c r="G1405" s="3">
        <v>1</v>
      </c>
      <c r="H1405" s="4">
        <v>25171713</v>
      </c>
      <c r="I1405" s="4" t="s">
        <v>37</v>
      </c>
      <c r="J1405" s="1">
        <v>67715</v>
      </c>
      <c r="K1405" s="48">
        <v>343672</v>
      </c>
      <c r="L1405" s="49">
        <f t="shared" si="387"/>
        <v>388761.76639999996</v>
      </c>
      <c r="M1405" s="5">
        <v>459550</v>
      </c>
      <c r="N1405" s="6">
        <f t="shared" si="397"/>
        <v>87314.5</v>
      </c>
      <c r="O1405" s="50">
        <f t="shared" si="399"/>
        <v>546864.5</v>
      </c>
      <c r="P1405" s="5">
        <v>404000</v>
      </c>
      <c r="Q1405" s="6">
        <f t="shared" si="398"/>
        <v>76760</v>
      </c>
      <c r="R1405" s="50">
        <f t="shared" si="400"/>
        <v>480760</v>
      </c>
      <c r="S1405" s="51">
        <f t="shared" si="388"/>
        <v>388761.76639999996</v>
      </c>
      <c r="T1405" s="51">
        <f t="shared" si="389"/>
        <v>472128.75546666671</v>
      </c>
      <c r="U1405" s="49">
        <f t="shared" si="390"/>
        <v>467552.66312096291</v>
      </c>
      <c r="V1405" s="51">
        <f t="shared" si="391"/>
        <v>480760</v>
      </c>
      <c r="W1405" s="51">
        <f t="shared" si="392"/>
        <v>58949.363296144824</v>
      </c>
      <c r="X1405" s="52">
        <f t="shared" si="393"/>
        <v>0.12485865902803875</v>
      </c>
      <c r="Y1405" s="53" t="str">
        <f t="shared" si="394"/>
        <v>MENOR_VALOR</v>
      </c>
      <c r="Z1405" s="49">
        <f t="shared" si="395"/>
        <v>388761.76639999996</v>
      </c>
      <c r="AA1405" s="80"/>
    </row>
    <row r="1406" spans="1:27" ht="36" x14ac:dyDescent="0.2">
      <c r="A1406" s="3">
        <f t="shared" si="402"/>
        <v>1238</v>
      </c>
      <c r="B1406" s="1">
        <v>4912932</v>
      </c>
      <c r="C1406" s="24" t="s">
        <v>137</v>
      </c>
      <c r="D1406" s="3" t="s">
        <v>134</v>
      </c>
      <c r="E1406" s="3">
        <v>0</v>
      </c>
      <c r="F1406" s="3">
        <v>1</v>
      </c>
      <c r="G1406" s="3">
        <v>1</v>
      </c>
      <c r="H1406" s="4">
        <v>25171718</v>
      </c>
      <c r="I1406" s="4" t="s">
        <v>37</v>
      </c>
      <c r="J1406" s="1" t="s">
        <v>37</v>
      </c>
      <c r="K1406" s="48">
        <v>561085</v>
      </c>
      <c r="L1406" s="49">
        <f t="shared" si="387"/>
        <v>634699.35199999996</v>
      </c>
      <c r="M1406" s="5">
        <v>938520</v>
      </c>
      <c r="N1406" s="6">
        <f t="shared" si="397"/>
        <v>178318.8</v>
      </c>
      <c r="O1406" s="50">
        <f t="shared" si="399"/>
        <v>1116838.8</v>
      </c>
      <c r="P1406" s="5">
        <v>695000</v>
      </c>
      <c r="Q1406" s="6">
        <f t="shared" si="398"/>
        <v>132050</v>
      </c>
      <c r="R1406" s="50">
        <f t="shared" si="400"/>
        <v>827050</v>
      </c>
      <c r="S1406" s="51">
        <f t="shared" si="388"/>
        <v>634699.35199999996</v>
      </c>
      <c r="T1406" s="51">
        <f t="shared" si="389"/>
        <v>859529.38399999996</v>
      </c>
      <c r="U1406" s="49">
        <f t="shared" si="390"/>
        <v>836944.71521431697</v>
      </c>
      <c r="V1406" s="51">
        <f t="shared" si="391"/>
        <v>827050</v>
      </c>
      <c r="W1406" s="51">
        <f t="shared" si="392"/>
        <v>158978.84024158781</v>
      </c>
      <c r="X1406" s="52">
        <f t="shared" si="393"/>
        <v>0.18496033201534831</v>
      </c>
      <c r="Y1406" s="53" t="str">
        <f t="shared" si="394"/>
        <v>MENOR_VALOR</v>
      </c>
      <c r="Z1406" s="49">
        <f t="shared" si="395"/>
        <v>634699.35199999996</v>
      </c>
      <c r="AA1406" s="80"/>
    </row>
    <row r="1407" spans="1:27" ht="18" x14ac:dyDescent="0.2">
      <c r="A1407" s="3">
        <f t="shared" si="402"/>
        <v>1239</v>
      </c>
      <c r="B1407" s="1">
        <v>4912932</v>
      </c>
      <c r="C1407" s="24" t="s">
        <v>138</v>
      </c>
      <c r="D1407" s="3" t="s">
        <v>225</v>
      </c>
      <c r="E1407" s="3">
        <v>0</v>
      </c>
      <c r="F1407" s="3">
        <v>1</v>
      </c>
      <c r="G1407" s="3">
        <v>1</v>
      </c>
      <c r="H1407" s="4">
        <v>25171719</v>
      </c>
      <c r="I1407" s="4" t="s">
        <v>37</v>
      </c>
      <c r="J1407" s="1" t="s">
        <v>37</v>
      </c>
      <c r="K1407" s="48">
        <v>376873</v>
      </c>
      <c r="L1407" s="49">
        <f t="shared" si="387"/>
        <v>426318.73759999999</v>
      </c>
      <c r="M1407" s="5">
        <v>381640</v>
      </c>
      <c r="N1407" s="6">
        <f t="shared" si="397"/>
        <v>72511.600000000006</v>
      </c>
      <c r="O1407" s="50">
        <f t="shared" si="399"/>
        <v>454151.6</v>
      </c>
      <c r="P1407" s="5">
        <v>325000</v>
      </c>
      <c r="Q1407" s="6">
        <f t="shared" si="398"/>
        <v>61750</v>
      </c>
      <c r="R1407" s="50">
        <f t="shared" si="400"/>
        <v>386750</v>
      </c>
      <c r="S1407" s="51">
        <f t="shared" si="388"/>
        <v>386750</v>
      </c>
      <c r="T1407" s="51">
        <f t="shared" si="389"/>
        <v>422406.77919999999</v>
      </c>
      <c r="U1407" s="49">
        <f t="shared" si="390"/>
        <v>421491.21841474343</v>
      </c>
      <c r="V1407" s="51">
        <f t="shared" si="391"/>
        <v>426318.73759999999</v>
      </c>
      <c r="W1407" s="51">
        <f t="shared" si="392"/>
        <v>25213.150367591432</v>
      </c>
      <c r="X1407" s="52">
        <f t="shared" si="393"/>
        <v>5.9689265440632473E-2</v>
      </c>
      <c r="Y1407" s="53" t="str">
        <f t="shared" si="394"/>
        <v>MENOR_VALOR</v>
      </c>
      <c r="Z1407" s="49">
        <f t="shared" si="395"/>
        <v>386750</v>
      </c>
      <c r="AA1407" s="80"/>
    </row>
    <row r="1408" spans="1:27" ht="18" x14ac:dyDescent="0.2">
      <c r="A1408" s="132" t="s">
        <v>487</v>
      </c>
      <c r="B1408" s="3"/>
      <c r="C1408" s="138" t="s">
        <v>140</v>
      </c>
      <c r="D1408" s="3"/>
      <c r="E1408" s="3"/>
      <c r="F1408" s="3"/>
      <c r="G1408" s="3"/>
      <c r="H1408" s="7"/>
      <c r="I1408" s="7"/>
      <c r="J1408" s="137"/>
      <c r="K1408" s="48"/>
      <c r="L1408" s="49">
        <f t="shared" si="387"/>
        <v>0</v>
      </c>
      <c r="M1408" s="5">
        <v>0</v>
      </c>
      <c r="N1408" s="6"/>
      <c r="O1408" s="47"/>
      <c r="P1408" s="5"/>
      <c r="Q1408" s="6"/>
      <c r="R1408" s="47"/>
      <c r="S1408" s="51"/>
      <c r="T1408" s="51"/>
      <c r="U1408" s="49"/>
      <c r="V1408" s="51"/>
      <c r="W1408" s="51"/>
      <c r="X1408" s="52"/>
      <c r="Y1408" s="53"/>
      <c r="Z1408" s="49"/>
      <c r="AA1408" s="80"/>
    </row>
    <row r="1409" spans="1:27" ht="36" x14ac:dyDescent="0.2">
      <c r="A1409" s="26">
        <f>A1407+1</f>
        <v>1240</v>
      </c>
      <c r="B1409" s="1">
        <v>4912996</v>
      </c>
      <c r="C1409" s="24" t="s">
        <v>141</v>
      </c>
      <c r="D1409" s="3" t="s">
        <v>36</v>
      </c>
      <c r="E1409" s="3">
        <v>0</v>
      </c>
      <c r="F1409" s="3">
        <v>1</v>
      </c>
      <c r="G1409" s="3">
        <v>1</v>
      </c>
      <c r="H1409" s="4">
        <v>25172304</v>
      </c>
      <c r="I1409" s="4" t="s">
        <v>37</v>
      </c>
      <c r="J1409" s="1" t="s">
        <v>37</v>
      </c>
      <c r="K1409" s="48">
        <v>448273</v>
      </c>
      <c r="L1409" s="49">
        <f t="shared" si="387"/>
        <v>507086.41759999999</v>
      </c>
      <c r="M1409" s="5">
        <v>599690</v>
      </c>
      <c r="N1409" s="6">
        <f t="shared" si="397"/>
        <v>113941.1</v>
      </c>
      <c r="O1409" s="50">
        <f t="shared" si="399"/>
        <v>713631.1</v>
      </c>
      <c r="P1409" s="5">
        <v>527000</v>
      </c>
      <c r="Q1409" s="6">
        <f t="shared" si="398"/>
        <v>100130</v>
      </c>
      <c r="R1409" s="50">
        <f t="shared" si="400"/>
        <v>627130</v>
      </c>
      <c r="S1409" s="51">
        <f t="shared" si="388"/>
        <v>507086.41759999999</v>
      </c>
      <c r="T1409" s="51">
        <f t="shared" si="389"/>
        <v>615949.1725333333</v>
      </c>
      <c r="U1409" s="49">
        <f t="shared" si="390"/>
        <v>609964.33318356785</v>
      </c>
      <c r="V1409" s="51">
        <f t="shared" si="391"/>
        <v>627130</v>
      </c>
      <c r="W1409" s="51">
        <f t="shared" si="392"/>
        <v>76977.592232009265</v>
      </c>
      <c r="X1409" s="52">
        <f t="shared" si="393"/>
        <v>0.12497393561778584</v>
      </c>
      <c r="Y1409" s="53" t="str">
        <f t="shared" si="394"/>
        <v>MENOR_VALOR</v>
      </c>
      <c r="Z1409" s="49">
        <f t="shared" si="395"/>
        <v>507086.41759999999</v>
      </c>
      <c r="AA1409" s="80"/>
    </row>
    <row r="1410" spans="1:27" ht="18" x14ac:dyDescent="0.2">
      <c r="A1410" s="26">
        <f>A1409+1</f>
        <v>1241</v>
      </c>
      <c r="B1410" s="1">
        <v>4912996</v>
      </c>
      <c r="C1410" s="24" t="s">
        <v>142</v>
      </c>
      <c r="D1410" s="3" t="s">
        <v>36</v>
      </c>
      <c r="E1410" s="3">
        <v>0</v>
      </c>
      <c r="F1410" s="3">
        <v>1</v>
      </c>
      <c r="G1410" s="3">
        <v>1</v>
      </c>
      <c r="H1410" s="4">
        <v>26112004</v>
      </c>
      <c r="I1410" s="4" t="s">
        <v>37</v>
      </c>
      <c r="J1410" s="1" t="s">
        <v>37</v>
      </c>
      <c r="K1410" s="48">
        <v>126378</v>
      </c>
      <c r="L1410" s="49">
        <f t="shared" si="387"/>
        <v>142958.7936</v>
      </c>
      <c r="M1410" s="5">
        <v>195300</v>
      </c>
      <c r="N1410" s="6">
        <f t="shared" si="397"/>
        <v>37107</v>
      </c>
      <c r="O1410" s="50">
        <f t="shared" si="399"/>
        <v>232407</v>
      </c>
      <c r="P1410" s="5">
        <v>149000</v>
      </c>
      <c r="Q1410" s="6">
        <f t="shared" si="398"/>
        <v>28310</v>
      </c>
      <c r="R1410" s="50">
        <f t="shared" si="400"/>
        <v>177310</v>
      </c>
      <c r="S1410" s="51">
        <f t="shared" si="388"/>
        <v>142958.7936</v>
      </c>
      <c r="T1410" s="51">
        <f t="shared" si="389"/>
        <v>184225.26453333333</v>
      </c>
      <c r="U1410" s="49">
        <f t="shared" si="390"/>
        <v>180605.55457192624</v>
      </c>
      <c r="V1410" s="51">
        <f t="shared" si="391"/>
        <v>177310</v>
      </c>
      <c r="W1410" s="51">
        <f t="shared" si="392"/>
        <v>29179.801432597527</v>
      </c>
      <c r="X1410" s="52">
        <f t="shared" si="393"/>
        <v>0.15839196380862189</v>
      </c>
      <c r="Y1410" s="53" t="str">
        <f t="shared" si="394"/>
        <v>MENOR_VALOR</v>
      </c>
      <c r="Z1410" s="49">
        <f t="shared" si="395"/>
        <v>142958.7936</v>
      </c>
      <c r="AA1410" s="80"/>
    </row>
    <row r="1411" spans="1:27" x14ac:dyDescent="0.2">
      <c r="A1411" s="26">
        <f t="shared" ref="A1411:A1416" si="403">A1410+1</f>
        <v>1242</v>
      </c>
      <c r="B1411" s="1">
        <v>4912996</v>
      </c>
      <c r="C1411" s="24" t="s">
        <v>357</v>
      </c>
      <c r="D1411" s="3" t="s">
        <v>36</v>
      </c>
      <c r="E1411" s="3">
        <v>0</v>
      </c>
      <c r="F1411" s="3">
        <v>1</v>
      </c>
      <c r="G1411" s="3">
        <v>1</v>
      </c>
      <c r="H1411" s="4">
        <v>10141605</v>
      </c>
      <c r="I1411" s="4" t="s">
        <v>37</v>
      </c>
      <c r="J1411" s="1">
        <v>39379</v>
      </c>
      <c r="K1411" s="48">
        <v>496587</v>
      </c>
      <c r="L1411" s="49">
        <f t="shared" si="387"/>
        <v>561739.21439999994</v>
      </c>
      <c r="M1411" s="5">
        <v>737300</v>
      </c>
      <c r="N1411" s="6">
        <f t="shared" si="397"/>
        <v>140087</v>
      </c>
      <c r="O1411" s="50">
        <f t="shared" si="399"/>
        <v>877387</v>
      </c>
      <c r="P1411" s="5">
        <v>584000</v>
      </c>
      <c r="Q1411" s="6">
        <f t="shared" si="398"/>
        <v>110960</v>
      </c>
      <c r="R1411" s="50">
        <f t="shared" si="400"/>
        <v>694960</v>
      </c>
      <c r="S1411" s="51">
        <f t="shared" si="388"/>
        <v>561739.21439999994</v>
      </c>
      <c r="T1411" s="51">
        <f t="shared" si="389"/>
        <v>711362.07146666665</v>
      </c>
      <c r="U1411" s="49">
        <f t="shared" si="390"/>
        <v>699673.21545936319</v>
      </c>
      <c r="V1411" s="51">
        <f t="shared" si="391"/>
        <v>694960</v>
      </c>
      <c r="W1411" s="51">
        <f t="shared" si="392"/>
        <v>105799.33685234572</v>
      </c>
      <c r="X1411" s="52">
        <f t="shared" si="393"/>
        <v>0.14872782946413149</v>
      </c>
      <c r="Y1411" s="53" t="str">
        <f t="shared" si="394"/>
        <v>MENOR_VALOR</v>
      </c>
      <c r="Z1411" s="49">
        <f t="shared" si="395"/>
        <v>561739.21439999994</v>
      </c>
      <c r="AA1411" s="80"/>
    </row>
    <row r="1412" spans="1:27" ht="18" x14ac:dyDescent="0.2">
      <c r="A1412" s="26">
        <f t="shared" si="403"/>
        <v>1243</v>
      </c>
      <c r="B1412" s="1">
        <v>4912996</v>
      </c>
      <c r="C1412" s="24" t="s">
        <v>530</v>
      </c>
      <c r="D1412" s="3" t="s">
        <v>36</v>
      </c>
      <c r="E1412" s="3">
        <v>0</v>
      </c>
      <c r="F1412" s="3">
        <v>1</v>
      </c>
      <c r="G1412" s="3">
        <v>1</v>
      </c>
      <c r="H1412" s="4">
        <v>31181801</v>
      </c>
      <c r="I1412" s="4" t="s">
        <v>37</v>
      </c>
      <c r="J1412" s="1" t="s">
        <v>37</v>
      </c>
      <c r="K1412" s="48">
        <v>93415</v>
      </c>
      <c r="L1412" s="49">
        <f t="shared" si="387"/>
        <v>105671.048</v>
      </c>
      <c r="M1412" s="5">
        <v>139380</v>
      </c>
      <c r="N1412" s="6">
        <f t="shared" si="397"/>
        <v>26482.2</v>
      </c>
      <c r="O1412" s="50">
        <f t="shared" si="399"/>
        <v>165862.20000000001</v>
      </c>
      <c r="P1412" s="5">
        <v>110000</v>
      </c>
      <c r="Q1412" s="6">
        <f t="shared" si="398"/>
        <v>20900</v>
      </c>
      <c r="R1412" s="50">
        <f t="shared" si="400"/>
        <v>130900</v>
      </c>
      <c r="S1412" s="51">
        <f t="shared" si="388"/>
        <v>105671.048</v>
      </c>
      <c r="T1412" s="51">
        <f t="shared" si="389"/>
        <v>134144.416</v>
      </c>
      <c r="U1412" s="49">
        <f t="shared" si="390"/>
        <v>131890.75698958672</v>
      </c>
      <c r="V1412" s="51">
        <f t="shared" si="391"/>
        <v>130900</v>
      </c>
      <c r="W1412" s="51">
        <f t="shared" si="392"/>
        <v>20133.711596020185</v>
      </c>
      <c r="X1412" s="52">
        <f t="shared" si="393"/>
        <v>0.15008982256868736</v>
      </c>
      <c r="Y1412" s="53" t="str">
        <f t="shared" si="394"/>
        <v>MENOR_VALOR</v>
      </c>
      <c r="Z1412" s="49">
        <f t="shared" si="395"/>
        <v>105671.048</v>
      </c>
      <c r="AA1412" s="80"/>
    </row>
    <row r="1413" spans="1:27" ht="27" x14ac:dyDescent="0.2">
      <c r="A1413" s="26">
        <f t="shared" si="403"/>
        <v>1244</v>
      </c>
      <c r="B1413" s="1">
        <v>4912996</v>
      </c>
      <c r="C1413" s="24" t="s">
        <v>531</v>
      </c>
      <c r="D1413" s="3" t="s">
        <v>36</v>
      </c>
      <c r="E1413" s="3">
        <v>0</v>
      </c>
      <c r="F1413" s="3">
        <v>1</v>
      </c>
      <c r="G1413" s="3">
        <v>1</v>
      </c>
      <c r="H1413" s="4">
        <v>31181801</v>
      </c>
      <c r="I1413" s="4" t="s">
        <v>37</v>
      </c>
      <c r="J1413" s="1" t="s">
        <v>37</v>
      </c>
      <c r="K1413" s="48">
        <v>93415</v>
      </c>
      <c r="L1413" s="49">
        <f t="shared" si="387"/>
        <v>105671.048</v>
      </c>
      <c r="M1413" s="5">
        <v>139380</v>
      </c>
      <c r="N1413" s="6">
        <f t="shared" si="397"/>
        <v>26482.2</v>
      </c>
      <c r="O1413" s="50">
        <f t="shared" si="399"/>
        <v>165862.20000000001</v>
      </c>
      <c r="P1413" s="5">
        <v>110000</v>
      </c>
      <c r="Q1413" s="6">
        <f t="shared" si="398"/>
        <v>20900</v>
      </c>
      <c r="R1413" s="50">
        <f t="shared" si="400"/>
        <v>130900</v>
      </c>
      <c r="S1413" s="51">
        <f t="shared" si="388"/>
        <v>105671.048</v>
      </c>
      <c r="T1413" s="51">
        <f t="shared" si="389"/>
        <v>134144.416</v>
      </c>
      <c r="U1413" s="49">
        <f t="shared" si="390"/>
        <v>131890.75698958672</v>
      </c>
      <c r="V1413" s="51">
        <f t="shared" si="391"/>
        <v>130900</v>
      </c>
      <c r="W1413" s="51">
        <f t="shared" si="392"/>
        <v>20133.711596020185</v>
      </c>
      <c r="X1413" s="52">
        <f t="shared" si="393"/>
        <v>0.15008982256868736</v>
      </c>
      <c r="Y1413" s="53" t="str">
        <f t="shared" si="394"/>
        <v>MENOR_VALOR</v>
      </c>
      <c r="Z1413" s="49">
        <f t="shared" si="395"/>
        <v>105671.048</v>
      </c>
      <c r="AA1413" s="80"/>
    </row>
    <row r="1414" spans="1:27" ht="18" x14ac:dyDescent="0.2">
      <c r="A1414" s="26">
        <f t="shared" si="403"/>
        <v>1245</v>
      </c>
      <c r="B1414" s="1">
        <v>4912996</v>
      </c>
      <c r="C1414" s="24" t="s">
        <v>532</v>
      </c>
      <c r="D1414" s="3" t="s">
        <v>36</v>
      </c>
      <c r="E1414" s="3">
        <v>0</v>
      </c>
      <c r="F1414" s="3">
        <v>1</v>
      </c>
      <c r="G1414" s="3">
        <v>1</v>
      </c>
      <c r="H1414" s="4">
        <v>31181801</v>
      </c>
      <c r="I1414" s="4" t="s">
        <v>37</v>
      </c>
      <c r="J1414" s="1" t="s">
        <v>37</v>
      </c>
      <c r="K1414" s="48">
        <v>93415</v>
      </c>
      <c r="L1414" s="49">
        <f t="shared" si="387"/>
        <v>105671.048</v>
      </c>
      <c r="M1414" s="5">
        <v>140760</v>
      </c>
      <c r="N1414" s="6">
        <f t="shared" si="397"/>
        <v>26744.400000000001</v>
      </c>
      <c r="O1414" s="50">
        <f t="shared" si="399"/>
        <v>167504.4</v>
      </c>
      <c r="P1414" s="5">
        <v>110000</v>
      </c>
      <c r="Q1414" s="6">
        <f t="shared" si="398"/>
        <v>20900</v>
      </c>
      <c r="R1414" s="50">
        <f t="shared" si="400"/>
        <v>130900</v>
      </c>
      <c r="S1414" s="51">
        <f t="shared" si="388"/>
        <v>105671.048</v>
      </c>
      <c r="T1414" s="51">
        <f t="shared" si="389"/>
        <v>134691.81599999999</v>
      </c>
      <c r="U1414" s="49">
        <f t="shared" si="390"/>
        <v>132324.61128849507</v>
      </c>
      <c r="V1414" s="51">
        <f t="shared" si="391"/>
        <v>130900</v>
      </c>
      <c r="W1414" s="51">
        <f t="shared" si="392"/>
        <v>20520.781848041537</v>
      </c>
      <c r="X1414" s="52">
        <f t="shared" si="393"/>
        <v>0.15235359101581597</v>
      </c>
      <c r="Y1414" s="53" t="str">
        <f t="shared" si="394"/>
        <v>MENOR_VALOR</v>
      </c>
      <c r="Z1414" s="49">
        <f t="shared" si="395"/>
        <v>105671.048</v>
      </c>
      <c r="AA1414" s="80"/>
    </row>
    <row r="1415" spans="1:27" ht="18" x14ac:dyDescent="0.2">
      <c r="A1415" s="26">
        <f t="shared" si="403"/>
        <v>1246</v>
      </c>
      <c r="B1415" s="1">
        <v>4912926</v>
      </c>
      <c r="C1415" s="24" t="s">
        <v>143</v>
      </c>
      <c r="D1415" s="3" t="s">
        <v>36</v>
      </c>
      <c r="E1415" s="3">
        <v>0</v>
      </c>
      <c r="F1415" s="3">
        <v>1</v>
      </c>
      <c r="G1415" s="3">
        <v>1</v>
      </c>
      <c r="H1415" s="4">
        <v>23153026</v>
      </c>
      <c r="I1415" s="4" t="s">
        <v>37</v>
      </c>
      <c r="J1415" s="1" t="s">
        <v>37</v>
      </c>
      <c r="K1415" s="48">
        <v>186830</v>
      </c>
      <c r="L1415" s="49">
        <f t="shared" si="387"/>
        <v>211342.09599999999</v>
      </c>
      <c r="M1415" s="5">
        <v>297000</v>
      </c>
      <c r="N1415" s="6">
        <f t="shared" si="397"/>
        <v>56430</v>
      </c>
      <c r="O1415" s="50">
        <f t="shared" si="399"/>
        <v>353430</v>
      </c>
      <c r="P1415" s="5">
        <v>220000</v>
      </c>
      <c r="Q1415" s="6">
        <f t="shared" si="398"/>
        <v>41800</v>
      </c>
      <c r="R1415" s="50">
        <f t="shared" si="400"/>
        <v>261800</v>
      </c>
      <c r="S1415" s="51">
        <f t="shared" si="388"/>
        <v>211342.09599999999</v>
      </c>
      <c r="T1415" s="51">
        <f t="shared" si="389"/>
        <v>275524.03200000001</v>
      </c>
      <c r="U1415" s="49">
        <f t="shared" si="390"/>
        <v>269413.70707093074</v>
      </c>
      <c r="V1415" s="51">
        <f t="shared" si="391"/>
        <v>261800</v>
      </c>
      <c r="W1415" s="51">
        <f t="shared" si="392"/>
        <v>45383.482175280849</v>
      </c>
      <c r="X1415" s="52">
        <f t="shared" si="393"/>
        <v>0.16471696441811962</v>
      </c>
      <c r="Y1415" s="53" t="str">
        <f t="shared" si="394"/>
        <v>MENOR_VALOR</v>
      </c>
      <c r="Z1415" s="49">
        <f t="shared" si="395"/>
        <v>211342.09599999999</v>
      </c>
      <c r="AA1415" s="80"/>
    </row>
    <row r="1416" spans="1:27" ht="27" x14ac:dyDescent="0.2">
      <c r="A1416" s="26">
        <f t="shared" si="403"/>
        <v>1247</v>
      </c>
      <c r="B1416" s="1">
        <v>4912996</v>
      </c>
      <c r="C1416" s="24" t="s">
        <v>533</v>
      </c>
      <c r="D1416" s="3" t="s">
        <v>36</v>
      </c>
      <c r="E1416" s="3">
        <v>0</v>
      </c>
      <c r="F1416" s="3">
        <v>1</v>
      </c>
      <c r="G1416" s="3">
        <v>1</v>
      </c>
      <c r="H1416" s="4">
        <v>25172604</v>
      </c>
      <c r="I1416" s="4" t="s">
        <v>37</v>
      </c>
      <c r="J1416" s="1">
        <v>36252</v>
      </c>
      <c r="K1416" s="48">
        <v>392105</v>
      </c>
      <c r="L1416" s="49">
        <f t="shared" si="387"/>
        <v>443549.17599999998</v>
      </c>
      <c r="M1416" s="5">
        <v>564480</v>
      </c>
      <c r="N1416" s="6">
        <f t="shared" si="397"/>
        <v>107251.2</v>
      </c>
      <c r="O1416" s="50">
        <f t="shared" si="399"/>
        <v>671731.19999999995</v>
      </c>
      <c r="P1416" s="5">
        <v>461000</v>
      </c>
      <c r="Q1416" s="6">
        <f t="shared" si="398"/>
        <v>87590</v>
      </c>
      <c r="R1416" s="50">
        <f t="shared" si="400"/>
        <v>548590</v>
      </c>
      <c r="S1416" s="51">
        <f t="shared" si="388"/>
        <v>443549.17599999998</v>
      </c>
      <c r="T1416" s="51">
        <f t="shared" si="389"/>
        <v>554623.45866666664</v>
      </c>
      <c r="U1416" s="49">
        <f t="shared" si="390"/>
        <v>546757.89315456187</v>
      </c>
      <c r="V1416" s="51">
        <f t="shared" si="391"/>
        <v>548590</v>
      </c>
      <c r="W1416" s="51">
        <f t="shared" si="392"/>
        <v>78541.378489031733</v>
      </c>
      <c r="X1416" s="52">
        <f t="shared" si="393"/>
        <v>0.14161207439340529</v>
      </c>
      <c r="Y1416" s="53" t="str">
        <f t="shared" si="394"/>
        <v>MENOR_VALOR</v>
      </c>
      <c r="Z1416" s="49">
        <f t="shared" si="395"/>
        <v>443549.17599999998</v>
      </c>
      <c r="AA1416" s="80"/>
    </row>
    <row r="1417" spans="1:27" ht="18" x14ac:dyDescent="0.2">
      <c r="A1417" s="132" t="s">
        <v>488</v>
      </c>
      <c r="B1417" s="3"/>
      <c r="C1417" s="133" t="s">
        <v>145</v>
      </c>
      <c r="D1417" s="3"/>
      <c r="E1417" s="3"/>
      <c r="F1417" s="3"/>
      <c r="G1417" s="3"/>
      <c r="H1417" s="3"/>
      <c r="I1417" s="3"/>
      <c r="J1417" s="30"/>
      <c r="K1417" s="48"/>
      <c r="L1417" s="49">
        <f t="shared" ref="L1417:L1480" si="404">(K1417*13.12%)+K1417</f>
        <v>0</v>
      </c>
      <c r="M1417" s="5">
        <v>0</v>
      </c>
      <c r="N1417" s="6"/>
      <c r="O1417" s="47"/>
      <c r="P1417" s="5"/>
      <c r="Q1417" s="6"/>
      <c r="R1417" s="47"/>
      <c r="S1417" s="51"/>
      <c r="T1417" s="51"/>
      <c r="U1417" s="49"/>
      <c r="V1417" s="51"/>
      <c r="W1417" s="51"/>
      <c r="X1417" s="52"/>
      <c r="Y1417" s="53"/>
      <c r="Z1417" s="49"/>
      <c r="AA1417" s="80"/>
    </row>
    <row r="1418" spans="1:27" ht="18" x14ac:dyDescent="0.2">
      <c r="A1418" s="26">
        <f>A1416+1</f>
        <v>1248</v>
      </c>
      <c r="B1418" s="1">
        <v>49112931</v>
      </c>
      <c r="C1418" s="24" t="s">
        <v>146</v>
      </c>
      <c r="D1418" s="3" t="s">
        <v>36</v>
      </c>
      <c r="E1418" s="3">
        <v>0</v>
      </c>
      <c r="F1418" s="3">
        <v>1</v>
      </c>
      <c r="G1418" s="3">
        <v>1</v>
      </c>
      <c r="H1418" s="4">
        <v>25174205</v>
      </c>
      <c r="I1418" s="4" t="s">
        <v>37</v>
      </c>
      <c r="J1418" s="1">
        <v>17123</v>
      </c>
      <c r="K1418" s="48">
        <v>539070</v>
      </c>
      <c r="L1418" s="49">
        <f t="shared" si="404"/>
        <v>609795.98399999994</v>
      </c>
      <c r="M1418" s="5">
        <v>785070</v>
      </c>
      <c r="N1418" s="6">
        <f t="shared" si="397"/>
        <v>149163.29999999999</v>
      </c>
      <c r="O1418" s="50">
        <f t="shared" si="399"/>
        <v>934233.3</v>
      </c>
      <c r="P1418" s="5">
        <v>634000</v>
      </c>
      <c r="Q1418" s="6">
        <f t="shared" si="398"/>
        <v>120460</v>
      </c>
      <c r="R1418" s="50">
        <f t="shared" si="400"/>
        <v>754460</v>
      </c>
      <c r="S1418" s="51">
        <f t="shared" ref="S1418:S1480" si="405">MIN(L1418,O1418,R1418)</f>
        <v>609795.98399999994</v>
      </c>
      <c r="T1418" s="51">
        <f t="shared" ref="T1418:T1480" si="406">AVERAGE(L1418,O1418,R1418)</f>
        <v>766163.0946666667</v>
      </c>
      <c r="U1418" s="49">
        <f t="shared" ref="U1418:U1480" si="407">GEOMEAN(L1418,O1418,R1418)</f>
        <v>754672.81754383724</v>
      </c>
      <c r="V1418" s="51">
        <f t="shared" ref="V1418:V1480" si="408">MEDIAN(L1418,O1418,R1418)</f>
        <v>754460</v>
      </c>
      <c r="W1418" s="51">
        <f t="shared" ref="W1418:W1480" si="409">STDEVA(S1418,T1418)</f>
        <v>110568.24430694871</v>
      </c>
      <c r="X1418" s="52">
        <f t="shared" ref="X1418:X1480" si="410">(W1418/T1418)</f>
        <v>0.14431423945713992</v>
      </c>
      <c r="Y1418" s="53" t="str">
        <f t="shared" ref="Y1418:Y1480" si="411">IF(X1418&lt;43%,"MENOR_VALOR","MEDIA_GEOMETRICA")</f>
        <v>MENOR_VALOR</v>
      </c>
      <c r="Z1418" s="49">
        <f t="shared" ref="Z1418:Z1480" si="412">IF(Y1418="MENOR_VALOR",S1418,U1418)</f>
        <v>609795.98399999994</v>
      </c>
      <c r="AA1418" s="80"/>
    </row>
    <row r="1419" spans="1:27" ht="27" x14ac:dyDescent="0.2">
      <c r="A1419" s="26">
        <f>A1418+1</f>
        <v>1249</v>
      </c>
      <c r="B1419" s="1">
        <v>49112931</v>
      </c>
      <c r="C1419" s="24" t="s">
        <v>148</v>
      </c>
      <c r="D1419" s="3" t="s">
        <v>36</v>
      </c>
      <c r="E1419" s="3">
        <v>0</v>
      </c>
      <c r="F1419" s="3">
        <v>1</v>
      </c>
      <c r="G1419" s="3">
        <v>1</v>
      </c>
      <c r="H1419" s="4">
        <v>25174216</v>
      </c>
      <c r="I1419" s="4" t="s">
        <v>37</v>
      </c>
      <c r="J1419" s="1" t="s">
        <v>37</v>
      </c>
      <c r="K1419" s="48">
        <v>389844</v>
      </c>
      <c r="L1419" s="49">
        <f t="shared" si="404"/>
        <v>440991.53279999999</v>
      </c>
      <c r="M1419" s="5">
        <v>2499840</v>
      </c>
      <c r="N1419" s="6">
        <f t="shared" si="397"/>
        <v>474969.59999999998</v>
      </c>
      <c r="O1419" s="50">
        <f t="shared" si="399"/>
        <v>2974809.6</v>
      </c>
      <c r="P1419" s="5">
        <v>2150000</v>
      </c>
      <c r="Q1419" s="6">
        <f t="shared" si="398"/>
        <v>408500</v>
      </c>
      <c r="R1419" s="50">
        <f t="shared" si="400"/>
        <v>2558500</v>
      </c>
      <c r="S1419" s="51">
        <f t="shared" si="405"/>
        <v>440991.53279999999</v>
      </c>
      <c r="T1419" s="51">
        <f t="shared" si="406"/>
        <v>1991433.7109333333</v>
      </c>
      <c r="U1419" s="49">
        <f t="shared" si="407"/>
        <v>1497240.6701680289</v>
      </c>
      <c r="V1419" s="51">
        <f t="shared" si="408"/>
        <v>2558500</v>
      </c>
      <c r="W1419" s="51">
        <f t="shared" si="409"/>
        <v>1096328.1779957206</v>
      </c>
      <c r="X1419" s="52">
        <f t="shared" si="410"/>
        <v>0.55052205452618364</v>
      </c>
      <c r="Y1419" s="53" t="str">
        <f t="shared" si="411"/>
        <v>MEDIA_GEOMETRICA</v>
      </c>
      <c r="Z1419" s="49">
        <f t="shared" si="412"/>
        <v>1497240.6701680289</v>
      </c>
      <c r="AA1419" s="80"/>
    </row>
    <row r="1420" spans="1:27" ht="27" x14ac:dyDescent="0.2">
      <c r="A1420" s="26">
        <f t="shared" ref="A1420:A1424" si="413">A1419+1</f>
        <v>1250</v>
      </c>
      <c r="B1420" s="1">
        <v>49112931</v>
      </c>
      <c r="C1420" s="24" t="s">
        <v>149</v>
      </c>
      <c r="D1420" s="3" t="s">
        <v>36</v>
      </c>
      <c r="E1420" s="3">
        <v>0</v>
      </c>
      <c r="F1420" s="3">
        <v>1</v>
      </c>
      <c r="G1420" s="3">
        <v>1</v>
      </c>
      <c r="H1420" s="4">
        <v>40151712</v>
      </c>
      <c r="I1420" s="4" t="s">
        <v>37</v>
      </c>
      <c r="J1420" s="1">
        <v>5330</v>
      </c>
      <c r="K1420" s="48">
        <v>264537</v>
      </c>
      <c r="L1420" s="49">
        <f t="shared" si="404"/>
        <v>299244.25439999998</v>
      </c>
      <c r="M1420" s="5">
        <v>389000</v>
      </c>
      <c r="N1420" s="6">
        <f t="shared" si="397"/>
        <v>73910</v>
      </c>
      <c r="O1420" s="50">
        <f t="shared" si="399"/>
        <v>462910</v>
      </c>
      <c r="P1420" s="5">
        <v>311000</v>
      </c>
      <c r="Q1420" s="6">
        <f t="shared" si="398"/>
        <v>59090</v>
      </c>
      <c r="R1420" s="50">
        <f t="shared" si="400"/>
        <v>370090</v>
      </c>
      <c r="S1420" s="51">
        <f t="shared" si="405"/>
        <v>299244.25439999998</v>
      </c>
      <c r="T1420" s="51">
        <f t="shared" si="406"/>
        <v>377414.75146666664</v>
      </c>
      <c r="U1420" s="49">
        <f t="shared" si="407"/>
        <v>371486.67847483268</v>
      </c>
      <c r="V1420" s="51">
        <f t="shared" si="408"/>
        <v>370090</v>
      </c>
      <c r="W1420" s="51">
        <f t="shared" si="409"/>
        <v>55274.888564563575</v>
      </c>
      <c r="X1420" s="52">
        <f t="shared" si="410"/>
        <v>0.14645661927563916</v>
      </c>
      <c r="Y1420" s="53" t="str">
        <f t="shared" si="411"/>
        <v>MENOR_VALOR</v>
      </c>
      <c r="Z1420" s="49">
        <f t="shared" si="412"/>
        <v>299244.25439999998</v>
      </c>
      <c r="AA1420" s="80"/>
    </row>
    <row r="1421" spans="1:27" ht="27" x14ac:dyDescent="0.2">
      <c r="A1421" s="26">
        <f t="shared" si="413"/>
        <v>1251</v>
      </c>
      <c r="B1421" s="1">
        <v>49112931</v>
      </c>
      <c r="C1421" s="24" t="s">
        <v>150</v>
      </c>
      <c r="D1421" s="3" t="s">
        <v>36</v>
      </c>
      <c r="E1421" s="3">
        <v>0</v>
      </c>
      <c r="F1421" s="3">
        <v>1</v>
      </c>
      <c r="G1421" s="3">
        <v>1</v>
      </c>
      <c r="H1421" s="4">
        <v>31401701</v>
      </c>
      <c r="I1421" s="4" t="s">
        <v>37</v>
      </c>
      <c r="J1421" s="1">
        <v>5330</v>
      </c>
      <c r="K1421" s="48">
        <v>385322</v>
      </c>
      <c r="L1421" s="49">
        <f t="shared" si="404"/>
        <v>435876.2464</v>
      </c>
      <c r="M1421" s="5">
        <v>554680</v>
      </c>
      <c r="N1421" s="6">
        <f t="shared" si="397"/>
        <v>105389.2</v>
      </c>
      <c r="O1421" s="50">
        <f t="shared" si="399"/>
        <v>660069.19999999995</v>
      </c>
      <c r="P1421" s="5">
        <v>453000</v>
      </c>
      <c r="Q1421" s="6">
        <f t="shared" si="398"/>
        <v>86070</v>
      </c>
      <c r="R1421" s="50">
        <f t="shared" si="400"/>
        <v>539070</v>
      </c>
      <c r="S1421" s="51">
        <f t="shared" si="405"/>
        <v>435876.2464</v>
      </c>
      <c r="T1421" s="51">
        <f t="shared" si="406"/>
        <v>545005.14879999997</v>
      </c>
      <c r="U1421" s="49">
        <f t="shared" si="407"/>
        <v>537278.27237449423</v>
      </c>
      <c r="V1421" s="51">
        <f t="shared" si="408"/>
        <v>539070</v>
      </c>
      <c r="W1421" s="51">
        <f t="shared" si="409"/>
        <v>77165.786910485564</v>
      </c>
      <c r="X1421" s="52">
        <f t="shared" si="410"/>
        <v>0.14158726221282547</v>
      </c>
      <c r="Y1421" s="53" t="str">
        <f t="shared" si="411"/>
        <v>MENOR_VALOR</v>
      </c>
      <c r="Z1421" s="49">
        <f t="shared" si="412"/>
        <v>435876.2464</v>
      </c>
      <c r="AA1421" s="80"/>
    </row>
    <row r="1422" spans="1:27" ht="18" x14ac:dyDescent="0.2">
      <c r="A1422" s="26">
        <f t="shared" si="413"/>
        <v>1252</v>
      </c>
      <c r="B1422" s="1">
        <v>49112931</v>
      </c>
      <c r="C1422" s="24" t="s">
        <v>151</v>
      </c>
      <c r="D1422" s="3" t="s">
        <v>36</v>
      </c>
      <c r="E1422" s="3">
        <v>0</v>
      </c>
      <c r="F1422" s="3">
        <v>1</v>
      </c>
      <c r="G1422" s="3">
        <v>1</v>
      </c>
      <c r="H1422" s="4">
        <v>39121466</v>
      </c>
      <c r="I1422" s="4" t="s">
        <v>37</v>
      </c>
      <c r="J1422" s="1" t="s">
        <v>37</v>
      </c>
      <c r="K1422" s="48">
        <v>400673</v>
      </c>
      <c r="L1422" s="49">
        <f t="shared" si="404"/>
        <v>453241.29759999999</v>
      </c>
      <c r="M1422" s="5">
        <v>624340</v>
      </c>
      <c r="N1422" s="6">
        <f t="shared" si="397"/>
        <v>118624.6</v>
      </c>
      <c r="O1422" s="50">
        <f t="shared" si="399"/>
        <v>742964.6</v>
      </c>
      <c r="P1422" s="5">
        <v>471000</v>
      </c>
      <c r="Q1422" s="6">
        <f t="shared" si="398"/>
        <v>89490</v>
      </c>
      <c r="R1422" s="50">
        <f t="shared" si="400"/>
        <v>560490</v>
      </c>
      <c r="S1422" s="51">
        <f t="shared" si="405"/>
        <v>453241.29759999999</v>
      </c>
      <c r="T1422" s="51">
        <f t="shared" si="406"/>
        <v>585565.29920000001</v>
      </c>
      <c r="U1422" s="49">
        <f t="shared" si="407"/>
        <v>573616.74585271673</v>
      </c>
      <c r="V1422" s="51">
        <f t="shared" si="408"/>
        <v>560490</v>
      </c>
      <c r="W1422" s="51">
        <f t="shared" si="409"/>
        <v>93567.198845099803</v>
      </c>
      <c r="X1422" s="52">
        <f t="shared" si="410"/>
        <v>0.1597895212932382</v>
      </c>
      <c r="Y1422" s="53" t="str">
        <f t="shared" si="411"/>
        <v>MENOR_VALOR</v>
      </c>
      <c r="Z1422" s="49">
        <f t="shared" si="412"/>
        <v>453241.29759999999</v>
      </c>
      <c r="AA1422" s="80"/>
    </row>
    <row r="1423" spans="1:27" ht="18" x14ac:dyDescent="0.2">
      <c r="A1423" s="26">
        <f t="shared" si="413"/>
        <v>1253</v>
      </c>
      <c r="B1423" s="1">
        <v>49112931</v>
      </c>
      <c r="C1423" s="14" t="s">
        <v>152</v>
      </c>
      <c r="D1423" s="3" t="s">
        <v>36</v>
      </c>
      <c r="E1423" s="3">
        <v>0</v>
      </c>
      <c r="F1423" s="3">
        <v>1</v>
      </c>
      <c r="G1423" s="3">
        <v>1</v>
      </c>
      <c r="H1423" s="4">
        <v>25174201</v>
      </c>
      <c r="I1423" s="4" t="s">
        <v>37</v>
      </c>
      <c r="J1423" s="1" t="s">
        <v>37</v>
      </c>
      <c r="K1423" s="48">
        <v>698887</v>
      </c>
      <c r="L1423" s="49">
        <f t="shared" si="404"/>
        <v>790580.97439999995</v>
      </c>
      <c r="M1423" s="5">
        <v>1120520</v>
      </c>
      <c r="N1423" s="6">
        <f t="shared" si="397"/>
        <v>212898.8</v>
      </c>
      <c r="O1423" s="50">
        <f t="shared" si="399"/>
        <v>1333418.8</v>
      </c>
      <c r="P1423" s="5">
        <v>822000</v>
      </c>
      <c r="Q1423" s="6">
        <f t="shared" si="398"/>
        <v>156180</v>
      </c>
      <c r="R1423" s="50">
        <f t="shared" si="400"/>
        <v>978180</v>
      </c>
      <c r="S1423" s="51">
        <f t="shared" si="405"/>
        <v>790580.97439999995</v>
      </c>
      <c r="T1423" s="51">
        <f t="shared" si="406"/>
        <v>1034059.9248</v>
      </c>
      <c r="U1423" s="49">
        <f t="shared" si="407"/>
        <v>1010284.9975168128</v>
      </c>
      <c r="V1423" s="51">
        <f t="shared" si="408"/>
        <v>978180</v>
      </c>
      <c r="W1423" s="51">
        <f t="shared" si="409"/>
        <v>172165.61690402389</v>
      </c>
      <c r="X1423" s="52">
        <f t="shared" si="410"/>
        <v>0.16649481599175486</v>
      </c>
      <c r="Y1423" s="53" t="str">
        <f t="shared" si="411"/>
        <v>MENOR_VALOR</v>
      </c>
      <c r="Z1423" s="49">
        <f t="shared" si="412"/>
        <v>790580.97439999995</v>
      </c>
      <c r="AA1423" s="80"/>
    </row>
    <row r="1424" spans="1:27" ht="18" x14ac:dyDescent="0.2">
      <c r="A1424" s="26">
        <f t="shared" si="413"/>
        <v>1254</v>
      </c>
      <c r="B1424" s="1">
        <v>49112931</v>
      </c>
      <c r="C1424" s="14" t="s">
        <v>534</v>
      </c>
      <c r="D1424" s="3" t="s">
        <v>36</v>
      </c>
      <c r="E1424" s="3">
        <v>0</v>
      </c>
      <c r="F1424" s="3">
        <v>1</v>
      </c>
      <c r="G1424" s="3">
        <v>1</v>
      </c>
      <c r="H1424" s="4">
        <v>25174201</v>
      </c>
      <c r="I1424" s="4" t="s">
        <v>37</v>
      </c>
      <c r="J1424" s="1" t="s">
        <v>37</v>
      </c>
      <c r="K1424" s="48">
        <v>247996</v>
      </c>
      <c r="L1424" s="49">
        <f t="shared" si="404"/>
        <v>280533.07520000002</v>
      </c>
      <c r="M1424" s="5">
        <v>197400</v>
      </c>
      <c r="N1424" s="6">
        <f t="shared" si="397"/>
        <v>37506</v>
      </c>
      <c r="O1424" s="50">
        <f t="shared" si="399"/>
        <v>234906</v>
      </c>
      <c r="P1424" s="5">
        <v>150000</v>
      </c>
      <c r="Q1424" s="6">
        <f t="shared" si="398"/>
        <v>28500</v>
      </c>
      <c r="R1424" s="50">
        <f t="shared" si="400"/>
        <v>178500</v>
      </c>
      <c r="S1424" s="51">
        <f t="shared" si="405"/>
        <v>178500</v>
      </c>
      <c r="T1424" s="51">
        <f t="shared" si="406"/>
        <v>231313.02506666668</v>
      </c>
      <c r="U1424" s="49">
        <f t="shared" si="407"/>
        <v>227425.31289008664</v>
      </c>
      <c r="V1424" s="51">
        <f t="shared" si="408"/>
        <v>234906</v>
      </c>
      <c r="W1424" s="51">
        <f t="shared" si="409"/>
        <v>37344.448159615255</v>
      </c>
      <c r="X1424" s="52">
        <f t="shared" si="410"/>
        <v>0.16144550506333233</v>
      </c>
      <c r="Y1424" s="53" t="str">
        <f t="shared" si="411"/>
        <v>MENOR_VALOR</v>
      </c>
      <c r="Z1424" s="49">
        <f t="shared" si="412"/>
        <v>178500</v>
      </c>
      <c r="AA1424" s="80"/>
    </row>
    <row r="1425" spans="1:27" ht="18" x14ac:dyDescent="0.2">
      <c r="A1425" s="132" t="s">
        <v>489</v>
      </c>
      <c r="B1425" s="3"/>
      <c r="C1425" s="138" t="s">
        <v>155</v>
      </c>
      <c r="D1425" s="3"/>
      <c r="E1425" s="3"/>
      <c r="F1425" s="3"/>
      <c r="G1425" s="3"/>
      <c r="H1425" s="7"/>
      <c r="I1425" s="7"/>
      <c r="J1425" s="137"/>
      <c r="K1425" s="48"/>
      <c r="L1425" s="49">
        <f t="shared" si="404"/>
        <v>0</v>
      </c>
      <c r="M1425" s="5">
        <v>0</v>
      </c>
      <c r="N1425" s="6"/>
      <c r="O1425" s="47"/>
      <c r="P1425" s="5"/>
      <c r="Q1425" s="6"/>
      <c r="R1425" s="47"/>
      <c r="S1425" s="51"/>
      <c r="T1425" s="51"/>
      <c r="U1425" s="49"/>
      <c r="V1425" s="51"/>
      <c r="W1425" s="51"/>
      <c r="X1425" s="52"/>
      <c r="Y1425" s="53"/>
      <c r="Z1425" s="49"/>
      <c r="AA1425" s="80"/>
    </row>
    <row r="1426" spans="1:27" ht="18" x14ac:dyDescent="0.2">
      <c r="A1426" s="26">
        <f>A1424+1</f>
        <v>1255</v>
      </c>
      <c r="B1426" s="1">
        <v>4912912</v>
      </c>
      <c r="C1426" s="24" t="s">
        <v>156</v>
      </c>
      <c r="D1426" s="3" t="s">
        <v>36</v>
      </c>
      <c r="E1426" s="3">
        <v>0</v>
      </c>
      <c r="F1426" s="3">
        <v>1</v>
      </c>
      <c r="G1426" s="3">
        <v>1</v>
      </c>
      <c r="H1426" s="4">
        <v>25172004</v>
      </c>
      <c r="I1426" s="4" t="s">
        <v>37</v>
      </c>
      <c r="J1426" s="1">
        <v>24460</v>
      </c>
      <c r="K1426" s="48">
        <v>842877</v>
      </c>
      <c r="L1426" s="49">
        <f t="shared" si="404"/>
        <v>953462.46239999996</v>
      </c>
      <c r="M1426" s="5">
        <v>1020600</v>
      </c>
      <c r="N1426" s="6">
        <f t="shared" si="397"/>
        <v>193914</v>
      </c>
      <c r="O1426" s="50">
        <f t="shared" si="399"/>
        <v>1214514</v>
      </c>
      <c r="P1426" s="5">
        <v>907000</v>
      </c>
      <c r="Q1426" s="6">
        <f t="shared" si="398"/>
        <v>172330</v>
      </c>
      <c r="R1426" s="50">
        <f t="shared" si="400"/>
        <v>1079330</v>
      </c>
      <c r="S1426" s="51">
        <f t="shared" si="405"/>
        <v>953462.46239999996</v>
      </c>
      <c r="T1426" s="51">
        <f t="shared" si="406"/>
        <v>1082435.4874666666</v>
      </c>
      <c r="U1426" s="49">
        <f t="shared" si="407"/>
        <v>1077176.3040950093</v>
      </c>
      <c r="V1426" s="51">
        <f t="shared" si="408"/>
        <v>1079330</v>
      </c>
      <c r="W1426" s="51">
        <f t="shared" si="409"/>
        <v>91197.70061478256</v>
      </c>
      <c r="X1426" s="52">
        <f t="shared" si="410"/>
        <v>8.4252319580007284E-2</v>
      </c>
      <c r="Y1426" s="53" t="str">
        <f t="shared" si="411"/>
        <v>MENOR_VALOR</v>
      </c>
      <c r="Z1426" s="49">
        <f t="shared" si="412"/>
        <v>953462.46239999996</v>
      </c>
      <c r="AA1426" s="80"/>
    </row>
    <row r="1427" spans="1:27" ht="18" x14ac:dyDescent="0.2">
      <c r="A1427" s="26">
        <f>A1426+1</f>
        <v>1256</v>
      </c>
      <c r="B1427" s="1">
        <v>4912912</v>
      </c>
      <c r="C1427" s="24" t="s">
        <v>157</v>
      </c>
      <c r="D1427" s="3" t="s">
        <v>36</v>
      </c>
      <c r="E1427" s="3">
        <v>0</v>
      </c>
      <c r="F1427" s="3">
        <v>1</v>
      </c>
      <c r="G1427" s="3">
        <v>1</v>
      </c>
      <c r="H1427" s="4">
        <v>25172004</v>
      </c>
      <c r="I1427" s="4" t="s">
        <v>37</v>
      </c>
      <c r="J1427" s="1">
        <v>24460</v>
      </c>
      <c r="K1427" s="48">
        <v>619038</v>
      </c>
      <c r="L1427" s="49">
        <f t="shared" si="404"/>
        <v>700255.78559999994</v>
      </c>
      <c r="M1427" s="5">
        <v>1134000</v>
      </c>
      <c r="N1427" s="6">
        <f t="shared" si="397"/>
        <v>215460</v>
      </c>
      <c r="O1427" s="50">
        <f t="shared" si="399"/>
        <v>1349460</v>
      </c>
      <c r="P1427" s="5">
        <v>840000</v>
      </c>
      <c r="Q1427" s="6">
        <f t="shared" si="398"/>
        <v>159600</v>
      </c>
      <c r="R1427" s="50">
        <f t="shared" si="400"/>
        <v>999600</v>
      </c>
      <c r="S1427" s="51">
        <f t="shared" si="405"/>
        <v>700255.78559999994</v>
      </c>
      <c r="T1427" s="51">
        <f t="shared" si="406"/>
        <v>1016438.5952</v>
      </c>
      <c r="U1427" s="49">
        <f t="shared" si="407"/>
        <v>981177.67125478969</v>
      </c>
      <c r="V1427" s="51">
        <f t="shared" si="408"/>
        <v>999600</v>
      </c>
      <c r="W1427" s="51">
        <f t="shared" si="409"/>
        <v>223575.00876277496</v>
      </c>
      <c r="X1427" s="52">
        <f t="shared" si="410"/>
        <v>0.21995918869922795</v>
      </c>
      <c r="Y1427" s="53" t="str">
        <f t="shared" si="411"/>
        <v>MENOR_VALOR</v>
      </c>
      <c r="Z1427" s="49">
        <f t="shared" si="412"/>
        <v>700255.78559999994</v>
      </c>
      <c r="AA1427" s="80"/>
    </row>
    <row r="1428" spans="1:27" ht="36" x14ac:dyDescent="0.2">
      <c r="A1428" s="26">
        <f t="shared" ref="A1428:A1451" si="414">A1427+1</f>
        <v>1257</v>
      </c>
      <c r="B1428" s="1">
        <v>4912996</v>
      </c>
      <c r="C1428" s="14" t="s">
        <v>158</v>
      </c>
      <c r="D1428" s="3" t="s">
        <v>36</v>
      </c>
      <c r="E1428" s="3">
        <v>0</v>
      </c>
      <c r="F1428" s="3">
        <v>1</v>
      </c>
      <c r="G1428" s="3">
        <v>1</v>
      </c>
      <c r="H1428" s="4">
        <v>26111532</v>
      </c>
      <c r="I1428" s="4" t="s">
        <v>37</v>
      </c>
      <c r="J1428" s="1" t="s">
        <v>37</v>
      </c>
      <c r="K1428" s="48">
        <v>801465</v>
      </c>
      <c r="L1428" s="49">
        <f t="shared" si="404"/>
        <v>906617.20799999998</v>
      </c>
      <c r="M1428" s="5">
        <v>1202580</v>
      </c>
      <c r="N1428" s="6">
        <f t="shared" si="397"/>
        <v>228490.2</v>
      </c>
      <c r="O1428" s="50">
        <f t="shared" si="399"/>
        <v>1431070.2</v>
      </c>
      <c r="P1428" s="5">
        <v>943000</v>
      </c>
      <c r="Q1428" s="6">
        <f t="shared" si="398"/>
        <v>179170</v>
      </c>
      <c r="R1428" s="50">
        <f t="shared" si="400"/>
        <v>1122170</v>
      </c>
      <c r="S1428" s="51">
        <f t="shared" si="405"/>
        <v>906617.20799999998</v>
      </c>
      <c r="T1428" s="51">
        <f t="shared" si="406"/>
        <v>1153285.8026666667</v>
      </c>
      <c r="U1428" s="49">
        <f t="shared" si="407"/>
        <v>1133394.7155882232</v>
      </c>
      <c r="V1428" s="51">
        <f t="shared" si="408"/>
        <v>1122170</v>
      </c>
      <c r="W1428" s="51">
        <f t="shared" si="409"/>
        <v>174421.0359945563</v>
      </c>
      <c r="X1428" s="52">
        <f t="shared" si="410"/>
        <v>0.1512383449022385</v>
      </c>
      <c r="Y1428" s="53" t="str">
        <f t="shared" si="411"/>
        <v>MENOR_VALOR</v>
      </c>
      <c r="Z1428" s="49">
        <f t="shared" si="412"/>
        <v>906617.20799999998</v>
      </c>
      <c r="AA1428" s="80"/>
    </row>
    <row r="1429" spans="1:27" ht="36" x14ac:dyDescent="0.2">
      <c r="A1429" s="26">
        <f t="shared" si="414"/>
        <v>1258</v>
      </c>
      <c r="B1429" s="1">
        <v>4912996</v>
      </c>
      <c r="C1429" s="14" t="s">
        <v>159</v>
      </c>
      <c r="D1429" s="3" t="s">
        <v>36</v>
      </c>
      <c r="E1429" s="3">
        <v>0</v>
      </c>
      <c r="F1429" s="3">
        <v>1</v>
      </c>
      <c r="G1429" s="3">
        <v>1</v>
      </c>
      <c r="H1429" s="4">
        <v>26111532</v>
      </c>
      <c r="I1429" s="4" t="s">
        <v>37</v>
      </c>
      <c r="J1429" s="1" t="s">
        <v>37</v>
      </c>
      <c r="K1429" s="48">
        <v>658308</v>
      </c>
      <c r="L1429" s="49">
        <f t="shared" si="404"/>
        <v>744678.00959999999</v>
      </c>
      <c r="M1429" s="5">
        <v>1201200</v>
      </c>
      <c r="N1429" s="6">
        <f t="shared" si="397"/>
        <v>228228</v>
      </c>
      <c r="O1429" s="50">
        <f t="shared" si="399"/>
        <v>1429428</v>
      </c>
      <c r="P1429" s="5">
        <v>915000</v>
      </c>
      <c r="Q1429" s="6">
        <f t="shared" si="398"/>
        <v>173850</v>
      </c>
      <c r="R1429" s="50">
        <f t="shared" si="400"/>
        <v>1088850</v>
      </c>
      <c r="S1429" s="51">
        <f t="shared" si="405"/>
        <v>744678.00959999999</v>
      </c>
      <c r="T1429" s="51">
        <f t="shared" si="406"/>
        <v>1087652.0031999999</v>
      </c>
      <c r="U1429" s="49">
        <f t="shared" si="407"/>
        <v>1050428.0004448374</v>
      </c>
      <c r="V1429" s="51">
        <f t="shared" si="408"/>
        <v>1088850</v>
      </c>
      <c r="W1429" s="51">
        <f t="shared" si="409"/>
        <v>242519.23664519133</v>
      </c>
      <c r="X1429" s="52">
        <f t="shared" si="410"/>
        <v>0.22297502871476468</v>
      </c>
      <c r="Y1429" s="53" t="str">
        <f t="shared" si="411"/>
        <v>MENOR_VALOR</v>
      </c>
      <c r="Z1429" s="49">
        <f t="shared" si="412"/>
        <v>744678.00959999999</v>
      </c>
      <c r="AA1429" s="80"/>
    </row>
    <row r="1430" spans="1:27" ht="36" x14ac:dyDescent="0.2">
      <c r="A1430" s="26">
        <f t="shared" si="414"/>
        <v>1259</v>
      </c>
      <c r="B1430" s="1">
        <v>4912996</v>
      </c>
      <c r="C1430" s="14" t="s">
        <v>160</v>
      </c>
      <c r="D1430" s="3" t="s">
        <v>36</v>
      </c>
      <c r="E1430" s="3">
        <v>0</v>
      </c>
      <c r="F1430" s="3">
        <v>1</v>
      </c>
      <c r="G1430" s="3">
        <v>1</v>
      </c>
      <c r="H1430" s="4">
        <v>26111532</v>
      </c>
      <c r="I1430" s="4" t="s">
        <v>37</v>
      </c>
      <c r="J1430" s="1" t="s">
        <v>37</v>
      </c>
      <c r="K1430" s="48">
        <v>753389</v>
      </c>
      <c r="L1430" s="49">
        <f t="shared" si="404"/>
        <v>852233.63679999998</v>
      </c>
      <c r="M1430" s="5">
        <v>1085840</v>
      </c>
      <c r="N1430" s="6">
        <f t="shared" si="397"/>
        <v>206309.6</v>
      </c>
      <c r="O1430" s="50">
        <f t="shared" si="399"/>
        <v>1292149.6000000001</v>
      </c>
      <c r="P1430" s="5">
        <v>886000</v>
      </c>
      <c r="Q1430" s="6">
        <f t="shared" si="398"/>
        <v>168340</v>
      </c>
      <c r="R1430" s="50">
        <f t="shared" si="400"/>
        <v>1054340</v>
      </c>
      <c r="S1430" s="51">
        <f t="shared" si="405"/>
        <v>852233.63679999998</v>
      </c>
      <c r="T1430" s="51">
        <f t="shared" si="406"/>
        <v>1066241.0789333333</v>
      </c>
      <c r="U1430" s="49">
        <f t="shared" si="407"/>
        <v>1051035.4974393724</v>
      </c>
      <c r="V1430" s="51">
        <f t="shared" si="408"/>
        <v>1054340</v>
      </c>
      <c r="W1430" s="51">
        <f t="shared" si="409"/>
        <v>151326.11355686787</v>
      </c>
      <c r="X1430" s="52">
        <f t="shared" si="410"/>
        <v>0.14192485784570821</v>
      </c>
      <c r="Y1430" s="53" t="str">
        <f t="shared" si="411"/>
        <v>MENOR_VALOR</v>
      </c>
      <c r="Z1430" s="49">
        <f t="shared" si="412"/>
        <v>852233.63679999998</v>
      </c>
      <c r="AA1430" s="80"/>
    </row>
    <row r="1431" spans="1:27" ht="36" x14ac:dyDescent="0.2">
      <c r="A1431" s="26">
        <f t="shared" si="414"/>
        <v>1260</v>
      </c>
      <c r="B1431" s="1">
        <v>4912996</v>
      </c>
      <c r="C1431" s="14" t="s">
        <v>161</v>
      </c>
      <c r="D1431" s="3" t="s">
        <v>36</v>
      </c>
      <c r="E1431" s="3">
        <v>0</v>
      </c>
      <c r="F1431" s="3">
        <v>1</v>
      </c>
      <c r="G1431" s="3">
        <v>1</v>
      </c>
      <c r="H1431" s="4">
        <v>26111532</v>
      </c>
      <c r="I1431" s="4" t="s">
        <v>37</v>
      </c>
      <c r="J1431" s="1" t="s">
        <v>37</v>
      </c>
      <c r="K1431" s="48">
        <v>720664</v>
      </c>
      <c r="L1431" s="49">
        <f t="shared" si="404"/>
        <v>815215.11679999996</v>
      </c>
      <c r="M1431" s="5">
        <v>996400</v>
      </c>
      <c r="N1431" s="6">
        <f t="shared" si="397"/>
        <v>189316</v>
      </c>
      <c r="O1431" s="50">
        <f t="shared" si="399"/>
        <v>1185716</v>
      </c>
      <c r="P1431" s="5">
        <v>848000</v>
      </c>
      <c r="Q1431" s="6">
        <f t="shared" si="398"/>
        <v>161120</v>
      </c>
      <c r="R1431" s="50">
        <f t="shared" si="400"/>
        <v>1009120</v>
      </c>
      <c r="S1431" s="51">
        <f t="shared" si="405"/>
        <v>815215.11679999996</v>
      </c>
      <c r="T1431" s="51">
        <f t="shared" si="406"/>
        <v>1003350.3722666666</v>
      </c>
      <c r="U1431" s="49">
        <f t="shared" si="407"/>
        <v>991741.69599642151</v>
      </c>
      <c r="V1431" s="51">
        <f t="shared" si="408"/>
        <v>1009120</v>
      </c>
      <c r="W1431" s="51">
        <f t="shared" si="409"/>
        <v>133031.71492074418</v>
      </c>
      <c r="X1431" s="52">
        <f t="shared" si="410"/>
        <v>0.13258749744639306</v>
      </c>
      <c r="Y1431" s="53" t="str">
        <f t="shared" si="411"/>
        <v>MENOR_VALOR</v>
      </c>
      <c r="Z1431" s="49">
        <f t="shared" si="412"/>
        <v>815215.11679999996</v>
      </c>
      <c r="AA1431" s="80"/>
    </row>
    <row r="1432" spans="1:27" ht="36" x14ac:dyDescent="0.2">
      <c r="A1432" s="26">
        <f t="shared" si="414"/>
        <v>1261</v>
      </c>
      <c r="B1432" s="1">
        <v>4912996</v>
      </c>
      <c r="C1432" s="14" t="s">
        <v>162</v>
      </c>
      <c r="D1432" s="3" t="s">
        <v>36</v>
      </c>
      <c r="E1432" s="3">
        <v>0</v>
      </c>
      <c r="F1432" s="3">
        <v>1</v>
      </c>
      <c r="G1432" s="3">
        <v>1</v>
      </c>
      <c r="H1432" s="4">
        <v>26111532</v>
      </c>
      <c r="I1432" s="4" t="s">
        <v>37</v>
      </c>
      <c r="J1432" s="1" t="s">
        <v>37</v>
      </c>
      <c r="K1432" s="48">
        <v>713881</v>
      </c>
      <c r="L1432" s="49">
        <f t="shared" si="404"/>
        <v>807542.18720000004</v>
      </c>
      <c r="M1432" s="5">
        <v>1092000</v>
      </c>
      <c r="N1432" s="6">
        <f t="shared" si="397"/>
        <v>207480</v>
      </c>
      <c r="O1432" s="50">
        <f t="shared" si="399"/>
        <v>1299480</v>
      </c>
      <c r="P1432" s="5">
        <v>840000</v>
      </c>
      <c r="Q1432" s="6">
        <f t="shared" si="398"/>
        <v>159600</v>
      </c>
      <c r="R1432" s="50">
        <f t="shared" si="400"/>
        <v>999600</v>
      </c>
      <c r="S1432" s="51">
        <f t="shared" si="405"/>
        <v>807542.18720000004</v>
      </c>
      <c r="T1432" s="51">
        <f t="shared" si="406"/>
        <v>1035540.7290666667</v>
      </c>
      <c r="U1432" s="49">
        <f t="shared" si="407"/>
        <v>1016062.3422896408</v>
      </c>
      <c r="V1432" s="51">
        <f t="shared" si="408"/>
        <v>999600</v>
      </c>
      <c r="W1432" s="51">
        <f t="shared" si="409"/>
        <v>161219.315054565</v>
      </c>
      <c r="X1432" s="52">
        <f t="shared" si="410"/>
        <v>0.1556861169525143</v>
      </c>
      <c r="Y1432" s="53" t="str">
        <f t="shared" si="411"/>
        <v>MENOR_VALOR</v>
      </c>
      <c r="Z1432" s="49">
        <f t="shared" si="412"/>
        <v>807542.18720000004</v>
      </c>
      <c r="AA1432" s="80"/>
    </row>
    <row r="1433" spans="1:27" ht="36" x14ac:dyDescent="0.2">
      <c r="A1433" s="26">
        <f t="shared" si="414"/>
        <v>1262</v>
      </c>
      <c r="B1433" s="1">
        <v>4912996</v>
      </c>
      <c r="C1433" s="14" t="s">
        <v>424</v>
      </c>
      <c r="D1433" s="3" t="s">
        <v>36</v>
      </c>
      <c r="E1433" s="3">
        <v>0</v>
      </c>
      <c r="F1433" s="3">
        <v>1</v>
      </c>
      <c r="G1433" s="3">
        <v>1</v>
      </c>
      <c r="H1433" s="4">
        <v>26111532</v>
      </c>
      <c r="I1433" s="4" t="s">
        <v>37</v>
      </c>
      <c r="J1433" s="1" t="s">
        <v>37</v>
      </c>
      <c r="K1433" s="48">
        <v>661521</v>
      </c>
      <c r="L1433" s="49">
        <f t="shared" si="404"/>
        <v>748312.55519999994</v>
      </c>
      <c r="M1433" s="5">
        <v>1011920</v>
      </c>
      <c r="N1433" s="6">
        <f t="shared" si="397"/>
        <v>192264.8</v>
      </c>
      <c r="O1433" s="50">
        <f t="shared" si="399"/>
        <v>1204184.8</v>
      </c>
      <c r="P1433" s="5">
        <v>778000</v>
      </c>
      <c r="Q1433" s="6">
        <f t="shared" si="398"/>
        <v>147820</v>
      </c>
      <c r="R1433" s="50">
        <f t="shared" si="400"/>
        <v>925820</v>
      </c>
      <c r="S1433" s="51">
        <f t="shared" si="405"/>
        <v>748312.55519999994</v>
      </c>
      <c r="T1433" s="51">
        <f t="shared" si="406"/>
        <v>959439.11840000004</v>
      </c>
      <c r="U1433" s="49">
        <f t="shared" si="407"/>
        <v>941385.65697227279</v>
      </c>
      <c r="V1433" s="51">
        <f t="shared" si="408"/>
        <v>925820</v>
      </c>
      <c r="W1433" s="51">
        <f t="shared" si="409"/>
        <v>149289.02452733094</v>
      </c>
      <c r="X1433" s="52">
        <f t="shared" si="410"/>
        <v>0.1556003102899238</v>
      </c>
      <c r="Y1433" s="53" t="str">
        <f t="shared" si="411"/>
        <v>MENOR_VALOR</v>
      </c>
      <c r="Z1433" s="49">
        <f t="shared" si="412"/>
        <v>748312.55519999994</v>
      </c>
      <c r="AA1433" s="80"/>
    </row>
    <row r="1434" spans="1:27" ht="36" x14ac:dyDescent="0.2">
      <c r="A1434" s="26">
        <f t="shared" si="414"/>
        <v>1263</v>
      </c>
      <c r="B1434" s="1">
        <v>4912996</v>
      </c>
      <c r="C1434" s="14" t="s">
        <v>163</v>
      </c>
      <c r="D1434" s="3" t="s">
        <v>36</v>
      </c>
      <c r="E1434" s="3">
        <v>0</v>
      </c>
      <c r="F1434" s="3">
        <v>1</v>
      </c>
      <c r="G1434" s="3">
        <v>1</v>
      </c>
      <c r="H1434" s="4">
        <v>26111532</v>
      </c>
      <c r="I1434" s="4" t="s">
        <v>37</v>
      </c>
      <c r="J1434" s="1" t="s">
        <v>37</v>
      </c>
      <c r="K1434" s="48">
        <v>590240</v>
      </c>
      <c r="L1434" s="49">
        <f t="shared" si="404"/>
        <v>667679.48800000001</v>
      </c>
      <c r="M1434" s="5">
        <v>792870</v>
      </c>
      <c r="N1434" s="6">
        <f t="shared" si="397"/>
        <v>150645.29999999999</v>
      </c>
      <c r="O1434" s="50">
        <f t="shared" si="399"/>
        <v>943515.3</v>
      </c>
      <c r="P1434" s="5">
        <v>593000</v>
      </c>
      <c r="Q1434" s="6">
        <f t="shared" si="398"/>
        <v>112670</v>
      </c>
      <c r="R1434" s="50">
        <f t="shared" si="400"/>
        <v>705670</v>
      </c>
      <c r="S1434" s="51">
        <f t="shared" si="405"/>
        <v>667679.48800000001</v>
      </c>
      <c r="T1434" s="51">
        <f t="shared" si="406"/>
        <v>772288.26266666676</v>
      </c>
      <c r="U1434" s="49">
        <f t="shared" si="407"/>
        <v>763202.08013516874</v>
      </c>
      <c r="V1434" s="51">
        <f t="shared" si="408"/>
        <v>705670</v>
      </c>
      <c r="W1434" s="51">
        <f t="shared" si="409"/>
        <v>73969.573938415575</v>
      </c>
      <c r="X1434" s="52">
        <f t="shared" si="410"/>
        <v>9.5779746390295906E-2</v>
      </c>
      <c r="Y1434" s="53" t="str">
        <f t="shared" si="411"/>
        <v>MENOR_VALOR</v>
      </c>
      <c r="Z1434" s="49">
        <f t="shared" si="412"/>
        <v>667679.48800000001</v>
      </c>
      <c r="AA1434" s="80"/>
    </row>
    <row r="1435" spans="1:27" ht="27" x14ac:dyDescent="0.2">
      <c r="A1435" s="26">
        <f t="shared" si="414"/>
        <v>1264</v>
      </c>
      <c r="B1435" s="1">
        <v>4912996</v>
      </c>
      <c r="C1435" s="14" t="s">
        <v>164</v>
      </c>
      <c r="D1435" s="3" t="s">
        <v>36</v>
      </c>
      <c r="E1435" s="3">
        <v>0</v>
      </c>
      <c r="F1435" s="3">
        <v>1</v>
      </c>
      <c r="G1435" s="3">
        <v>1</v>
      </c>
      <c r="H1435" s="4">
        <v>26111532</v>
      </c>
      <c r="I1435" s="4" t="s">
        <v>37</v>
      </c>
      <c r="J1435" s="1" t="s">
        <v>37</v>
      </c>
      <c r="K1435" s="48">
        <v>625226</v>
      </c>
      <c r="L1435" s="49">
        <f t="shared" si="404"/>
        <v>707255.65119999996</v>
      </c>
      <c r="M1435" s="5">
        <v>895400</v>
      </c>
      <c r="N1435" s="6">
        <f t="shared" si="397"/>
        <v>170126</v>
      </c>
      <c r="O1435" s="50">
        <f t="shared" si="399"/>
        <v>1065526</v>
      </c>
      <c r="P1435" s="5">
        <v>651000</v>
      </c>
      <c r="Q1435" s="6">
        <f t="shared" si="398"/>
        <v>123690</v>
      </c>
      <c r="R1435" s="50">
        <f t="shared" si="400"/>
        <v>774690</v>
      </c>
      <c r="S1435" s="51">
        <f t="shared" si="405"/>
        <v>707255.65119999996</v>
      </c>
      <c r="T1435" s="51">
        <f t="shared" si="406"/>
        <v>849157.21706666669</v>
      </c>
      <c r="U1435" s="49">
        <f t="shared" si="407"/>
        <v>835775.19180598308</v>
      </c>
      <c r="V1435" s="51">
        <f t="shared" si="408"/>
        <v>774690</v>
      </c>
      <c r="W1435" s="51">
        <f t="shared" si="409"/>
        <v>100339.55948530957</v>
      </c>
      <c r="X1435" s="52">
        <f t="shared" si="410"/>
        <v>0.11816370098333862</v>
      </c>
      <c r="Y1435" s="53" t="str">
        <f t="shared" si="411"/>
        <v>MENOR_VALOR</v>
      </c>
      <c r="Z1435" s="49">
        <f t="shared" si="412"/>
        <v>707255.65119999996</v>
      </c>
      <c r="AA1435" s="80"/>
    </row>
    <row r="1436" spans="1:27" ht="36" x14ac:dyDescent="0.2">
      <c r="A1436" s="26">
        <f t="shared" si="414"/>
        <v>1265</v>
      </c>
      <c r="B1436" s="1">
        <v>4912996</v>
      </c>
      <c r="C1436" s="14" t="s">
        <v>165</v>
      </c>
      <c r="D1436" s="3" t="s">
        <v>36</v>
      </c>
      <c r="E1436" s="3">
        <v>0</v>
      </c>
      <c r="F1436" s="3">
        <v>1</v>
      </c>
      <c r="G1436" s="3">
        <v>1</v>
      </c>
      <c r="H1436" s="4">
        <v>26111532</v>
      </c>
      <c r="I1436" s="4" t="s">
        <v>37</v>
      </c>
      <c r="J1436" s="1" t="s">
        <v>37</v>
      </c>
      <c r="K1436" s="48">
        <v>813365</v>
      </c>
      <c r="L1436" s="49">
        <f t="shared" si="404"/>
        <v>920078.48800000001</v>
      </c>
      <c r="M1436" s="5">
        <v>1198770</v>
      </c>
      <c r="N1436" s="6">
        <f t="shared" si="397"/>
        <v>227766.3</v>
      </c>
      <c r="O1436" s="50">
        <f t="shared" si="399"/>
        <v>1426536.3</v>
      </c>
      <c r="P1436" s="5">
        <v>1031000</v>
      </c>
      <c r="Q1436" s="6">
        <f t="shared" si="398"/>
        <v>195890</v>
      </c>
      <c r="R1436" s="50">
        <f t="shared" si="400"/>
        <v>1226890</v>
      </c>
      <c r="S1436" s="51">
        <f t="shared" si="405"/>
        <v>920078.48800000001</v>
      </c>
      <c r="T1436" s="51">
        <f t="shared" si="406"/>
        <v>1191168.2626666666</v>
      </c>
      <c r="U1436" s="49">
        <f t="shared" si="407"/>
        <v>1172117.3923850534</v>
      </c>
      <c r="V1436" s="51">
        <f t="shared" si="408"/>
        <v>1226890</v>
      </c>
      <c r="W1436" s="51">
        <f t="shared" si="409"/>
        <v>191689.41797713327</v>
      </c>
      <c r="X1436" s="52">
        <f t="shared" si="410"/>
        <v>0.16092555853360166</v>
      </c>
      <c r="Y1436" s="53" t="str">
        <f t="shared" si="411"/>
        <v>MENOR_VALOR</v>
      </c>
      <c r="Z1436" s="49">
        <f t="shared" si="412"/>
        <v>920078.48800000001</v>
      </c>
      <c r="AA1436" s="80"/>
    </row>
    <row r="1437" spans="1:27" ht="36" x14ac:dyDescent="0.2">
      <c r="A1437" s="26">
        <f t="shared" si="414"/>
        <v>1266</v>
      </c>
      <c r="B1437" s="1">
        <v>4912996</v>
      </c>
      <c r="C1437" s="14" t="s">
        <v>166</v>
      </c>
      <c r="D1437" s="3" t="s">
        <v>36</v>
      </c>
      <c r="E1437" s="3">
        <v>0</v>
      </c>
      <c r="F1437" s="3">
        <v>1</v>
      </c>
      <c r="G1437" s="3">
        <v>1</v>
      </c>
      <c r="H1437" s="4">
        <v>26111532</v>
      </c>
      <c r="I1437" s="4" t="s">
        <v>37</v>
      </c>
      <c r="J1437" s="1" t="s">
        <v>37</v>
      </c>
      <c r="K1437" s="48">
        <v>749819</v>
      </c>
      <c r="L1437" s="49">
        <f t="shared" si="404"/>
        <v>848195.25280000002</v>
      </c>
      <c r="M1437" s="5">
        <v>1256600</v>
      </c>
      <c r="N1437" s="6">
        <f t="shared" si="397"/>
        <v>238754</v>
      </c>
      <c r="O1437" s="50">
        <f t="shared" si="399"/>
        <v>1495354</v>
      </c>
      <c r="P1437" s="5">
        <v>976000</v>
      </c>
      <c r="Q1437" s="6">
        <f t="shared" si="398"/>
        <v>185440</v>
      </c>
      <c r="R1437" s="50">
        <f t="shared" si="400"/>
        <v>1161440</v>
      </c>
      <c r="S1437" s="51">
        <f t="shared" si="405"/>
        <v>848195.25280000002</v>
      </c>
      <c r="T1437" s="51">
        <f t="shared" si="406"/>
        <v>1168329.7509333333</v>
      </c>
      <c r="U1437" s="49">
        <f t="shared" si="407"/>
        <v>1137833.9235996075</v>
      </c>
      <c r="V1437" s="51">
        <f t="shared" si="408"/>
        <v>1161440</v>
      </c>
      <c r="W1437" s="51">
        <f t="shared" si="409"/>
        <v>226369.27452183253</v>
      </c>
      <c r="X1437" s="52">
        <f t="shared" si="410"/>
        <v>0.19375460938232114</v>
      </c>
      <c r="Y1437" s="53" t="str">
        <f t="shared" si="411"/>
        <v>MENOR_VALOR</v>
      </c>
      <c r="Z1437" s="49">
        <f t="shared" si="412"/>
        <v>848195.25280000002</v>
      </c>
      <c r="AA1437" s="80"/>
    </row>
    <row r="1438" spans="1:27" ht="36" x14ac:dyDescent="0.2">
      <c r="A1438" s="26">
        <f t="shared" si="414"/>
        <v>1267</v>
      </c>
      <c r="B1438" s="1">
        <v>4912996</v>
      </c>
      <c r="C1438" s="14" t="s">
        <v>167</v>
      </c>
      <c r="D1438" s="3" t="s">
        <v>36</v>
      </c>
      <c r="E1438" s="3">
        <v>0</v>
      </c>
      <c r="F1438" s="3">
        <v>1</v>
      </c>
      <c r="G1438" s="3">
        <v>1</v>
      </c>
      <c r="H1438" s="4">
        <v>26111532</v>
      </c>
      <c r="I1438" s="4" t="s">
        <v>37</v>
      </c>
      <c r="J1438" s="1" t="s">
        <v>37</v>
      </c>
      <c r="K1438" s="48">
        <v>710192</v>
      </c>
      <c r="L1438" s="49">
        <f t="shared" si="404"/>
        <v>803369.19039999996</v>
      </c>
      <c r="M1438" s="5">
        <v>1226160</v>
      </c>
      <c r="N1438" s="6">
        <f t="shared" ref="N1438:N1468" si="415">M1438*0.19</f>
        <v>232970.4</v>
      </c>
      <c r="O1438" s="50">
        <f t="shared" si="399"/>
        <v>1459130.4</v>
      </c>
      <c r="P1438" s="5">
        <v>943000</v>
      </c>
      <c r="Q1438" s="6">
        <f t="shared" ref="Q1438:Q1468" si="416">P1438*0.19</f>
        <v>179170</v>
      </c>
      <c r="R1438" s="50">
        <f t="shared" si="400"/>
        <v>1122170</v>
      </c>
      <c r="S1438" s="51">
        <f t="shared" si="405"/>
        <v>803369.19039999996</v>
      </c>
      <c r="T1438" s="51">
        <f t="shared" si="406"/>
        <v>1128223.1968</v>
      </c>
      <c r="U1438" s="49">
        <f t="shared" si="407"/>
        <v>1095694.0688130266</v>
      </c>
      <c r="V1438" s="51">
        <f t="shared" si="408"/>
        <v>1122170</v>
      </c>
      <c r="W1438" s="51">
        <f t="shared" si="409"/>
        <v>229706.47082105823</v>
      </c>
      <c r="X1438" s="52">
        <f t="shared" si="410"/>
        <v>0.20360020204564033</v>
      </c>
      <c r="Y1438" s="53" t="str">
        <f t="shared" si="411"/>
        <v>MENOR_VALOR</v>
      </c>
      <c r="Z1438" s="49">
        <f t="shared" si="412"/>
        <v>803369.19039999996</v>
      </c>
      <c r="AA1438" s="80"/>
    </row>
    <row r="1439" spans="1:27" ht="36" x14ac:dyDescent="0.2">
      <c r="A1439" s="26">
        <f t="shared" si="414"/>
        <v>1268</v>
      </c>
      <c r="B1439" s="1">
        <v>4912996</v>
      </c>
      <c r="C1439" s="14" t="s">
        <v>168</v>
      </c>
      <c r="D1439" s="3" t="s">
        <v>36</v>
      </c>
      <c r="E1439" s="3">
        <v>0</v>
      </c>
      <c r="F1439" s="3">
        <v>1</v>
      </c>
      <c r="G1439" s="3">
        <v>1</v>
      </c>
      <c r="H1439" s="4">
        <v>26111532</v>
      </c>
      <c r="I1439" s="4" t="s">
        <v>37</v>
      </c>
      <c r="J1439" s="1" t="s">
        <v>37</v>
      </c>
      <c r="K1439" s="48">
        <v>662235</v>
      </c>
      <c r="L1439" s="49">
        <f t="shared" si="404"/>
        <v>749120.23199999996</v>
      </c>
      <c r="M1439" s="5">
        <v>1161840</v>
      </c>
      <c r="N1439" s="6">
        <f t="shared" si="415"/>
        <v>220749.6</v>
      </c>
      <c r="O1439" s="50">
        <f t="shared" ref="O1439:O1468" si="417">M1439+N1439</f>
        <v>1382589.6</v>
      </c>
      <c r="P1439" s="5">
        <v>902000</v>
      </c>
      <c r="Q1439" s="6">
        <f t="shared" si="416"/>
        <v>171380</v>
      </c>
      <c r="R1439" s="50">
        <f t="shared" ref="R1439:R1468" si="418">P1439+Q1439</f>
        <v>1073380</v>
      </c>
      <c r="S1439" s="51">
        <f t="shared" si="405"/>
        <v>749120.23199999996</v>
      </c>
      <c r="T1439" s="51">
        <f t="shared" si="406"/>
        <v>1068363.2773333334</v>
      </c>
      <c r="U1439" s="49">
        <f t="shared" si="407"/>
        <v>1035935.6298463065</v>
      </c>
      <c r="V1439" s="51">
        <f t="shared" si="408"/>
        <v>1073380</v>
      </c>
      <c r="W1439" s="51">
        <f t="shared" si="409"/>
        <v>225738.92220184382</v>
      </c>
      <c r="X1439" s="52">
        <f t="shared" si="410"/>
        <v>0.21129416088251826</v>
      </c>
      <c r="Y1439" s="53" t="str">
        <f t="shared" si="411"/>
        <v>MENOR_VALOR</v>
      </c>
      <c r="Z1439" s="49">
        <f t="shared" si="412"/>
        <v>749120.23199999996</v>
      </c>
      <c r="AA1439" s="80"/>
    </row>
    <row r="1440" spans="1:27" ht="36" x14ac:dyDescent="0.2">
      <c r="A1440" s="26">
        <f t="shared" si="414"/>
        <v>1269</v>
      </c>
      <c r="B1440" s="1">
        <v>4912996</v>
      </c>
      <c r="C1440" s="14" t="s">
        <v>169</v>
      </c>
      <c r="D1440" s="3" t="s">
        <v>36</v>
      </c>
      <c r="E1440" s="3">
        <v>0</v>
      </c>
      <c r="F1440" s="3">
        <v>1</v>
      </c>
      <c r="G1440" s="3">
        <v>1</v>
      </c>
      <c r="H1440" s="4">
        <v>26111532</v>
      </c>
      <c r="I1440" s="4" t="s">
        <v>37</v>
      </c>
      <c r="J1440" s="1" t="s">
        <v>37</v>
      </c>
      <c r="K1440" s="48">
        <v>629867</v>
      </c>
      <c r="L1440" s="49">
        <f t="shared" si="404"/>
        <v>712505.55039999995</v>
      </c>
      <c r="M1440" s="5">
        <v>1144800</v>
      </c>
      <c r="N1440" s="6">
        <f t="shared" si="415"/>
        <v>217512</v>
      </c>
      <c r="O1440" s="50">
        <f t="shared" si="417"/>
        <v>1362312</v>
      </c>
      <c r="P1440" s="5">
        <v>848000</v>
      </c>
      <c r="Q1440" s="6">
        <f t="shared" si="416"/>
        <v>161120</v>
      </c>
      <c r="R1440" s="50">
        <f t="shared" si="418"/>
        <v>1009120</v>
      </c>
      <c r="S1440" s="51">
        <f t="shared" si="405"/>
        <v>712505.55039999995</v>
      </c>
      <c r="T1440" s="51">
        <f t="shared" si="406"/>
        <v>1027979.1834666667</v>
      </c>
      <c r="U1440" s="49">
        <f t="shared" si="407"/>
        <v>993121.87780384452</v>
      </c>
      <c r="V1440" s="51">
        <f t="shared" si="408"/>
        <v>1009120</v>
      </c>
      <c r="W1440" s="51">
        <f t="shared" si="409"/>
        <v>223073.54522699653</v>
      </c>
      <c r="X1440" s="52">
        <f t="shared" si="410"/>
        <v>0.21700200628063585</v>
      </c>
      <c r="Y1440" s="53" t="str">
        <f t="shared" si="411"/>
        <v>MENOR_VALOR</v>
      </c>
      <c r="Z1440" s="49">
        <f t="shared" si="412"/>
        <v>712505.55039999995</v>
      </c>
      <c r="AA1440" s="80"/>
    </row>
    <row r="1441" spans="1:27" ht="27" x14ac:dyDescent="0.2">
      <c r="A1441" s="26">
        <f t="shared" si="414"/>
        <v>1270</v>
      </c>
      <c r="B1441" s="1">
        <v>4912996</v>
      </c>
      <c r="C1441" s="24" t="s">
        <v>170</v>
      </c>
      <c r="D1441" s="3" t="s">
        <v>36</v>
      </c>
      <c r="E1441" s="3">
        <v>0</v>
      </c>
      <c r="F1441" s="3">
        <v>1</v>
      </c>
      <c r="G1441" s="3">
        <v>1</v>
      </c>
      <c r="H1441" s="4">
        <v>25172009</v>
      </c>
      <c r="I1441" s="4" t="s">
        <v>37</v>
      </c>
      <c r="J1441" s="1">
        <v>39325</v>
      </c>
      <c r="K1441" s="48">
        <v>154581</v>
      </c>
      <c r="L1441" s="49">
        <f t="shared" si="404"/>
        <v>174862.02720000001</v>
      </c>
      <c r="M1441" s="5">
        <v>237120</v>
      </c>
      <c r="N1441" s="6">
        <f t="shared" si="415"/>
        <v>45052.800000000003</v>
      </c>
      <c r="O1441" s="50">
        <f t="shared" si="417"/>
        <v>282172.79999999999</v>
      </c>
      <c r="P1441" s="5">
        <v>182000</v>
      </c>
      <c r="Q1441" s="6">
        <f t="shared" si="416"/>
        <v>34580</v>
      </c>
      <c r="R1441" s="50">
        <f t="shared" si="418"/>
        <v>216580</v>
      </c>
      <c r="S1441" s="51">
        <f t="shared" si="405"/>
        <v>174862.02720000001</v>
      </c>
      <c r="T1441" s="51">
        <f t="shared" si="406"/>
        <v>224538.27573333331</v>
      </c>
      <c r="U1441" s="49">
        <f t="shared" si="407"/>
        <v>220263.73638879182</v>
      </c>
      <c r="V1441" s="51">
        <f t="shared" si="408"/>
        <v>216580</v>
      </c>
      <c r="W1441" s="51">
        <f t="shared" si="409"/>
        <v>35126.412201828192</v>
      </c>
      <c r="X1441" s="52">
        <f t="shared" si="410"/>
        <v>0.15643841606562039</v>
      </c>
      <c r="Y1441" s="53" t="str">
        <f t="shared" si="411"/>
        <v>MENOR_VALOR</v>
      </c>
      <c r="Z1441" s="49">
        <f t="shared" si="412"/>
        <v>174862.02720000001</v>
      </c>
      <c r="AA1441" s="80"/>
    </row>
    <row r="1442" spans="1:27" ht="27" x14ac:dyDescent="0.2">
      <c r="A1442" s="26">
        <f t="shared" si="414"/>
        <v>1271</v>
      </c>
      <c r="B1442" s="1">
        <v>4912996</v>
      </c>
      <c r="C1442" s="24" t="s">
        <v>171</v>
      </c>
      <c r="D1442" s="3" t="s">
        <v>36</v>
      </c>
      <c r="E1442" s="3">
        <v>0</v>
      </c>
      <c r="F1442" s="3">
        <v>1</v>
      </c>
      <c r="G1442" s="3">
        <v>1</v>
      </c>
      <c r="H1442" s="4">
        <v>25172009</v>
      </c>
      <c r="I1442" s="4" t="s">
        <v>37</v>
      </c>
      <c r="J1442" s="1">
        <v>39325</v>
      </c>
      <c r="K1442" s="48">
        <v>154581</v>
      </c>
      <c r="L1442" s="49">
        <f t="shared" si="404"/>
        <v>174862.02720000001</v>
      </c>
      <c r="M1442" s="5">
        <v>217620</v>
      </c>
      <c r="N1442" s="6">
        <f t="shared" si="415"/>
        <v>41347.800000000003</v>
      </c>
      <c r="O1442" s="50">
        <f t="shared" si="417"/>
        <v>258967.8</v>
      </c>
      <c r="P1442" s="5">
        <v>187000</v>
      </c>
      <c r="Q1442" s="6">
        <f t="shared" si="416"/>
        <v>35530</v>
      </c>
      <c r="R1442" s="50">
        <f t="shared" si="418"/>
        <v>222530</v>
      </c>
      <c r="S1442" s="51">
        <f t="shared" si="405"/>
        <v>174862.02720000001</v>
      </c>
      <c r="T1442" s="51">
        <f t="shared" si="406"/>
        <v>218786.60906666666</v>
      </c>
      <c r="U1442" s="49">
        <f t="shared" si="407"/>
        <v>215994.79284506975</v>
      </c>
      <c r="V1442" s="51">
        <f t="shared" si="408"/>
        <v>222530</v>
      </c>
      <c r="W1442" s="51">
        <f t="shared" si="409"/>
        <v>31059.369698703635</v>
      </c>
      <c r="X1442" s="52">
        <f t="shared" si="410"/>
        <v>0.14196193190799675</v>
      </c>
      <c r="Y1442" s="53" t="str">
        <f t="shared" si="411"/>
        <v>MENOR_VALOR</v>
      </c>
      <c r="Z1442" s="49">
        <f t="shared" si="412"/>
        <v>174862.02720000001</v>
      </c>
      <c r="AA1442" s="80"/>
    </row>
    <row r="1443" spans="1:27" ht="18" x14ac:dyDescent="0.2">
      <c r="A1443" s="26">
        <f t="shared" si="414"/>
        <v>1272</v>
      </c>
      <c r="B1443" s="1">
        <v>4912934</v>
      </c>
      <c r="C1443" s="24" t="s">
        <v>172</v>
      </c>
      <c r="D1443" s="3" t="s">
        <v>36</v>
      </c>
      <c r="E1443" s="3">
        <v>0</v>
      </c>
      <c r="F1443" s="3">
        <v>1</v>
      </c>
      <c r="G1443" s="3">
        <v>1</v>
      </c>
      <c r="H1443" s="4">
        <v>31162416</v>
      </c>
      <c r="I1443" s="4" t="s">
        <v>37</v>
      </c>
      <c r="J1443" s="1">
        <v>60338</v>
      </c>
      <c r="K1443" s="48">
        <v>119595</v>
      </c>
      <c r="L1443" s="49">
        <f t="shared" si="404"/>
        <v>135285.864</v>
      </c>
      <c r="M1443" s="5">
        <v>179520</v>
      </c>
      <c r="N1443" s="6">
        <f t="shared" si="415"/>
        <v>34108.800000000003</v>
      </c>
      <c r="O1443" s="50">
        <f t="shared" si="417"/>
        <v>213628.79999999999</v>
      </c>
      <c r="P1443" s="5">
        <v>141000</v>
      </c>
      <c r="Q1443" s="6">
        <f t="shared" si="416"/>
        <v>26790</v>
      </c>
      <c r="R1443" s="50">
        <f t="shared" si="418"/>
        <v>167790</v>
      </c>
      <c r="S1443" s="51">
        <f t="shared" si="405"/>
        <v>135285.864</v>
      </c>
      <c r="T1443" s="51">
        <f t="shared" si="406"/>
        <v>172234.88800000001</v>
      </c>
      <c r="U1443" s="49">
        <f t="shared" si="407"/>
        <v>169261.98571446387</v>
      </c>
      <c r="V1443" s="51">
        <f t="shared" si="408"/>
        <v>167790</v>
      </c>
      <c r="W1443" s="51">
        <f t="shared" si="409"/>
        <v>26126.905428624694</v>
      </c>
      <c r="X1443" s="52">
        <f t="shared" si="410"/>
        <v>0.15169345614010962</v>
      </c>
      <c r="Y1443" s="53" t="str">
        <f t="shared" si="411"/>
        <v>MENOR_VALOR</v>
      </c>
      <c r="Z1443" s="49">
        <f t="shared" si="412"/>
        <v>135285.864</v>
      </c>
      <c r="AA1443" s="80"/>
    </row>
    <row r="1444" spans="1:27" ht="18" x14ac:dyDescent="0.2">
      <c r="A1444" s="26">
        <f t="shared" si="414"/>
        <v>1273</v>
      </c>
      <c r="B1444" s="1">
        <v>4912934</v>
      </c>
      <c r="C1444" s="24" t="s">
        <v>173</v>
      </c>
      <c r="D1444" s="3" t="s">
        <v>36</v>
      </c>
      <c r="E1444" s="3">
        <v>0</v>
      </c>
      <c r="F1444" s="3">
        <v>1</v>
      </c>
      <c r="G1444" s="3">
        <v>1</v>
      </c>
      <c r="H1444" s="4">
        <v>31162416</v>
      </c>
      <c r="I1444" s="4" t="s">
        <v>37</v>
      </c>
      <c r="J1444" s="1">
        <v>60338</v>
      </c>
      <c r="K1444" s="48">
        <v>137683</v>
      </c>
      <c r="L1444" s="49">
        <f t="shared" si="404"/>
        <v>155747.00959999999</v>
      </c>
      <c r="M1444" s="5">
        <v>191840</v>
      </c>
      <c r="N1444" s="6">
        <f t="shared" si="415"/>
        <v>36449.599999999999</v>
      </c>
      <c r="O1444" s="50">
        <f t="shared" si="417"/>
        <v>228289.6</v>
      </c>
      <c r="P1444" s="5">
        <v>141000</v>
      </c>
      <c r="Q1444" s="6">
        <f t="shared" si="416"/>
        <v>26790</v>
      </c>
      <c r="R1444" s="50">
        <f t="shared" si="418"/>
        <v>167790</v>
      </c>
      <c r="S1444" s="51">
        <f t="shared" si="405"/>
        <v>155747.00959999999</v>
      </c>
      <c r="T1444" s="51">
        <f t="shared" si="406"/>
        <v>183942.20319999999</v>
      </c>
      <c r="U1444" s="49">
        <f t="shared" si="407"/>
        <v>181366.59768182342</v>
      </c>
      <c r="V1444" s="51">
        <f t="shared" si="408"/>
        <v>167790</v>
      </c>
      <c r="W1444" s="51">
        <f t="shared" si="409"/>
        <v>19937.012591427545</v>
      </c>
      <c r="X1444" s="52">
        <f t="shared" si="410"/>
        <v>0.10838737518953206</v>
      </c>
      <c r="Y1444" s="53" t="str">
        <f t="shared" si="411"/>
        <v>MENOR_VALOR</v>
      </c>
      <c r="Z1444" s="49">
        <f t="shared" si="412"/>
        <v>155747.00959999999</v>
      </c>
      <c r="AA1444" s="80"/>
    </row>
    <row r="1445" spans="1:27" ht="18" x14ac:dyDescent="0.2">
      <c r="A1445" s="26">
        <f t="shared" si="414"/>
        <v>1274</v>
      </c>
      <c r="B1445" s="1">
        <v>4912934</v>
      </c>
      <c r="C1445" s="24" t="s">
        <v>174</v>
      </c>
      <c r="D1445" s="3" t="s">
        <v>36</v>
      </c>
      <c r="E1445" s="3">
        <v>0</v>
      </c>
      <c r="F1445" s="3">
        <v>1</v>
      </c>
      <c r="G1445" s="3">
        <v>1</v>
      </c>
      <c r="H1445" s="4">
        <v>31162409</v>
      </c>
      <c r="I1445" s="4" t="s">
        <v>37</v>
      </c>
      <c r="J1445" s="1" t="s">
        <v>37</v>
      </c>
      <c r="K1445" s="48">
        <v>169456</v>
      </c>
      <c r="L1445" s="49">
        <f t="shared" si="404"/>
        <v>191688.62719999999</v>
      </c>
      <c r="M1445" s="5">
        <v>258960</v>
      </c>
      <c r="N1445" s="6">
        <f t="shared" si="415"/>
        <v>49202.400000000001</v>
      </c>
      <c r="O1445" s="50">
        <f t="shared" si="417"/>
        <v>308162.40000000002</v>
      </c>
      <c r="P1445" s="5">
        <v>199000</v>
      </c>
      <c r="Q1445" s="6">
        <f t="shared" si="416"/>
        <v>37810</v>
      </c>
      <c r="R1445" s="50">
        <f t="shared" si="418"/>
        <v>236810</v>
      </c>
      <c r="S1445" s="51">
        <f t="shared" si="405"/>
        <v>191688.62719999999</v>
      </c>
      <c r="T1445" s="51">
        <f t="shared" si="406"/>
        <v>245553.67573333334</v>
      </c>
      <c r="U1445" s="49">
        <f t="shared" si="407"/>
        <v>240949.11985879025</v>
      </c>
      <c r="V1445" s="51">
        <f t="shared" si="408"/>
        <v>236810</v>
      </c>
      <c r="W1445" s="51">
        <f t="shared" si="409"/>
        <v>38088.341086862471</v>
      </c>
      <c r="X1445" s="52">
        <f t="shared" si="410"/>
        <v>0.15511207874658611</v>
      </c>
      <c r="Y1445" s="53" t="str">
        <f t="shared" si="411"/>
        <v>MENOR_VALOR</v>
      </c>
      <c r="Z1445" s="49">
        <f t="shared" si="412"/>
        <v>191688.62719999999</v>
      </c>
      <c r="AA1445" s="80"/>
    </row>
    <row r="1446" spans="1:27" x14ac:dyDescent="0.2">
      <c r="A1446" s="26">
        <f t="shared" si="414"/>
        <v>1275</v>
      </c>
      <c r="B1446" s="1">
        <v>4912934</v>
      </c>
      <c r="C1446" s="24" t="s">
        <v>175</v>
      </c>
      <c r="D1446" s="3" t="s">
        <v>36</v>
      </c>
      <c r="E1446" s="3">
        <v>0</v>
      </c>
      <c r="F1446" s="3">
        <v>1</v>
      </c>
      <c r="G1446" s="3">
        <v>1</v>
      </c>
      <c r="H1446" s="4">
        <v>25172004</v>
      </c>
      <c r="I1446" s="4" t="s">
        <v>37</v>
      </c>
      <c r="J1446" s="1" t="s">
        <v>37</v>
      </c>
      <c r="K1446" s="48">
        <v>102935</v>
      </c>
      <c r="L1446" s="49">
        <f t="shared" si="404"/>
        <v>116440.072</v>
      </c>
      <c r="M1446" s="5">
        <v>120750</v>
      </c>
      <c r="N1446" s="6">
        <f t="shared" si="415"/>
        <v>22942.5</v>
      </c>
      <c r="O1446" s="50">
        <f t="shared" si="417"/>
        <v>143692.5</v>
      </c>
      <c r="P1446" s="5">
        <v>92000</v>
      </c>
      <c r="Q1446" s="6">
        <f t="shared" si="416"/>
        <v>17480</v>
      </c>
      <c r="R1446" s="50">
        <f t="shared" si="418"/>
        <v>109480</v>
      </c>
      <c r="S1446" s="51">
        <f t="shared" si="405"/>
        <v>109480</v>
      </c>
      <c r="T1446" s="51">
        <f t="shared" si="406"/>
        <v>123204.19066666666</v>
      </c>
      <c r="U1446" s="49">
        <f t="shared" si="407"/>
        <v>122355.58138291312</v>
      </c>
      <c r="V1446" s="51">
        <f t="shared" si="408"/>
        <v>116440.072</v>
      </c>
      <c r="W1446" s="51">
        <f t="shared" si="409"/>
        <v>9704.4682866971216</v>
      </c>
      <c r="X1446" s="52">
        <f t="shared" si="410"/>
        <v>7.8767355511087336E-2</v>
      </c>
      <c r="Y1446" s="53" t="str">
        <f t="shared" si="411"/>
        <v>MENOR_VALOR</v>
      </c>
      <c r="Z1446" s="49">
        <f t="shared" si="412"/>
        <v>109480</v>
      </c>
      <c r="AA1446" s="80"/>
    </row>
    <row r="1447" spans="1:27" ht="18" x14ac:dyDescent="0.2">
      <c r="A1447" s="26">
        <f t="shared" si="414"/>
        <v>1276</v>
      </c>
      <c r="B1447" s="1">
        <v>4912996</v>
      </c>
      <c r="C1447" s="24" t="s">
        <v>176</v>
      </c>
      <c r="D1447" s="3" t="s">
        <v>36</v>
      </c>
      <c r="E1447" s="3">
        <v>0</v>
      </c>
      <c r="F1447" s="3">
        <v>1</v>
      </c>
      <c r="G1447" s="3">
        <v>1</v>
      </c>
      <c r="H1447" s="4">
        <v>31161609</v>
      </c>
      <c r="I1447" s="4" t="s">
        <v>37</v>
      </c>
      <c r="J1447" s="1" t="s">
        <v>37</v>
      </c>
      <c r="K1447" s="48">
        <v>257754</v>
      </c>
      <c r="L1447" s="49">
        <f t="shared" si="404"/>
        <v>291571.3248</v>
      </c>
      <c r="M1447" s="5">
        <v>364800</v>
      </c>
      <c r="N1447" s="6">
        <f t="shared" si="415"/>
        <v>69312</v>
      </c>
      <c r="O1447" s="50">
        <f t="shared" si="417"/>
        <v>434112</v>
      </c>
      <c r="P1447" s="5">
        <v>304000</v>
      </c>
      <c r="Q1447" s="6">
        <f t="shared" si="416"/>
        <v>57760</v>
      </c>
      <c r="R1447" s="50">
        <f t="shared" si="418"/>
        <v>361760</v>
      </c>
      <c r="S1447" s="51">
        <f t="shared" si="405"/>
        <v>291571.3248</v>
      </c>
      <c r="T1447" s="51">
        <f t="shared" si="406"/>
        <v>362481.10826666671</v>
      </c>
      <c r="U1447" s="49">
        <f t="shared" si="407"/>
        <v>357757.74851890706</v>
      </c>
      <c r="V1447" s="51">
        <f t="shared" si="408"/>
        <v>361760</v>
      </c>
      <c r="W1447" s="51">
        <f t="shared" si="409"/>
        <v>50140.788741749719</v>
      </c>
      <c r="X1447" s="52">
        <f t="shared" si="410"/>
        <v>0.13832662612823016</v>
      </c>
      <c r="Y1447" s="53" t="str">
        <f t="shared" si="411"/>
        <v>MENOR_VALOR</v>
      </c>
      <c r="Z1447" s="49">
        <f t="shared" si="412"/>
        <v>291571.3248</v>
      </c>
      <c r="AA1447" s="80"/>
    </row>
    <row r="1448" spans="1:27" ht="27" x14ac:dyDescent="0.2">
      <c r="A1448" s="26">
        <f t="shared" si="414"/>
        <v>1277</v>
      </c>
      <c r="B1448" s="1">
        <v>4912934</v>
      </c>
      <c r="C1448" s="24" t="s">
        <v>177</v>
      </c>
      <c r="D1448" s="3" t="s">
        <v>36</v>
      </c>
      <c r="E1448" s="3">
        <v>0</v>
      </c>
      <c r="F1448" s="3">
        <v>1</v>
      </c>
      <c r="G1448" s="3">
        <v>1</v>
      </c>
      <c r="H1448" s="4">
        <v>26111532</v>
      </c>
      <c r="I1448" s="4" t="s">
        <v>37</v>
      </c>
      <c r="J1448" s="1" t="s">
        <v>37</v>
      </c>
      <c r="K1448" s="48">
        <v>330106</v>
      </c>
      <c r="L1448" s="49">
        <f t="shared" si="404"/>
        <v>373415.90720000002</v>
      </c>
      <c r="M1448" s="5">
        <v>531920</v>
      </c>
      <c r="N1448" s="6">
        <f t="shared" si="415"/>
        <v>101064.8</v>
      </c>
      <c r="O1448" s="50">
        <f t="shared" si="417"/>
        <v>632984.80000000005</v>
      </c>
      <c r="P1448" s="5">
        <v>390000</v>
      </c>
      <c r="Q1448" s="6">
        <f t="shared" si="416"/>
        <v>74100</v>
      </c>
      <c r="R1448" s="50">
        <f t="shared" si="418"/>
        <v>464100</v>
      </c>
      <c r="S1448" s="51">
        <f t="shared" si="405"/>
        <v>373415.90720000002</v>
      </c>
      <c r="T1448" s="51">
        <f t="shared" si="406"/>
        <v>490166.90240000002</v>
      </c>
      <c r="U1448" s="49">
        <f t="shared" si="407"/>
        <v>478702.71223152376</v>
      </c>
      <c r="V1448" s="51">
        <f t="shared" si="408"/>
        <v>464100</v>
      </c>
      <c r="W1448" s="51">
        <f t="shared" si="409"/>
        <v>82555.420416198074</v>
      </c>
      <c r="X1448" s="52">
        <f t="shared" si="410"/>
        <v>0.16842308203997999</v>
      </c>
      <c r="Y1448" s="53" t="str">
        <f t="shared" si="411"/>
        <v>MENOR_VALOR</v>
      </c>
      <c r="Z1448" s="49">
        <f t="shared" si="412"/>
        <v>373415.90720000002</v>
      </c>
      <c r="AA1448" s="80"/>
    </row>
    <row r="1449" spans="1:27" ht="27" x14ac:dyDescent="0.2">
      <c r="A1449" s="26">
        <f t="shared" si="414"/>
        <v>1278</v>
      </c>
      <c r="B1449" s="1">
        <v>4912934</v>
      </c>
      <c r="C1449" s="24" t="s">
        <v>178</v>
      </c>
      <c r="D1449" s="3" t="s">
        <v>36</v>
      </c>
      <c r="E1449" s="3">
        <v>0</v>
      </c>
      <c r="F1449" s="3">
        <v>1</v>
      </c>
      <c r="G1449" s="3">
        <v>1</v>
      </c>
      <c r="H1449" s="4">
        <v>26111532</v>
      </c>
      <c r="I1449" s="4" t="s">
        <v>37</v>
      </c>
      <c r="J1449" s="1" t="s">
        <v>37</v>
      </c>
      <c r="K1449" s="48">
        <v>373065</v>
      </c>
      <c r="L1449" s="49">
        <f t="shared" si="404"/>
        <v>422011.12800000003</v>
      </c>
      <c r="M1449" s="5">
        <v>543510</v>
      </c>
      <c r="N1449" s="6">
        <f t="shared" si="415"/>
        <v>103266.9</v>
      </c>
      <c r="O1449" s="50">
        <f t="shared" si="417"/>
        <v>646776.9</v>
      </c>
      <c r="P1449" s="5">
        <v>439000</v>
      </c>
      <c r="Q1449" s="6">
        <f t="shared" si="416"/>
        <v>83410</v>
      </c>
      <c r="R1449" s="50">
        <f t="shared" si="418"/>
        <v>522410</v>
      </c>
      <c r="S1449" s="51">
        <f t="shared" si="405"/>
        <v>422011.12800000003</v>
      </c>
      <c r="T1449" s="51">
        <f t="shared" si="406"/>
        <v>530399.34266666661</v>
      </c>
      <c r="U1449" s="49">
        <f t="shared" si="407"/>
        <v>522432.23001780279</v>
      </c>
      <c r="V1449" s="51">
        <f t="shared" si="408"/>
        <v>522410</v>
      </c>
      <c r="W1449" s="51">
        <f t="shared" si="409"/>
        <v>76642.041591502901</v>
      </c>
      <c r="X1449" s="52">
        <f t="shared" si="410"/>
        <v>0.14449874919937289</v>
      </c>
      <c r="Y1449" s="53" t="str">
        <f t="shared" si="411"/>
        <v>MENOR_VALOR</v>
      </c>
      <c r="Z1449" s="49">
        <f t="shared" si="412"/>
        <v>422011.12800000003</v>
      </c>
      <c r="AA1449" s="80"/>
    </row>
    <row r="1450" spans="1:27" ht="18" x14ac:dyDescent="0.2">
      <c r="A1450" s="26">
        <f t="shared" si="414"/>
        <v>1279</v>
      </c>
      <c r="B1450" s="1">
        <v>4912934</v>
      </c>
      <c r="C1450" s="24" t="s">
        <v>179</v>
      </c>
      <c r="D1450" s="3" t="s">
        <v>36</v>
      </c>
      <c r="E1450" s="3">
        <v>0</v>
      </c>
      <c r="F1450" s="3">
        <v>1</v>
      </c>
      <c r="G1450" s="3">
        <v>1</v>
      </c>
      <c r="H1450" s="4">
        <v>44122107</v>
      </c>
      <c r="I1450" s="4" t="s">
        <v>37</v>
      </c>
      <c r="J1450" s="1" t="s">
        <v>37</v>
      </c>
      <c r="K1450" s="48">
        <v>305473</v>
      </c>
      <c r="L1450" s="49">
        <f t="shared" si="404"/>
        <v>345551.0576</v>
      </c>
      <c r="M1450" s="5">
        <v>321180</v>
      </c>
      <c r="N1450" s="6">
        <f t="shared" si="415"/>
        <v>61024.2</v>
      </c>
      <c r="O1450" s="50">
        <f t="shared" si="417"/>
        <v>382204.2</v>
      </c>
      <c r="P1450" s="5">
        <v>254000</v>
      </c>
      <c r="Q1450" s="6">
        <f t="shared" si="416"/>
        <v>48260</v>
      </c>
      <c r="R1450" s="50">
        <f t="shared" si="418"/>
        <v>302260</v>
      </c>
      <c r="S1450" s="51">
        <f t="shared" si="405"/>
        <v>302260</v>
      </c>
      <c r="T1450" s="51">
        <f t="shared" si="406"/>
        <v>343338.4192</v>
      </c>
      <c r="U1450" s="49">
        <f t="shared" si="407"/>
        <v>341766.4703827959</v>
      </c>
      <c r="V1450" s="51">
        <f t="shared" si="408"/>
        <v>345551.0576</v>
      </c>
      <c r="W1450" s="51">
        <f t="shared" si="409"/>
        <v>29046.828776743674</v>
      </c>
      <c r="X1450" s="52">
        <f t="shared" si="410"/>
        <v>8.4601160698603448E-2</v>
      </c>
      <c r="Y1450" s="53" t="str">
        <f t="shared" si="411"/>
        <v>MENOR_VALOR</v>
      </c>
      <c r="Z1450" s="49">
        <f t="shared" si="412"/>
        <v>302260</v>
      </c>
      <c r="AA1450" s="80"/>
    </row>
    <row r="1451" spans="1:27" ht="18" x14ac:dyDescent="0.2">
      <c r="A1451" s="26">
        <f t="shared" si="414"/>
        <v>1280</v>
      </c>
      <c r="B1451" s="1">
        <v>4912934</v>
      </c>
      <c r="C1451" s="24" t="s">
        <v>180</v>
      </c>
      <c r="D1451" s="3" t="s">
        <v>36</v>
      </c>
      <c r="E1451" s="3">
        <v>0</v>
      </c>
      <c r="F1451" s="3">
        <v>1</v>
      </c>
      <c r="G1451" s="3">
        <v>1</v>
      </c>
      <c r="H1451" s="4">
        <v>31161902</v>
      </c>
      <c r="I1451" s="4" t="s">
        <v>37</v>
      </c>
      <c r="J1451" s="1" t="s">
        <v>37</v>
      </c>
      <c r="K1451" s="48">
        <v>62713</v>
      </c>
      <c r="L1451" s="49">
        <f t="shared" si="404"/>
        <v>70940.945600000006</v>
      </c>
      <c r="M1451" s="5">
        <v>93930</v>
      </c>
      <c r="N1451" s="6">
        <f t="shared" si="415"/>
        <v>17846.7</v>
      </c>
      <c r="O1451" s="50">
        <f t="shared" si="417"/>
        <v>111776.7</v>
      </c>
      <c r="P1451" s="5">
        <v>74000</v>
      </c>
      <c r="Q1451" s="6">
        <f t="shared" si="416"/>
        <v>14060</v>
      </c>
      <c r="R1451" s="50">
        <f t="shared" si="418"/>
        <v>88060</v>
      </c>
      <c r="S1451" s="51">
        <f t="shared" si="405"/>
        <v>70940.945600000006</v>
      </c>
      <c r="T1451" s="51">
        <f t="shared" si="406"/>
        <v>90259.215199999991</v>
      </c>
      <c r="U1451" s="49">
        <f t="shared" si="407"/>
        <v>88717.435471965015</v>
      </c>
      <c r="V1451" s="51">
        <f t="shared" si="408"/>
        <v>88060</v>
      </c>
      <c r="W1451" s="51">
        <f t="shared" si="409"/>
        <v>13660.079434949852</v>
      </c>
      <c r="X1451" s="52">
        <f t="shared" si="410"/>
        <v>0.15134276765736662</v>
      </c>
      <c r="Y1451" s="53" t="str">
        <f t="shared" si="411"/>
        <v>MENOR_VALOR</v>
      </c>
      <c r="Z1451" s="49">
        <f t="shared" si="412"/>
        <v>70940.945600000006</v>
      </c>
      <c r="AA1451" s="80"/>
    </row>
    <row r="1452" spans="1:27" ht="18" x14ac:dyDescent="0.2">
      <c r="A1452" s="132" t="s">
        <v>535</v>
      </c>
      <c r="B1452" s="3"/>
      <c r="C1452" s="135" t="s">
        <v>183</v>
      </c>
      <c r="D1452" s="3"/>
      <c r="E1452" s="3"/>
      <c r="F1452" s="3"/>
      <c r="G1452" s="3"/>
      <c r="H1452" s="3"/>
      <c r="I1452" s="3"/>
      <c r="J1452" s="30"/>
      <c r="K1452" s="48"/>
      <c r="L1452" s="49">
        <f t="shared" si="404"/>
        <v>0</v>
      </c>
      <c r="M1452" s="5">
        <v>0</v>
      </c>
      <c r="N1452" s="6"/>
      <c r="O1452" s="47"/>
      <c r="P1452" s="5"/>
      <c r="Q1452" s="6"/>
      <c r="R1452" s="47"/>
      <c r="S1452" s="51"/>
      <c r="T1452" s="51"/>
      <c r="U1452" s="49"/>
      <c r="V1452" s="51"/>
      <c r="W1452" s="51"/>
      <c r="X1452" s="52"/>
      <c r="Y1452" s="53"/>
      <c r="Z1452" s="49"/>
      <c r="AA1452" s="80"/>
    </row>
    <row r="1453" spans="1:27" ht="27" x14ac:dyDescent="0.2">
      <c r="A1453" s="26">
        <f>A1451+1</f>
        <v>1281</v>
      </c>
      <c r="B1453" s="1">
        <v>4912996</v>
      </c>
      <c r="C1453" s="24" t="s">
        <v>184</v>
      </c>
      <c r="D1453" s="3" t="s">
        <v>36</v>
      </c>
      <c r="E1453" s="3">
        <v>0</v>
      </c>
      <c r="F1453" s="3">
        <v>1</v>
      </c>
      <c r="G1453" s="3">
        <v>1</v>
      </c>
      <c r="H1453" s="4">
        <v>31401701</v>
      </c>
      <c r="I1453" s="4" t="s">
        <v>37</v>
      </c>
      <c r="J1453" s="1">
        <v>5330</v>
      </c>
      <c r="K1453" s="48">
        <v>60690</v>
      </c>
      <c r="L1453" s="49">
        <f t="shared" si="404"/>
        <v>68652.528000000006</v>
      </c>
      <c r="M1453" s="5">
        <v>90780</v>
      </c>
      <c r="N1453" s="6">
        <f t="shared" si="415"/>
        <v>17248.2</v>
      </c>
      <c r="O1453" s="50">
        <f t="shared" si="417"/>
        <v>108028.2</v>
      </c>
      <c r="P1453" s="5">
        <v>71000</v>
      </c>
      <c r="Q1453" s="6">
        <f t="shared" si="416"/>
        <v>13490</v>
      </c>
      <c r="R1453" s="50">
        <f t="shared" si="418"/>
        <v>84490</v>
      </c>
      <c r="S1453" s="51">
        <f t="shared" si="405"/>
        <v>68652.528000000006</v>
      </c>
      <c r="T1453" s="51">
        <f t="shared" si="406"/>
        <v>87056.909333333329</v>
      </c>
      <c r="U1453" s="49">
        <f t="shared" si="407"/>
        <v>85572.25853684773</v>
      </c>
      <c r="V1453" s="51">
        <f t="shared" si="408"/>
        <v>84490</v>
      </c>
      <c r="W1453" s="51">
        <f t="shared" si="409"/>
        <v>13013.862844343119</v>
      </c>
      <c r="X1453" s="52">
        <f t="shared" si="410"/>
        <v>0.14948684652373967</v>
      </c>
      <c r="Y1453" s="53" t="str">
        <f t="shared" si="411"/>
        <v>MENOR_VALOR</v>
      </c>
      <c r="Z1453" s="49">
        <f t="shared" si="412"/>
        <v>68652.528000000006</v>
      </c>
      <c r="AA1453" s="80"/>
    </row>
    <row r="1454" spans="1:27" ht="27" x14ac:dyDescent="0.2">
      <c r="A1454" s="26">
        <f>A1453+1</f>
        <v>1282</v>
      </c>
      <c r="B1454" s="1">
        <v>4912996</v>
      </c>
      <c r="C1454" s="24" t="s">
        <v>185</v>
      </c>
      <c r="D1454" s="3" t="s">
        <v>36</v>
      </c>
      <c r="E1454" s="3">
        <v>0</v>
      </c>
      <c r="F1454" s="3">
        <v>1</v>
      </c>
      <c r="G1454" s="3">
        <v>1</v>
      </c>
      <c r="H1454" s="4">
        <v>31401701</v>
      </c>
      <c r="I1454" s="4" t="s">
        <v>37</v>
      </c>
      <c r="J1454" s="1">
        <v>5330</v>
      </c>
      <c r="K1454" s="48">
        <v>60690</v>
      </c>
      <c r="L1454" s="49">
        <f t="shared" si="404"/>
        <v>68652.528000000006</v>
      </c>
      <c r="M1454" s="5">
        <v>82770</v>
      </c>
      <c r="N1454" s="6">
        <f t="shared" si="415"/>
        <v>15726.300000000001</v>
      </c>
      <c r="O1454" s="50">
        <f t="shared" si="417"/>
        <v>98496.3</v>
      </c>
      <c r="P1454" s="5">
        <v>71000</v>
      </c>
      <c r="Q1454" s="6">
        <f t="shared" si="416"/>
        <v>13490</v>
      </c>
      <c r="R1454" s="50">
        <f t="shared" si="418"/>
        <v>84490</v>
      </c>
      <c r="S1454" s="51">
        <f t="shared" si="405"/>
        <v>68652.528000000006</v>
      </c>
      <c r="T1454" s="51">
        <f t="shared" si="406"/>
        <v>83879.609333333341</v>
      </c>
      <c r="U1454" s="49">
        <f t="shared" si="407"/>
        <v>82977.546026682961</v>
      </c>
      <c r="V1454" s="51">
        <f t="shared" si="408"/>
        <v>84490</v>
      </c>
      <c r="W1454" s="51">
        <f t="shared" si="409"/>
        <v>10767.172468479097</v>
      </c>
      <c r="X1454" s="52">
        <f t="shared" si="410"/>
        <v>0.12836459962147531</v>
      </c>
      <c r="Y1454" s="53" t="str">
        <f t="shared" si="411"/>
        <v>MENOR_VALOR</v>
      </c>
      <c r="Z1454" s="49">
        <f t="shared" si="412"/>
        <v>68652.528000000006</v>
      </c>
      <c r="AA1454" s="80"/>
    </row>
    <row r="1455" spans="1:27" ht="18" x14ac:dyDescent="0.2">
      <c r="A1455" s="26">
        <f>A1454+1</f>
        <v>1283</v>
      </c>
      <c r="B1455" s="1">
        <v>4912996</v>
      </c>
      <c r="C1455" s="24" t="s">
        <v>186</v>
      </c>
      <c r="D1455" s="3" t="s">
        <v>36</v>
      </c>
      <c r="E1455" s="3">
        <v>0</v>
      </c>
      <c r="F1455" s="3">
        <v>1</v>
      </c>
      <c r="G1455" s="3">
        <v>1</v>
      </c>
      <c r="H1455" s="4">
        <v>31401701</v>
      </c>
      <c r="I1455" s="4" t="s">
        <v>37</v>
      </c>
      <c r="J1455" s="1">
        <v>5330</v>
      </c>
      <c r="K1455" s="48">
        <v>43435</v>
      </c>
      <c r="L1455" s="49">
        <f t="shared" si="404"/>
        <v>49133.671999999999</v>
      </c>
      <c r="M1455" s="5">
        <v>57600</v>
      </c>
      <c r="N1455" s="6">
        <f t="shared" si="415"/>
        <v>10944</v>
      </c>
      <c r="O1455" s="50">
        <f t="shared" si="417"/>
        <v>68544</v>
      </c>
      <c r="P1455" s="5">
        <v>51000</v>
      </c>
      <c r="Q1455" s="6">
        <f t="shared" si="416"/>
        <v>9690</v>
      </c>
      <c r="R1455" s="50">
        <f t="shared" si="418"/>
        <v>60690</v>
      </c>
      <c r="S1455" s="51">
        <f t="shared" si="405"/>
        <v>49133.671999999999</v>
      </c>
      <c r="T1455" s="51">
        <f t="shared" si="406"/>
        <v>59455.890666666666</v>
      </c>
      <c r="U1455" s="49">
        <f t="shared" si="407"/>
        <v>58905.421534540808</v>
      </c>
      <c r="V1455" s="51">
        <f t="shared" si="408"/>
        <v>60690</v>
      </c>
      <c r="W1455" s="51">
        <f t="shared" si="409"/>
        <v>7298.9108160903634</v>
      </c>
      <c r="X1455" s="52">
        <f t="shared" si="410"/>
        <v>0.12276177741598315</v>
      </c>
      <c r="Y1455" s="53" t="str">
        <f t="shared" si="411"/>
        <v>MENOR_VALOR</v>
      </c>
      <c r="Z1455" s="49">
        <f t="shared" si="412"/>
        <v>49133.671999999999</v>
      </c>
      <c r="AA1455" s="80"/>
    </row>
    <row r="1456" spans="1:27" ht="18" x14ac:dyDescent="0.2">
      <c r="A1456" s="26">
        <f t="shared" ref="A1456:A1468" si="419">A1455+1</f>
        <v>1284</v>
      </c>
      <c r="B1456" s="1">
        <v>4912996</v>
      </c>
      <c r="C1456" s="24" t="s">
        <v>187</v>
      </c>
      <c r="D1456" s="3" t="s">
        <v>36</v>
      </c>
      <c r="E1456" s="3">
        <v>0</v>
      </c>
      <c r="F1456" s="3">
        <v>1</v>
      </c>
      <c r="G1456" s="3">
        <v>1</v>
      </c>
      <c r="H1456" s="4">
        <v>31401701</v>
      </c>
      <c r="I1456" s="4" t="s">
        <v>37</v>
      </c>
      <c r="J1456" s="1">
        <v>5330</v>
      </c>
      <c r="K1456" s="48">
        <v>69734</v>
      </c>
      <c r="L1456" s="49">
        <f t="shared" si="404"/>
        <v>78883.1008</v>
      </c>
      <c r="M1456" s="5">
        <v>112270</v>
      </c>
      <c r="N1456" s="6">
        <f t="shared" si="415"/>
        <v>21331.3</v>
      </c>
      <c r="O1456" s="50">
        <f t="shared" si="417"/>
        <v>133601.29999999999</v>
      </c>
      <c r="P1456" s="5">
        <v>82000</v>
      </c>
      <c r="Q1456" s="6">
        <f t="shared" si="416"/>
        <v>15580</v>
      </c>
      <c r="R1456" s="50">
        <f t="shared" si="418"/>
        <v>97580</v>
      </c>
      <c r="S1456" s="51">
        <f t="shared" si="405"/>
        <v>78883.1008</v>
      </c>
      <c r="T1456" s="51">
        <f t="shared" si="406"/>
        <v>103354.80026666667</v>
      </c>
      <c r="U1456" s="49">
        <f t="shared" si="407"/>
        <v>100937.33263222018</v>
      </c>
      <c r="V1456" s="51">
        <f t="shared" si="408"/>
        <v>97580</v>
      </c>
      <c r="W1456" s="51">
        <f t="shared" si="409"/>
        <v>17304.104640039277</v>
      </c>
      <c r="X1456" s="52">
        <f t="shared" si="410"/>
        <v>0.16742429568237563</v>
      </c>
      <c r="Y1456" s="53" t="str">
        <f t="shared" si="411"/>
        <v>MENOR_VALOR</v>
      </c>
      <c r="Z1456" s="49">
        <f t="shared" si="412"/>
        <v>78883.1008</v>
      </c>
      <c r="AA1456" s="80"/>
    </row>
    <row r="1457" spans="1:27" ht="18" x14ac:dyDescent="0.2">
      <c r="A1457" s="26">
        <f t="shared" si="419"/>
        <v>1285</v>
      </c>
      <c r="B1457" s="1">
        <v>4912996</v>
      </c>
      <c r="C1457" s="24" t="s">
        <v>188</v>
      </c>
      <c r="D1457" s="3" t="s">
        <v>36</v>
      </c>
      <c r="E1457" s="3">
        <v>0</v>
      </c>
      <c r="F1457" s="3">
        <v>1</v>
      </c>
      <c r="G1457" s="3">
        <v>1</v>
      </c>
      <c r="H1457" s="4">
        <v>26131612</v>
      </c>
      <c r="I1457" s="4" t="s">
        <v>37</v>
      </c>
      <c r="J1457" s="1" t="s">
        <v>37</v>
      </c>
      <c r="K1457" s="48">
        <v>241570</v>
      </c>
      <c r="L1457" s="49">
        <f t="shared" si="404"/>
        <v>273263.984</v>
      </c>
      <c r="M1457" s="5">
        <v>318250</v>
      </c>
      <c r="N1457" s="6">
        <f t="shared" si="415"/>
        <v>60467.5</v>
      </c>
      <c r="O1457" s="50">
        <f t="shared" si="417"/>
        <v>378717.5</v>
      </c>
      <c r="P1457" s="5">
        <v>268000</v>
      </c>
      <c r="Q1457" s="6">
        <f t="shared" si="416"/>
        <v>50920</v>
      </c>
      <c r="R1457" s="50">
        <f t="shared" si="418"/>
        <v>318920</v>
      </c>
      <c r="S1457" s="51">
        <f t="shared" si="405"/>
        <v>273263.984</v>
      </c>
      <c r="T1457" s="51">
        <f t="shared" si="406"/>
        <v>323633.82799999998</v>
      </c>
      <c r="U1457" s="49">
        <f t="shared" si="407"/>
        <v>320769.57960881526</v>
      </c>
      <c r="V1457" s="51">
        <f t="shared" si="408"/>
        <v>318920</v>
      </c>
      <c r="W1457" s="51">
        <f t="shared" si="409"/>
        <v>35616.858259708519</v>
      </c>
      <c r="X1457" s="52">
        <f t="shared" si="410"/>
        <v>0.11005295237464645</v>
      </c>
      <c r="Y1457" s="53" t="str">
        <f t="shared" si="411"/>
        <v>MENOR_VALOR</v>
      </c>
      <c r="Z1457" s="49">
        <f t="shared" si="412"/>
        <v>273263.984</v>
      </c>
      <c r="AA1457" s="80"/>
    </row>
    <row r="1458" spans="1:27" ht="27" x14ac:dyDescent="0.2">
      <c r="A1458" s="26">
        <f t="shared" si="419"/>
        <v>1286</v>
      </c>
      <c r="B1458" s="1">
        <v>4912996</v>
      </c>
      <c r="C1458" s="24" t="s">
        <v>189</v>
      </c>
      <c r="D1458" s="3" t="s">
        <v>36</v>
      </c>
      <c r="E1458" s="3">
        <v>0</v>
      </c>
      <c r="F1458" s="3">
        <v>1</v>
      </c>
      <c r="G1458" s="3">
        <v>1</v>
      </c>
      <c r="H1458" s="4">
        <v>26101749</v>
      </c>
      <c r="I1458" s="4" t="s">
        <v>37</v>
      </c>
      <c r="J1458" s="1" t="s">
        <v>37</v>
      </c>
      <c r="K1458" s="48">
        <v>133280</v>
      </c>
      <c r="L1458" s="49">
        <f t="shared" si="404"/>
        <v>150766.33600000001</v>
      </c>
      <c r="M1458" s="5">
        <v>213640</v>
      </c>
      <c r="N1458" s="6">
        <f t="shared" si="415"/>
        <v>40591.599999999999</v>
      </c>
      <c r="O1458" s="50">
        <f t="shared" si="417"/>
        <v>254231.6</v>
      </c>
      <c r="P1458" s="5">
        <v>157000</v>
      </c>
      <c r="Q1458" s="6">
        <f t="shared" si="416"/>
        <v>29830</v>
      </c>
      <c r="R1458" s="50">
        <f t="shared" si="418"/>
        <v>186830</v>
      </c>
      <c r="S1458" s="51">
        <f t="shared" si="405"/>
        <v>150766.33600000001</v>
      </c>
      <c r="T1458" s="51">
        <f t="shared" si="406"/>
        <v>197275.97866666666</v>
      </c>
      <c r="U1458" s="49">
        <f t="shared" si="407"/>
        <v>192749.61015164206</v>
      </c>
      <c r="V1458" s="51">
        <f t="shared" si="408"/>
        <v>186830</v>
      </c>
      <c r="W1458" s="51">
        <f t="shared" si="409"/>
        <v>32887.283720163163</v>
      </c>
      <c r="X1458" s="52">
        <f t="shared" si="410"/>
        <v>0.16670698552575505</v>
      </c>
      <c r="Y1458" s="53" t="str">
        <f t="shared" si="411"/>
        <v>MENOR_VALOR</v>
      </c>
      <c r="Z1458" s="49">
        <f t="shared" si="412"/>
        <v>150766.33600000001</v>
      </c>
      <c r="AA1458" s="80"/>
    </row>
    <row r="1459" spans="1:27" ht="27" x14ac:dyDescent="0.2">
      <c r="A1459" s="26">
        <f t="shared" si="419"/>
        <v>1287</v>
      </c>
      <c r="B1459" s="1">
        <v>4912996</v>
      </c>
      <c r="C1459" s="24" t="s">
        <v>190</v>
      </c>
      <c r="D1459" s="3" t="s">
        <v>36</v>
      </c>
      <c r="E1459" s="3">
        <v>0</v>
      </c>
      <c r="F1459" s="3">
        <v>1</v>
      </c>
      <c r="G1459" s="3">
        <v>1</v>
      </c>
      <c r="H1459" s="4">
        <v>26101749</v>
      </c>
      <c r="I1459" s="4" t="s">
        <v>37</v>
      </c>
      <c r="J1459" s="1" t="s">
        <v>37</v>
      </c>
      <c r="K1459" s="48">
        <v>133280</v>
      </c>
      <c r="L1459" s="49">
        <f t="shared" si="404"/>
        <v>150766.33600000001</v>
      </c>
      <c r="M1459" s="5">
        <v>186200</v>
      </c>
      <c r="N1459" s="6">
        <f t="shared" si="415"/>
        <v>35378</v>
      </c>
      <c r="O1459" s="50">
        <f t="shared" si="417"/>
        <v>221578</v>
      </c>
      <c r="P1459" s="5">
        <v>157000</v>
      </c>
      <c r="Q1459" s="6">
        <f t="shared" si="416"/>
        <v>29830</v>
      </c>
      <c r="R1459" s="50">
        <f t="shared" si="418"/>
        <v>186830</v>
      </c>
      <c r="S1459" s="51">
        <f t="shared" si="405"/>
        <v>150766.33600000001</v>
      </c>
      <c r="T1459" s="51">
        <f t="shared" si="406"/>
        <v>186391.44533333334</v>
      </c>
      <c r="U1459" s="49">
        <f t="shared" si="407"/>
        <v>184116.42946725147</v>
      </c>
      <c r="V1459" s="51">
        <f t="shared" si="408"/>
        <v>186830</v>
      </c>
      <c r="W1459" s="51">
        <f t="shared" si="409"/>
        <v>25190.756390112103</v>
      </c>
      <c r="X1459" s="52">
        <f t="shared" si="410"/>
        <v>0.13514974544600042</v>
      </c>
      <c r="Y1459" s="53" t="str">
        <f t="shared" si="411"/>
        <v>MENOR_VALOR</v>
      </c>
      <c r="Z1459" s="49">
        <f t="shared" si="412"/>
        <v>150766.33600000001</v>
      </c>
      <c r="AA1459" s="80"/>
    </row>
    <row r="1460" spans="1:27" ht="27" x14ac:dyDescent="0.2">
      <c r="A1460" s="26">
        <f t="shared" si="419"/>
        <v>1288</v>
      </c>
      <c r="B1460" s="1">
        <v>4912996</v>
      </c>
      <c r="C1460" s="24" t="s">
        <v>191</v>
      </c>
      <c r="D1460" s="3" t="s">
        <v>36</v>
      </c>
      <c r="E1460" s="3">
        <v>0</v>
      </c>
      <c r="F1460" s="3">
        <v>1</v>
      </c>
      <c r="G1460" s="3">
        <v>1</v>
      </c>
      <c r="H1460" s="4">
        <v>24101802</v>
      </c>
      <c r="I1460" s="4" t="s">
        <v>37</v>
      </c>
      <c r="J1460" s="1" t="s">
        <v>37</v>
      </c>
      <c r="K1460" s="48">
        <v>124950</v>
      </c>
      <c r="L1460" s="49">
        <f t="shared" si="404"/>
        <v>141343.44</v>
      </c>
      <c r="M1460" s="5">
        <v>189520</v>
      </c>
      <c r="N1460" s="6">
        <f t="shared" si="415"/>
        <v>36008.800000000003</v>
      </c>
      <c r="O1460" s="50">
        <f t="shared" si="417"/>
        <v>225528.8</v>
      </c>
      <c r="P1460" s="5">
        <v>147000</v>
      </c>
      <c r="Q1460" s="6">
        <f t="shared" si="416"/>
        <v>27930</v>
      </c>
      <c r="R1460" s="50">
        <f t="shared" si="418"/>
        <v>174930</v>
      </c>
      <c r="S1460" s="51">
        <f t="shared" si="405"/>
        <v>141343.44</v>
      </c>
      <c r="T1460" s="51">
        <f t="shared" si="406"/>
        <v>180600.74666666667</v>
      </c>
      <c r="U1460" s="49">
        <f t="shared" si="407"/>
        <v>177329.36302020508</v>
      </c>
      <c r="V1460" s="51">
        <f t="shared" si="408"/>
        <v>174930</v>
      </c>
      <c r="W1460" s="51">
        <f t="shared" si="409"/>
        <v>27759.107755119927</v>
      </c>
      <c r="X1460" s="52">
        <f t="shared" si="410"/>
        <v>0.15370428011770454</v>
      </c>
      <c r="Y1460" s="53" t="str">
        <f t="shared" si="411"/>
        <v>MENOR_VALOR</v>
      </c>
      <c r="Z1460" s="49">
        <f t="shared" si="412"/>
        <v>141343.44</v>
      </c>
      <c r="AA1460" s="80"/>
    </row>
    <row r="1461" spans="1:27" ht="27" x14ac:dyDescent="0.2">
      <c r="A1461" s="26">
        <f t="shared" si="419"/>
        <v>1289</v>
      </c>
      <c r="B1461" s="1">
        <v>4912996</v>
      </c>
      <c r="C1461" s="24" t="s">
        <v>192</v>
      </c>
      <c r="D1461" s="3" t="s">
        <v>36</v>
      </c>
      <c r="E1461" s="3">
        <v>0</v>
      </c>
      <c r="F1461" s="3">
        <v>1</v>
      </c>
      <c r="G1461" s="3">
        <v>1</v>
      </c>
      <c r="H1461" s="4">
        <v>27113105</v>
      </c>
      <c r="I1461" s="4" t="s">
        <v>37</v>
      </c>
      <c r="J1461" s="1" t="s">
        <v>37</v>
      </c>
      <c r="K1461" s="48">
        <v>84847</v>
      </c>
      <c r="L1461" s="49">
        <f t="shared" si="404"/>
        <v>95978.926399999997</v>
      </c>
      <c r="M1461" s="5">
        <v>128750</v>
      </c>
      <c r="N1461" s="6">
        <f t="shared" si="415"/>
        <v>24462.5</v>
      </c>
      <c r="O1461" s="50">
        <f t="shared" si="417"/>
        <v>153212.5</v>
      </c>
      <c r="P1461" s="5">
        <v>100000</v>
      </c>
      <c r="Q1461" s="6">
        <f t="shared" si="416"/>
        <v>19000</v>
      </c>
      <c r="R1461" s="50">
        <f t="shared" si="418"/>
        <v>119000</v>
      </c>
      <c r="S1461" s="51">
        <f t="shared" si="405"/>
        <v>95978.926399999997</v>
      </c>
      <c r="T1461" s="51">
        <f t="shared" si="406"/>
        <v>122730.47546666667</v>
      </c>
      <c r="U1461" s="49">
        <f t="shared" si="407"/>
        <v>120505.17083384439</v>
      </c>
      <c r="V1461" s="51">
        <f t="shared" si="408"/>
        <v>119000</v>
      </c>
      <c r="W1461" s="51">
        <f t="shared" si="409"/>
        <v>18916.201752284505</v>
      </c>
      <c r="X1461" s="52">
        <f t="shared" si="410"/>
        <v>0.15412799209290201</v>
      </c>
      <c r="Y1461" s="53" t="str">
        <f t="shared" si="411"/>
        <v>MENOR_VALOR</v>
      </c>
      <c r="Z1461" s="49">
        <f t="shared" si="412"/>
        <v>95978.926399999997</v>
      </c>
      <c r="AA1461" s="80"/>
    </row>
    <row r="1462" spans="1:27" ht="18" x14ac:dyDescent="0.2">
      <c r="A1462" s="26">
        <f t="shared" si="419"/>
        <v>1290</v>
      </c>
      <c r="B1462" s="1">
        <v>4912996</v>
      </c>
      <c r="C1462" s="24" t="s">
        <v>193</v>
      </c>
      <c r="D1462" s="3" t="s">
        <v>36</v>
      </c>
      <c r="E1462" s="3">
        <v>0</v>
      </c>
      <c r="F1462" s="3">
        <v>1</v>
      </c>
      <c r="G1462" s="3">
        <v>1</v>
      </c>
      <c r="H1462" s="4">
        <v>31401701</v>
      </c>
      <c r="I1462" s="4" t="s">
        <v>37</v>
      </c>
      <c r="J1462" s="1">
        <v>5330</v>
      </c>
      <c r="K1462" s="48">
        <v>229670</v>
      </c>
      <c r="L1462" s="49">
        <f t="shared" si="404"/>
        <v>259802.704</v>
      </c>
      <c r="M1462" s="5">
        <v>327860</v>
      </c>
      <c r="N1462" s="6">
        <f t="shared" si="415"/>
        <v>62293.4</v>
      </c>
      <c r="O1462" s="50">
        <f t="shared" si="417"/>
        <v>390153.4</v>
      </c>
      <c r="P1462" s="5">
        <v>270000</v>
      </c>
      <c r="Q1462" s="6">
        <f t="shared" si="416"/>
        <v>51300</v>
      </c>
      <c r="R1462" s="50">
        <f t="shared" si="418"/>
        <v>321300</v>
      </c>
      <c r="S1462" s="51">
        <f t="shared" si="405"/>
        <v>259802.704</v>
      </c>
      <c r="T1462" s="51">
        <f t="shared" si="406"/>
        <v>323752.0346666667</v>
      </c>
      <c r="U1462" s="49">
        <f t="shared" si="407"/>
        <v>319347.31038274214</v>
      </c>
      <c r="V1462" s="51">
        <f t="shared" si="408"/>
        <v>321300</v>
      </c>
      <c r="W1462" s="51">
        <f t="shared" si="409"/>
        <v>45219.005366741105</v>
      </c>
      <c r="X1462" s="52">
        <f t="shared" si="410"/>
        <v>0.13967172565663824</v>
      </c>
      <c r="Y1462" s="53" t="str">
        <f t="shared" si="411"/>
        <v>MENOR_VALOR</v>
      </c>
      <c r="Z1462" s="49">
        <f t="shared" si="412"/>
        <v>259802.704</v>
      </c>
      <c r="AA1462" s="80"/>
    </row>
    <row r="1463" spans="1:27" ht="27" x14ac:dyDescent="0.2">
      <c r="A1463" s="26">
        <f t="shared" si="419"/>
        <v>1291</v>
      </c>
      <c r="B1463" s="1">
        <v>4912996</v>
      </c>
      <c r="C1463" s="24" t="s">
        <v>194</v>
      </c>
      <c r="D1463" s="3" t="s">
        <v>36</v>
      </c>
      <c r="E1463" s="3">
        <v>0</v>
      </c>
      <c r="F1463" s="3">
        <v>1</v>
      </c>
      <c r="G1463" s="3">
        <v>1</v>
      </c>
      <c r="H1463" s="4">
        <v>26101513</v>
      </c>
      <c r="I1463" s="4" t="s">
        <v>37</v>
      </c>
      <c r="J1463" s="1" t="s">
        <v>37</v>
      </c>
      <c r="K1463" s="48">
        <v>1772624</v>
      </c>
      <c r="L1463" s="49">
        <f t="shared" si="404"/>
        <v>2005192.2688</v>
      </c>
      <c r="M1463" s="5">
        <v>2736300</v>
      </c>
      <c r="N1463" s="6">
        <f t="shared" si="415"/>
        <v>519897</v>
      </c>
      <c r="O1463" s="50">
        <f t="shared" si="417"/>
        <v>3256197</v>
      </c>
      <c r="P1463" s="5">
        <v>2085000</v>
      </c>
      <c r="Q1463" s="6">
        <f t="shared" si="416"/>
        <v>396150</v>
      </c>
      <c r="R1463" s="50">
        <f t="shared" si="418"/>
        <v>2481150</v>
      </c>
      <c r="S1463" s="51">
        <f t="shared" si="405"/>
        <v>2005192.2688</v>
      </c>
      <c r="T1463" s="51">
        <f t="shared" si="406"/>
        <v>2580846.4229333331</v>
      </c>
      <c r="U1463" s="49">
        <f t="shared" si="407"/>
        <v>2530307.1226691832</v>
      </c>
      <c r="V1463" s="51">
        <f t="shared" si="408"/>
        <v>2481150</v>
      </c>
      <c r="W1463" s="51">
        <f t="shared" si="409"/>
        <v>407048.95600588445</v>
      </c>
      <c r="X1463" s="52">
        <f t="shared" si="410"/>
        <v>0.15771917010979739</v>
      </c>
      <c r="Y1463" s="53" t="str">
        <f t="shared" si="411"/>
        <v>MENOR_VALOR</v>
      </c>
      <c r="Z1463" s="49">
        <f t="shared" si="412"/>
        <v>2005192.2688</v>
      </c>
      <c r="AA1463" s="80"/>
    </row>
    <row r="1464" spans="1:27" ht="18" x14ac:dyDescent="0.2">
      <c r="A1464" s="26">
        <f t="shared" si="419"/>
        <v>1292</v>
      </c>
      <c r="B1464" s="1">
        <v>4912996</v>
      </c>
      <c r="C1464" s="24" t="s">
        <v>195</v>
      </c>
      <c r="D1464" s="3" t="s">
        <v>36</v>
      </c>
      <c r="E1464" s="3">
        <v>0</v>
      </c>
      <c r="F1464" s="3">
        <v>1</v>
      </c>
      <c r="G1464" s="3">
        <v>1</v>
      </c>
      <c r="H1464" s="4">
        <v>26131612</v>
      </c>
      <c r="I1464" s="4" t="s">
        <v>37</v>
      </c>
      <c r="J1464" s="1" t="s">
        <v>37</v>
      </c>
      <c r="K1464" s="48">
        <v>101031</v>
      </c>
      <c r="L1464" s="49">
        <f t="shared" si="404"/>
        <v>114286.2672</v>
      </c>
      <c r="M1464" s="5">
        <v>160160</v>
      </c>
      <c r="N1464" s="6">
        <f t="shared" si="415"/>
        <v>30430.400000000001</v>
      </c>
      <c r="O1464" s="50">
        <f t="shared" si="417"/>
        <v>190590.4</v>
      </c>
      <c r="P1464" s="5">
        <v>123000</v>
      </c>
      <c r="Q1464" s="6">
        <f t="shared" si="416"/>
        <v>23370</v>
      </c>
      <c r="R1464" s="50">
        <f t="shared" si="418"/>
        <v>146370</v>
      </c>
      <c r="S1464" s="51">
        <f t="shared" si="405"/>
        <v>114286.2672</v>
      </c>
      <c r="T1464" s="51">
        <f t="shared" si="406"/>
        <v>150415.55573333334</v>
      </c>
      <c r="U1464" s="49">
        <f t="shared" si="407"/>
        <v>147180.08434847771</v>
      </c>
      <c r="V1464" s="51">
        <f t="shared" si="408"/>
        <v>146370</v>
      </c>
      <c r="W1464" s="51">
        <f t="shared" si="409"/>
        <v>25547.264921365364</v>
      </c>
      <c r="X1464" s="52">
        <f t="shared" si="410"/>
        <v>0.16984456691871183</v>
      </c>
      <c r="Y1464" s="53" t="str">
        <f t="shared" si="411"/>
        <v>MENOR_VALOR</v>
      </c>
      <c r="Z1464" s="49">
        <f t="shared" si="412"/>
        <v>114286.2672</v>
      </c>
      <c r="AA1464" s="80"/>
    </row>
    <row r="1465" spans="1:27" ht="27" x14ac:dyDescent="0.2">
      <c r="A1465" s="26">
        <f t="shared" si="419"/>
        <v>1293</v>
      </c>
      <c r="B1465" s="1">
        <v>4912996</v>
      </c>
      <c r="C1465" s="24" t="s">
        <v>196</v>
      </c>
      <c r="D1465" s="3" t="s">
        <v>36</v>
      </c>
      <c r="E1465" s="3">
        <v>0</v>
      </c>
      <c r="F1465" s="3">
        <v>1</v>
      </c>
      <c r="G1465" s="3">
        <v>1</v>
      </c>
      <c r="H1465" s="4">
        <v>31161801</v>
      </c>
      <c r="I1465" s="4" t="s">
        <v>37</v>
      </c>
      <c r="J1465" s="1" t="s">
        <v>37</v>
      </c>
      <c r="K1465" s="48">
        <v>167790</v>
      </c>
      <c r="L1465" s="49">
        <f t="shared" si="404"/>
        <v>189804.04800000001</v>
      </c>
      <c r="M1465" s="5">
        <v>260760</v>
      </c>
      <c r="N1465" s="6">
        <f t="shared" si="415"/>
        <v>49544.4</v>
      </c>
      <c r="O1465" s="50">
        <f t="shared" si="417"/>
        <v>310304.40000000002</v>
      </c>
      <c r="P1465" s="5">
        <v>197000</v>
      </c>
      <c r="Q1465" s="6">
        <f t="shared" si="416"/>
        <v>37430</v>
      </c>
      <c r="R1465" s="50">
        <f t="shared" si="418"/>
        <v>234430</v>
      </c>
      <c r="S1465" s="51">
        <f t="shared" si="405"/>
        <v>189804.04800000001</v>
      </c>
      <c r="T1465" s="51">
        <f t="shared" si="406"/>
        <v>244846.14933333336</v>
      </c>
      <c r="U1465" s="49">
        <f t="shared" si="407"/>
        <v>239902.91809465794</v>
      </c>
      <c r="V1465" s="51">
        <f t="shared" si="408"/>
        <v>234430</v>
      </c>
      <c r="W1465" s="51">
        <f t="shared" si="409"/>
        <v>38920.643103557297</v>
      </c>
      <c r="X1465" s="52">
        <f t="shared" si="410"/>
        <v>0.15895958833549292</v>
      </c>
      <c r="Y1465" s="53" t="str">
        <f t="shared" si="411"/>
        <v>MENOR_VALOR</v>
      </c>
      <c r="Z1465" s="49">
        <f t="shared" si="412"/>
        <v>189804.04800000001</v>
      </c>
      <c r="AA1465" s="80"/>
    </row>
    <row r="1466" spans="1:27" ht="18" x14ac:dyDescent="0.2">
      <c r="A1466" s="26">
        <f t="shared" si="419"/>
        <v>1294</v>
      </c>
      <c r="B1466" s="1">
        <v>4912996</v>
      </c>
      <c r="C1466" s="24" t="s">
        <v>197</v>
      </c>
      <c r="D1466" s="3" t="s">
        <v>36</v>
      </c>
      <c r="E1466" s="3">
        <v>0</v>
      </c>
      <c r="F1466" s="3">
        <v>1</v>
      </c>
      <c r="G1466" s="3">
        <v>1</v>
      </c>
      <c r="H1466" s="4">
        <v>31161611</v>
      </c>
      <c r="I1466" s="4" t="s">
        <v>37</v>
      </c>
      <c r="J1466" s="1">
        <v>15948</v>
      </c>
      <c r="K1466" s="48">
        <v>1377901</v>
      </c>
      <c r="L1466" s="49">
        <f t="shared" si="404"/>
        <v>1558681.6111999999</v>
      </c>
      <c r="M1466" s="5">
        <v>2086780</v>
      </c>
      <c r="N1466" s="6">
        <f t="shared" si="415"/>
        <v>396488.2</v>
      </c>
      <c r="O1466" s="50">
        <f t="shared" si="417"/>
        <v>2483268.2000000002</v>
      </c>
      <c r="P1466" s="5">
        <v>1621000</v>
      </c>
      <c r="Q1466" s="6">
        <f t="shared" si="416"/>
        <v>307990</v>
      </c>
      <c r="R1466" s="50">
        <f t="shared" si="418"/>
        <v>1928990</v>
      </c>
      <c r="S1466" s="51">
        <f t="shared" si="405"/>
        <v>1558681.6111999999</v>
      </c>
      <c r="T1466" s="51">
        <f t="shared" si="406"/>
        <v>1990313.2704</v>
      </c>
      <c r="U1466" s="49">
        <f t="shared" si="407"/>
        <v>1954505.986796119</v>
      </c>
      <c r="V1466" s="51">
        <f t="shared" si="408"/>
        <v>1928990</v>
      </c>
      <c r="W1466" s="51">
        <f t="shared" si="409"/>
        <v>305209.67319512018</v>
      </c>
      <c r="X1466" s="52">
        <f t="shared" si="410"/>
        <v>0.15334755474638481</v>
      </c>
      <c r="Y1466" s="53" t="str">
        <f t="shared" si="411"/>
        <v>MENOR_VALOR</v>
      </c>
      <c r="Z1466" s="49">
        <f t="shared" si="412"/>
        <v>1558681.6111999999</v>
      </c>
      <c r="AA1466" s="80"/>
    </row>
    <row r="1467" spans="1:27" ht="18" x14ac:dyDescent="0.2">
      <c r="A1467" s="26">
        <f t="shared" si="419"/>
        <v>1295</v>
      </c>
      <c r="B1467" s="1">
        <v>4912928</v>
      </c>
      <c r="C1467" s="24" t="s">
        <v>199</v>
      </c>
      <c r="D1467" s="3" t="s">
        <v>36</v>
      </c>
      <c r="E1467" s="3">
        <v>0</v>
      </c>
      <c r="F1467" s="3">
        <v>1</v>
      </c>
      <c r="G1467" s="3">
        <v>1</v>
      </c>
      <c r="H1467" s="4">
        <v>42272222</v>
      </c>
      <c r="I1467" s="4" t="s">
        <v>37</v>
      </c>
      <c r="J1467" s="1" t="s">
        <v>37</v>
      </c>
      <c r="K1467" s="48">
        <v>181951</v>
      </c>
      <c r="L1467" s="49">
        <f t="shared" si="404"/>
        <v>205822.9712</v>
      </c>
      <c r="M1467" s="5">
        <v>251100</v>
      </c>
      <c r="N1467" s="6">
        <f t="shared" si="415"/>
        <v>47709</v>
      </c>
      <c r="O1467" s="50">
        <f t="shared" si="417"/>
        <v>298809</v>
      </c>
      <c r="P1467" s="5">
        <v>216000</v>
      </c>
      <c r="Q1467" s="6">
        <f t="shared" si="416"/>
        <v>41040</v>
      </c>
      <c r="R1467" s="50">
        <f t="shared" si="418"/>
        <v>257040</v>
      </c>
      <c r="S1467" s="51">
        <f t="shared" si="405"/>
        <v>205822.9712</v>
      </c>
      <c r="T1467" s="51">
        <f t="shared" si="406"/>
        <v>253890.65706666667</v>
      </c>
      <c r="U1467" s="49">
        <f t="shared" si="407"/>
        <v>250974.39151857921</v>
      </c>
      <c r="V1467" s="51">
        <f t="shared" si="408"/>
        <v>257040</v>
      </c>
      <c r="W1467" s="51">
        <f t="shared" si="409"/>
        <v>33988.986632264707</v>
      </c>
      <c r="X1467" s="52">
        <f t="shared" si="410"/>
        <v>0.13387253798527873</v>
      </c>
      <c r="Y1467" s="53" t="str">
        <f t="shared" si="411"/>
        <v>MENOR_VALOR</v>
      </c>
      <c r="Z1467" s="49">
        <f t="shared" si="412"/>
        <v>205822.9712</v>
      </c>
      <c r="AA1467" s="80"/>
    </row>
    <row r="1468" spans="1:27" ht="18.5" thickBot="1" x14ac:dyDescent="0.25">
      <c r="A1468" s="139">
        <f t="shared" si="419"/>
        <v>1296</v>
      </c>
      <c r="B1468" s="19">
        <v>4912996</v>
      </c>
      <c r="C1468" s="107" t="s">
        <v>200</v>
      </c>
      <c r="D1468" s="21" t="s">
        <v>36</v>
      </c>
      <c r="E1468" s="21">
        <v>0</v>
      </c>
      <c r="F1468" s="21">
        <v>1</v>
      </c>
      <c r="G1468" s="21">
        <v>1</v>
      </c>
      <c r="H1468" s="8">
        <v>41111927</v>
      </c>
      <c r="I1468" s="22" t="s">
        <v>37</v>
      </c>
      <c r="J1468" s="19" t="s">
        <v>37</v>
      </c>
      <c r="K1468" s="48">
        <v>133875</v>
      </c>
      <c r="L1468" s="49">
        <f t="shared" si="404"/>
        <v>151439.4</v>
      </c>
      <c r="M1468" s="5">
        <v>220320</v>
      </c>
      <c r="N1468" s="6">
        <f t="shared" si="415"/>
        <v>41860.800000000003</v>
      </c>
      <c r="O1468" s="50">
        <f t="shared" si="417"/>
        <v>262180.8</v>
      </c>
      <c r="P1468" s="5">
        <v>163000</v>
      </c>
      <c r="Q1468" s="6">
        <f t="shared" si="416"/>
        <v>30970</v>
      </c>
      <c r="R1468" s="50">
        <f t="shared" si="418"/>
        <v>193970</v>
      </c>
      <c r="S1468" s="51">
        <f t="shared" si="405"/>
        <v>151439.4</v>
      </c>
      <c r="T1468" s="51">
        <f t="shared" si="406"/>
        <v>202530.06666666665</v>
      </c>
      <c r="U1468" s="49">
        <f t="shared" si="407"/>
        <v>197480.75403208792</v>
      </c>
      <c r="V1468" s="51">
        <f t="shared" si="408"/>
        <v>193970</v>
      </c>
      <c r="W1468" s="51">
        <f t="shared" si="409"/>
        <v>36126.556855341383</v>
      </c>
      <c r="X1468" s="52">
        <f t="shared" si="410"/>
        <v>0.17837626506488116</v>
      </c>
      <c r="Y1468" s="53" t="str">
        <f t="shared" si="411"/>
        <v>MENOR_VALOR</v>
      </c>
      <c r="Z1468" s="49">
        <f t="shared" si="412"/>
        <v>151439.4</v>
      </c>
      <c r="AA1468" s="80"/>
    </row>
    <row r="1469" spans="1:27" ht="9.5" thickBot="1" x14ac:dyDescent="0.25">
      <c r="A1469" s="226" t="s">
        <v>536</v>
      </c>
      <c r="B1469" s="227"/>
      <c r="C1469" s="227"/>
      <c r="D1469" s="227"/>
      <c r="E1469" s="227"/>
      <c r="F1469" s="227"/>
      <c r="G1469" s="227"/>
      <c r="H1469" s="227"/>
      <c r="I1469" s="227"/>
      <c r="J1469" s="227"/>
      <c r="K1469" s="48"/>
      <c r="L1469" s="49">
        <f t="shared" si="404"/>
        <v>0</v>
      </c>
      <c r="M1469" s="77">
        <v>0</v>
      </c>
      <c r="N1469" s="77"/>
      <c r="O1469" s="77"/>
      <c r="P1469" s="77"/>
      <c r="Q1469" s="77"/>
      <c r="R1469" s="77"/>
      <c r="S1469" s="51"/>
      <c r="T1469" s="51"/>
      <c r="U1469" s="49"/>
      <c r="V1469" s="51"/>
      <c r="W1469" s="51"/>
      <c r="X1469" s="52"/>
      <c r="Y1469" s="53"/>
      <c r="Z1469" s="49"/>
      <c r="AA1469" s="80"/>
    </row>
    <row r="1470" spans="1:27" ht="18.5" thickBot="1" x14ac:dyDescent="0.25">
      <c r="A1470" s="56" t="s">
        <v>0</v>
      </c>
      <c r="B1470" s="56"/>
      <c r="C1470" s="56" t="s">
        <v>2</v>
      </c>
      <c r="D1470" s="56" t="s">
        <v>3</v>
      </c>
      <c r="E1470" s="56" t="s">
        <v>4</v>
      </c>
      <c r="F1470" s="56" t="s">
        <v>5</v>
      </c>
      <c r="G1470" s="56" t="s">
        <v>1074</v>
      </c>
      <c r="H1470" s="56" t="s">
        <v>6</v>
      </c>
      <c r="I1470" s="217" t="s">
        <v>7</v>
      </c>
      <c r="J1470" s="218"/>
      <c r="K1470" s="48"/>
      <c r="L1470" s="49">
        <f t="shared" si="404"/>
        <v>0</v>
      </c>
      <c r="M1470" s="77">
        <v>0</v>
      </c>
      <c r="N1470" s="77"/>
      <c r="O1470" s="77"/>
      <c r="P1470" s="77"/>
      <c r="Q1470" s="77"/>
      <c r="R1470" s="77"/>
      <c r="S1470" s="51"/>
      <c r="T1470" s="51"/>
      <c r="U1470" s="49"/>
      <c r="V1470" s="51"/>
      <c r="W1470" s="51"/>
      <c r="X1470" s="52"/>
      <c r="Y1470" s="53"/>
      <c r="Z1470" s="49"/>
      <c r="AA1470" s="80"/>
    </row>
    <row r="1471" spans="1:27" ht="27.5" thickBot="1" x14ac:dyDescent="0.25">
      <c r="A1471" s="113" t="s">
        <v>336</v>
      </c>
      <c r="B1471" s="113"/>
      <c r="C1471" s="140" t="s">
        <v>536</v>
      </c>
      <c r="D1471" s="113" t="s">
        <v>537</v>
      </c>
      <c r="E1471" s="113" t="s">
        <v>456</v>
      </c>
      <c r="F1471" s="113" t="s">
        <v>538</v>
      </c>
      <c r="G1471" s="114" t="s">
        <v>1122</v>
      </c>
      <c r="H1471" s="113" t="s">
        <v>539</v>
      </c>
      <c r="I1471" s="242" t="s">
        <v>540</v>
      </c>
      <c r="J1471" s="243"/>
      <c r="K1471" s="48"/>
      <c r="L1471" s="49">
        <f t="shared" si="404"/>
        <v>0</v>
      </c>
      <c r="M1471" s="77">
        <v>0</v>
      </c>
      <c r="N1471" s="77"/>
      <c r="O1471" s="77"/>
      <c r="P1471" s="77"/>
      <c r="Q1471" s="77"/>
      <c r="R1471" s="77"/>
      <c r="S1471" s="51"/>
      <c r="T1471" s="51"/>
      <c r="U1471" s="49"/>
      <c r="V1471" s="51"/>
      <c r="W1471" s="51"/>
      <c r="X1471" s="52"/>
      <c r="Y1471" s="53"/>
      <c r="Z1471" s="49"/>
      <c r="AA1471" s="80"/>
    </row>
    <row r="1472" spans="1:27" ht="27.5" thickBot="1" x14ac:dyDescent="0.25">
      <c r="A1472" s="67" t="s">
        <v>12</v>
      </c>
      <c r="B1472" s="67" t="s">
        <v>13</v>
      </c>
      <c r="C1472" s="141" t="s">
        <v>14</v>
      </c>
      <c r="D1472" s="67" t="s">
        <v>15</v>
      </c>
      <c r="E1472" s="68" t="s">
        <v>16</v>
      </c>
      <c r="F1472" s="67" t="s">
        <v>17</v>
      </c>
      <c r="G1472" s="68" t="s">
        <v>1075</v>
      </c>
      <c r="H1472" s="67" t="s">
        <v>18</v>
      </c>
      <c r="I1472" s="67" t="s">
        <v>19</v>
      </c>
      <c r="J1472" s="69" t="s">
        <v>20</v>
      </c>
      <c r="K1472" s="48"/>
      <c r="L1472" s="49">
        <f t="shared" si="404"/>
        <v>0</v>
      </c>
      <c r="M1472" s="77">
        <v>0</v>
      </c>
      <c r="N1472" s="77"/>
      <c r="O1472" s="77"/>
      <c r="P1472" s="77"/>
      <c r="Q1472" s="77"/>
      <c r="R1472" s="77"/>
      <c r="S1472" s="51"/>
      <c r="T1472" s="51"/>
      <c r="U1472" s="49"/>
      <c r="V1472" s="51"/>
      <c r="W1472" s="51"/>
      <c r="X1472" s="52"/>
      <c r="Y1472" s="53"/>
      <c r="Z1472" s="49"/>
      <c r="AA1472" s="80"/>
    </row>
    <row r="1473" spans="1:27" ht="27" x14ac:dyDescent="0.2">
      <c r="A1473" s="128" t="s">
        <v>465</v>
      </c>
      <c r="B1473" s="73"/>
      <c r="C1473" s="142" t="s">
        <v>34</v>
      </c>
      <c r="D1473" s="73"/>
      <c r="E1473" s="73"/>
      <c r="F1473" s="73"/>
      <c r="G1473" s="73"/>
      <c r="H1473" s="143"/>
      <c r="I1473" s="143"/>
      <c r="J1473" s="144"/>
      <c r="K1473" s="48"/>
      <c r="L1473" s="49">
        <f t="shared" si="404"/>
        <v>0</v>
      </c>
      <c r="M1473" s="77">
        <v>0</v>
      </c>
      <c r="N1473" s="77"/>
      <c r="O1473" s="77"/>
      <c r="P1473" s="77"/>
      <c r="Q1473" s="77"/>
      <c r="R1473" s="77"/>
      <c r="S1473" s="51"/>
      <c r="T1473" s="51"/>
      <c r="U1473" s="49"/>
      <c r="V1473" s="51"/>
      <c r="W1473" s="51"/>
      <c r="X1473" s="52"/>
      <c r="Y1473" s="53"/>
      <c r="Z1473" s="49"/>
      <c r="AA1473" s="80"/>
    </row>
    <row r="1474" spans="1:27" ht="18" x14ac:dyDescent="0.2">
      <c r="A1474" s="26">
        <f>A1468+1</f>
        <v>1297</v>
      </c>
      <c r="B1474" s="1">
        <v>4912996</v>
      </c>
      <c r="C1474" s="24" t="s">
        <v>35</v>
      </c>
      <c r="D1474" s="3" t="s">
        <v>36</v>
      </c>
      <c r="E1474" s="3">
        <v>0</v>
      </c>
      <c r="F1474" s="3">
        <v>1</v>
      </c>
      <c r="G1474" s="3">
        <v>1</v>
      </c>
      <c r="H1474" s="4">
        <v>40151510</v>
      </c>
      <c r="I1474" s="4" t="s">
        <v>37</v>
      </c>
      <c r="J1474" s="79">
        <v>8190</v>
      </c>
      <c r="K1474" s="48">
        <v>411264</v>
      </c>
      <c r="L1474" s="49">
        <f t="shared" si="404"/>
        <v>465221.83679999999</v>
      </c>
      <c r="M1474" s="5">
        <v>605000</v>
      </c>
      <c r="N1474" s="6">
        <f t="shared" ref="N1474:N1537" si="420">M1474*0.19</f>
        <v>114950</v>
      </c>
      <c r="O1474" s="38">
        <f>M1474+N1474</f>
        <v>719950</v>
      </c>
      <c r="P1474" s="5">
        <v>484000</v>
      </c>
      <c r="Q1474" s="6">
        <f t="shared" ref="Q1474:Q1537" si="421">P1474*0.19</f>
        <v>91960</v>
      </c>
      <c r="R1474" s="38">
        <f>P1474+Q1474</f>
        <v>575960</v>
      </c>
      <c r="S1474" s="51">
        <f t="shared" si="405"/>
        <v>465221.83679999999</v>
      </c>
      <c r="T1474" s="51">
        <f t="shared" si="406"/>
        <v>587043.94559999998</v>
      </c>
      <c r="U1474" s="49">
        <f t="shared" si="407"/>
        <v>577809.81788987725</v>
      </c>
      <c r="V1474" s="51">
        <f t="shared" si="408"/>
        <v>575960</v>
      </c>
      <c r="W1474" s="51">
        <f t="shared" si="409"/>
        <v>86141.23923092529</v>
      </c>
      <c r="X1474" s="52">
        <f t="shared" si="410"/>
        <v>0.14673729262786778</v>
      </c>
      <c r="Y1474" s="53" t="str">
        <f t="shared" si="411"/>
        <v>MENOR_VALOR</v>
      </c>
      <c r="Z1474" s="49">
        <f t="shared" si="412"/>
        <v>465221.83679999999</v>
      </c>
      <c r="AA1474" s="80"/>
    </row>
    <row r="1475" spans="1:27" ht="18" x14ac:dyDescent="0.2">
      <c r="A1475" s="26">
        <f>A1474+1</f>
        <v>1298</v>
      </c>
      <c r="B1475" s="1">
        <v>4912928</v>
      </c>
      <c r="C1475" s="24" t="s">
        <v>38</v>
      </c>
      <c r="D1475" s="3" t="s">
        <v>36</v>
      </c>
      <c r="E1475" s="3">
        <v>0</v>
      </c>
      <c r="F1475" s="3">
        <v>1</v>
      </c>
      <c r="G1475" s="3">
        <v>1</v>
      </c>
      <c r="H1475" s="4">
        <v>40101801</v>
      </c>
      <c r="I1475" s="4" t="s">
        <v>37</v>
      </c>
      <c r="J1475" s="1" t="s">
        <v>37</v>
      </c>
      <c r="K1475" s="48">
        <v>203014</v>
      </c>
      <c r="L1475" s="49">
        <f t="shared" si="404"/>
        <v>229649.4368</v>
      </c>
      <c r="M1475" s="5">
        <v>328900</v>
      </c>
      <c r="N1475" s="6">
        <f t="shared" si="420"/>
        <v>62491</v>
      </c>
      <c r="O1475" s="38">
        <f t="shared" ref="O1475:O1538" si="422">M1475+N1475</f>
        <v>391391</v>
      </c>
      <c r="P1475" s="5">
        <v>239000</v>
      </c>
      <c r="Q1475" s="6">
        <f t="shared" si="421"/>
        <v>45410</v>
      </c>
      <c r="R1475" s="38">
        <f t="shared" ref="R1475:R1538" si="423">P1475+Q1475</f>
        <v>284410</v>
      </c>
      <c r="S1475" s="51">
        <f t="shared" si="405"/>
        <v>229649.4368</v>
      </c>
      <c r="T1475" s="51">
        <f t="shared" si="406"/>
        <v>301816.81226666667</v>
      </c>
      <c r="U1475" s="49">
        <f t="shared" si="407"/>
        <v>294582.55682119052</v>
      </c>
      <c r="V1475" s="51">
        <f t="shared" si="408"/>
        <v>284410</v>
      </c>
      <c r="W1475" s="51">
        <f t="shared" si="409"/>
        <v>51030.040572915605</v>
      </c>
      <c r="X1475" s="52">
        <f t="shared" si="410"/>
        <v>0.16907620284528291</v>
      </c>
      <c r="Y1475" s="53" t="str">
        <f t="shared" si="411"/>
        <v>MENOR_VALOR</v>
      </c>
      <c r="Z1475" s="49">
        <f t="shared" si="412"/>
        <v>229649.4368</v>
      </c>
      <c r="AA1475" s="80"/>
    </row>
    <row r="1476" spans="1:27" x14ac:dyDescent="0.2">
      <c r="A1476" s="26">
        <f t="shared" ref="A1476:A1484" si="424">A1475+1</f>
        <v>1299</v>
      </c>
      <c r="B1476" s="1">
        <v>4912996</v>
      </c>
      <c r="C1476" s="24" t="s">
        <v>39</v>
      </c>
      <c r="D1476" s="3" t="s">
        <v>36</v>
      </c>
      <c r="E1476" s="3">
        <v>0</v>
      </c>
      <c r="F1476" s="3">
        <v>1</v>
      </c>
      <c r="G1476" s="3">
        <v>1</v>
      </c>
      <c r="H1476" s="4">
        <v>40101708</v>
      </c>
      <c r="I1476" s="4" t="s">
        <v>37</v>
      </c>
      <c r="J1476" s="1" t="s">
        <v>37</v>
      </c>
      <c r="K1476" s="48">
        <v>696388</v>
      </c>
      <c r="L1476" s="49">
        <f t="shared" si="404"/>
        <v>787754.10560000001</v>
      </c>
      <c r="M1476" s="5">
        <v>955450</v>
      </c>
      <c r="N1476" s="6">
        <f t="shared" si="420"/>
        <v>181535.5</v>
      </c>
      <c r="O1476" s="38">
        <f t="shared" si="422"/>
        <v>1136985.5</v>
      </c>
      <c r="P1476" s="5">
        <v>788000</v>
      </c>
      <c r="Q1476" s="6">
        <f t="shared" si="421"/>
        <v>149720</v>
      </c>
      <c r="R1476" s="38">
        <f t="shared" si="423"/>
        <v>937720</v>
      </c>
      <c r="S1476" s="51">
        <f t="shared" si="405"/>
        <v>787754.10560000001</v>
      </c>
      <c r="T1476" s="51">
        <f t="shared" si="406"/>
        <v>954153.20186666667</v>
      </c>
      <c r="U1476" s="49">
        <f t="shared" si="407"/>
        <v>943494.97927116894</v>
      </c>
      <c r="V1476" s="51">
        <f t="shared" si="408"/>
        <v>937720</v>
      </c>
      <c r="W1476" s="51">
        <f t="shared" si="409"/>
        <v>117661.92935347313</v>
      </c>
      <c r="X1476" s="52">
        <f t="shared" si="410"/>
        <v>0.12331555260023662</v>
      </c>
      <c r="Y1476" s="53" t="str">
        <f t="shared" si="411"/>
        <v>MENOR_VALOR</v>
      </c>
      <c r="Z1476" s="49">
        <f t="shared" si="412"/>
        <v>787754.10560000001</v>
      </c>
      <c r="AA1476" s="80"/>
    </row>
    <row r="1477" spans="1:27" ht="27" x14ac:dyDescent="0.2">
      <c r="A1477" s="26">
        <f t="shared" si="424"/>
        <v>1300</v>
      </c>
      <c r="B1477" s="1">
        <v>4912928</v>
      </c>
      <c r="C1477" s="24" t="s">
        <v>40</v>
      </c>
      <c r="D1477" s="3" t="s">
        <v>36</v>
      </c>
      <c r="E1477" s="3">
        <v>0</v>
      </c>
      <c r="F1477" s="3">
        <v>1</v>
      </c>
      <c r="G1477" s="3">
        <v>1</v>
      </c>
      <c r="H1477" s="4">
        <v>40142008</v>
      </c>
      <c r="I1477" s="4" t="s">
        <v>37</v>
      </c>
      <c r="J1477" s="79">
        <v>4720</v>
      </c>
      <c r="K1477" s="48">
        <v>75922</v>
      </c>
      <c r="L1477" s="49">
        <f t="shared" si="404"/>
        <v>85882.966400000005</v>
      </c>
      <c r="M1477" s="5">
        <v>117660</v>
      </c>
      <c r="N1477" s="6">
        <f t="shared" si="420"/>
        <v>22355.4</v>
      </c>
      <c r="O1477" s="38">
        <f t="shared" si="422"/>
        <v>140015.4</v>
      </c>
      <c r="P1477" s="5">
        <v>89000</v>
      </c>
      <c r="Q1477" s="6">
        <f t="shared" si="421"/>
        <v>16910</v>
      </c>
      <c r="R1477" s="38">
        <f t="shared" si="423"/>
        <v>105910</v>
      </c>
      <c r="S1477" s="51">
        <f t="shared" si="405"/>
        <v>85882.966400000005</v>
      </c>
      <c r="T1477" s="51">
        <f t="shared" si="406"/>
        <v>110602.78879999999</v>
      </c>
      <c r="U1477" s="49">
        <f t="shared" si="407"/>
        <v>108394.3395009908</v>
      </c>
      <c r="V1477" s="51">
        <f t="shared" si="408"/>
        <v>105910</v>
      </c>
      <c r="W1477" s="51">
        <f t="shared" si="409"/>
        <v>17479.554048767</v>
      </c>
      <c r="X1477" s="52">
        <f t="shared" si="410"/>
        <v>0.15803899918269512</v>
      </c>
      <c r="Y1477" s="53" t="str">
        <f t="shared" si="411"/>
        <v>MENOR_VALOR</v>
      </c>
      <c r="Z1477" s="49">
        <f t="shared" si="412"/>
        <v>85882.966400000005</v>
      </c>
      <c r="AA1477" s="80"/>
    </row>
    <row r="1478" spans="1:27" ht="27" x14ac:dyDescent="0.2">
      <c r="A1478" s="26">
        <f t="shared" si="424"/>
        <v>1301</v>
      </c>
      <c r="B1478" s="1">
        <v>4912928</v>
      </c>
      <c r="C1478" s="24" t="s">
        <v>41</v>
      </c>
      <c r="D1478" s="3" t="s">
        <v>36</v>
      </c>
      <c r="E1478" s="3">
        <v>0</v>
      </c>
      <c r="F1478" s="3">
        <v>1</v>
      </c>
      <c r="G1478" s="3">
        <v>1</v>
      </c>
      <c r="H1478" s="4">
        <v>40142008</v>
      </c>
      <c r="I1478" s="4" t="s">
        <v>37</v>
      </c>
      <c r="J1478" s="79">
        <v>4720</v>
      </c>
      <c r="K1478" s="48">
        <v>75922</v>
      </c>
      <c r="L1478" s="49">
        <f t="shared" si="404"/>
        <v>85882.966400000005</v>
      </c>
      <c r="M1478" s="5">
        <v>119880</v>
      </c>
      <c r="N1478" s="6">
        <f t="shared" si="420"/>
        <v>22777.200000000001</v>
      </c>
      <c r="O1478" s="38">
        <f t="shared" si="422"/>
        <v>142657.20000000001</v>
      </c>
      <c r="P1478" s="5">
        <v>89000</v>
      </c>
      <c r="Q1478" s="6">
        <f t="shared" si="421"/>
        <v>16910</v>
      </c>
      <c r="R1478" s="38">
        <f t="shared" si="423"/>
        <v>105910</v>
      </c>
      <c r="S1478" s="51">
        <f t="shared" si="405"/>
        <v>85882.966400000005</v>
      </c>
      <c r="T1478" s="51">
        <f t="shared" si="406"/>
        <v>111483.3888</v>
      </c>
      <c r="U1478" s="49">
        <f t="shared" si="407"/>
        <v>109071.82171107427</v>
      </c>
      <c r="V1478" s="51">
        <f t="shared" si="408"/>
        <v>105910</v>
      </c>
      <c r="W1478" s="51">
        <f t="shared" si="409"/>
        <v>18102.232280280048</v>
      </c>
      <c r="X1478" s="52">
        <f t="shared" si="410"/>
        <v>0.16237604969790842</v>
      </c>
      <c r="Y1478" s="53" t="str">
        <f t="shared" si="411"/>
        <v>MENOR_VALOR</v>
      </c>
      <c r="Z1478" s="49">
        <f t="shared" si="412"/>
        <v>85882.966400000005</v>
      </c>
      <c r="AA1478" s="80"/>
    </row>
    <row r="1479" spans="1:27" ht="18" x14ac:dyDescent="0.2">
      <c r="A1479" s="26">
        <f t="shared" si="424"/>
        <v>1302</v>
      </c>
      <c r="B1479" s="1">
        <v>4912996</v>
      </c>
      <c r="C1479" s="24" t="s">
        <v>42</v>
      </c>
      <c r="D1479" s="3" t="s">
        <v>36</v>
      </c>
      <c r="E1479" s="3">
        <v>0</v>
      </c>
      <c r="F1479" s="3">
        <v>1</v>
      </c>
      <c r="G1479" s="3">
        <v>1</v>
      </c>
      <c r="H1479" s="4">
        <v>40151715</v>
      </c>
      <c r="I1479" s="4" t="s">
        <v>37</v>
      </c>
      <c r="J1479" s="1" t="s">
        <v>37</v>
      </c>
      <c r="K1479" s="48">
        <v>47124</v>
      </c>
      <c r="L1479" s="49">
        <f t="shared" si="404"/>
        <v>53306.668799999999</v>
      </c>
      <c r="M1479" s="5">
        <v>71070</v>
      </c>
      <c r="N1479" s="6">
        <f t="shared" si="420"/>
        <v>13503.3</v>
      </c>
      <c r="O1479" s="38">
        <f t="shared" si="422"/>
        <v>84573.3</v>
      </c>
      <c r="P1479" s="5">
        <v>55000</v>
      </c>
      <c r="Q1479" s="6">
        <f t="shared" si="421"/>
        <v>10450</v>
      </c>
      <c r="R1479" s="38">
        <f t="shared" si="423"/>
        <v>65450</v>
      </c>
      <c r="S1479" s="51">
        <f t="shared" si="405"/>
        <v>53306.668799999999</v>
      </c>
      <c r="T1479" s="51">
        <f t="shared" si="406"/>
        <v>67776.656266666672</v>
      </c>
      <c r="U1479" s="49">
        <f t="shared" si="407"/>
        <v>66574.537366655422</v>
      </c>
      <c r="V1479" s="51">
        <f t="shared" si="408"/>
        <v>65450</v>
      </c>
      <c r="W1479" s="51">
        <f t="shared" si="409"/>
        <v>10231.826261364389</v>
      </c>
      <c r="X1479" s="52">
        <f t="shared" si="410"/>
        <v>0.1509638690511281</v>
      </c>
      <c r="Y1479" s="53" t="str">
        <f t="shared" si="411"/>
        <v>MENOR_VALOR</v>
      </c>
      <c r="Z1479" s="49">
        <f t="shared" si="412"/>
        <v>53306.668799999999</v>
      </c>
      <c r="AA1479" s="80"/>
    </row>
    <row r="1480" spans="1:27" x14ac:dyDescent="0.2">
      <c r="A1480" s="26">
        <f t="shared" si="424"/>
        <v>1303</v>
      </c>
      <c r="B1480" s="1">
        <v>4912996</v>
      </c>
      <c r="C1480" s="24" t="s">
        <v>45</v>
      </c>
      <c r="D1480" s="3" t="s">
        <v>36</v>
      </c>
      <c r="E1480" s="3">
        <v>0</v>
      </c>
      <c r="F1480" s="3">
        <v>1</v>
      </c>
      <c r="G1480" s="3">
        <v>1</v>
      </c>
      <c r="H1480" s="4">
        <v>41112209</v>
      </c>
      <c r="I1480" s="4" t="s">
        <v>37</v>
      </c>
      <c r="J1480" s="1">
        <v>6685</v>
      </c>
      <c r="K1480" s="48">
        <v>139587</v>
      </c>
      <c r="L1480" s="49">
        <f t="shared" si="404"/>
        <v>157900.8144</v>
      </c>
      <c r="M1480" s="5">
        <v>219350</v>
      </c>
      <c r="N1480" s="6">
        <f t="shared" si="420"/>
        <v>41676.5</v>
      </c>
      <c r="O1480" s="38">
        <f t="shared" si="422"/>
        <v>261026.5</v>
      </c>
      <c r="P1480" s="5">
        <v>164000</v>
      </c>
      <c r="Q1480" s="6">
        <f t="shared" si="421"/>
        <v>31160</v>
      </c>
      <c r="R1480" s="38">
        <f t="shared" si="423"/>
        <v>195160</v>
      </c>
      <c r="S1480" s="51">
        <f t="shared" si="405"/>
        <v>157900.8144</v>
      </c>
      <c r="T1480" s="51">
        <f t="shared" si="406"/>
        <v>204695.77146666669</v>
      </c>
      <c r="U1480" s="49">
        <f t="shared" si="407"/>
        <v>200364.10763302344</v>
      </c>
      <c r="V1480" s="51">
        <f t="shared" si="408"/>
        <v>195160</v>
      </c>
      <c r="W1480" s="51">
        <f t="shared" si="409"/>
        <v>33089.031467173416</v>
      </c>
      <c r="X1480" s="52">
        <f t="shared" si="410"/>
        <v>0.16164980463488343</v>
      </c>
      <c r="Y1480" s="53" t="str">
        <f t="shared" si="411"/>
        <v>MENOR_VALOR</v>
      </c>
      <c r="Z1480" s="49">
        <f t="shared" si="412"/>
        <v>157900.8144</v>
      </c>
      <c r="AA1480" s="80"/>
    </row>
    <row r="1481" spans="1:27" ht="27" x14ac:dyDescent="0.2">
      <c r="A1481" s="26">
        <f t="shared" si="424"/>
        <v>1304</v>
      </c>
      <c r="B1481" s="1">
        <v>4912996</v>
      </c>
      <c r="C1481" s="24" t="s">
        <v>47</v>
      </c>
      <c r="D1481" s="3" t="s">
        <v>36</v>
      </c>
      <c r="E1481" s="3">
        <v>0</v>
      </c>
      <c r="F1481" s="3">
        <v>1</v>
      </c>
      <c r="G1481" s="3">
        <v>1</v>
      </c>
      <c r="H1481" s="4">
        <v>26111802</v>
      </c>
      <c r="I1481" s="4" t="s">
        <v>37</v>
      </c>
      <c r="J1481" s="1" t="s">
        <v>37</v>
      </c>
      <c r="K1481" s="48">
        <v>185759</v>
      </c>
      <c r="L1481" s="49">
        <f t="shared" ref="L1481:L1544" si="425">(K1481*13.12%)+K1481</f>
        <v>210130.5808</v>
      </c>
      <c r="M1481" s="5">
        <v>292680</v>
      </c>
      <c r="N1481" s="6">
        <f t="shared" si="420"/>
        <v>55609.2</v>
      </c>
      <c r="O1481" s="38">
        <f t="shared" si="422"/>
        <v>348289.2</v>
      </c>
      <c r="P1481" s="5">
        <v>217000</v>
      </c>
      <c r="Q1481" s="6">
        <f t="shared" si="421"/>
        <v>41230</v>
      </c>
      <c r="R1481" s="38">
        <f t="shared" si="423"/>
        <v>258230</v>
      </c>
      <c r="S1481" s="51">
        <f t="shared" ref="S1481:S1544" si="426">MIN(L1481,O1481,R1481)</f>
        <v>210130.5808</v>
      </c>
      <c r="T1481" s="51">
        <f t="shared" ref="T1481:T1544" si="427">AVERAGE(L1481,O1481,R1481)</f>
        <v>272216.59360000002</v>
      </c>
      <c r="U1481" s="49">
        <f t="shared" ref="U1481:U1544" si="428">GEOMEAN(L1481,O1481,R1481)</f>
        <v>266365.91759770509</v>
      </c>
      <c r="V1481" s="51">
        <f t="shared" ref="V1481:V1544" si="429">MEDIAN(L1481,O1481,R1481)</f>
        <v>258230</v>
      </c>
      <c r="W1481" s="51">
        <f t="shared" ref="W1481:W1544" si="430">STDEVA(S1481,T1481)</f>
        <v>43901.440667714793</v>
      </c>
      <c r="X1481" s="52">
        <f t="shared" ref="X1481:X1544" si="431">(W1481/T1481)</f>
        <v>0.16127393296319167</v>
      </c>
      <c r="Y1481" s="53" t="str">
        <f t="shared" ref="Y1481:Y1544" si="432">IF(X1481&lt;43%,"MENOR_VALOR","MEDIA_GEOMETRICA")</f>
        <v>MENOR_VALOR</v>
      </c>
      <c r="Z1481" s="49">
        <f t="shared" ref="Z1481:Z1544" si="433">IF(Y1481="MENOR_VALOR",S1481,U1481)</f>
        <v>210130.5808</v>
      </c>
      <c r="AA1481" s="80"/>
    </row>
    <row r="1482" spans="1:27" ht="18" x14ac:dyDescent="0.2">
      <c r="A1482" s="26">
        <f t="shared" si="424"/>
        <v>1305</v>
      </c>
      <c r="B1482" s="1">
        <v>4912996</v>
      </c>
      <c r="C1482" s="24" t="s">
        <v>48</v>
      </c>
      <c r="D1482" s="3" t="s">
        <v>36</v>
      </c>
      <c r="E1482" s="3">
        <v>0</v>
      </c>
      <c r="F1482" s="3">
        <v>1</v>
      </c>
      <c r="G1482" s="3">
        <v>1</v>
      </c>
      <c r="H1482" s="4">
        <v>26111802</v>
      </c>
      <c r="I1482" s="4" t="s">
        <v>37</v>
      </c>
      <c r="J1482" s="1">
        <v>6441</v>
      </c>
      <c r="K1482" s="48">
        <v>137683</v>
      </c>
      <c r="L1482" s="49">
        <f t="shared" si="425"/>
        <v>155747.00959999999</v>
      </c>
      <c r="M1482" s="5">
        <v>217210</v>
      </c>
      <c r="N1482" s="6">
        <f t="shared" si="420"/>
        <v>41269.9</v>
      </c>
      <c r="O1482" s="38">
        <f t="shared" si="422"/>
        <v>258479.9</v>
      </c>
      <c r="P1482" s="5">
        <v>162000</v>
      </c>
      <c r="Q1482" s="6">
        <f t="shared" si="421"/>
        <v>30780</v>
      </c>
      <c r="R1482" s="38">
        <f t="shared" si="423"/>
        <v>192780</v>
      </c>
      <c r="S1482" s="51">
        <f t="shared" si="426"/>
        <v>155747.00959999999</v>
      </c>
      <c r="T1482" s="51">
        <f t="shared" si="427"/>
        <v>202335.63653333334</v>
      </c>
      <c r="U1482" s="49">
        <f t="shared" si="428"/>
        <v>197986.76364048381</v>
      </c>
      <c r="V1482" s="51">
        <f t="shared" si="429"/>
        <v>192780</v>
      </c>
      <c r="W1482" s="51">
        <f t="shared" si="430"/>
        <v>32943.134030730209</v>
      </c>
      <c r="X1482" s="52">
        <f t="shared" si="431"/>
        <v>0.16281429507502038</v>
      </c>
      <c r="Y1482" s="53" t="str">
        <f t="shared" si="432"/>
        <v>MENOR_VALOR</v>
      </c>
      <c r="Z1482" s="49">
        <f t="shared" si="433"/>
        <v>155747.00959999999</v>
      </c>
      <c r="AA1482" s="80"/>
    </row>
    <row r="1483" spans="1:27" ht="18" x14ac:dyDescent="0.2">
      <c r="A1483" s="26">
        <f t="shared" si="424"/>
        <v>1306</v>
      </c>
      <c r="B1483" s="1">
        <v>4912996</v>
      </c>
      <c r="C1483" s="24" t="s">
        <v>49</v>
      </c>
      <c r="D1483" s="3" t="s">
        <v>36</v>
      </c>
      <c r="E1483" s="3">
        <v>0</v>
      </c>
      <c r="F1483" s="3">
        <v>1</v>
      </c>
      <c r="G1483" s="3">
        <v>1</v>
      </c>
      <c r="H1483" s="8">
        <v>41111927</v>
      </c>
      <c r="I1483" s="4" t="s">
        <v>37</v>
      </c>
      <c r="J1483" s="1" t="s">
        <v>37</v>
      </c>
      <c r="K1483" s="48">
        <v>120666</v>
      </c>
      <c r="L1483" s="49">
        <f t="shared" si="425"/>
        <v>136497.3792</v>
      </c>
      <c r="M1483" s="5">
        <v>177210</v>
      </c>
      <c r="N1483" s="6">
        <f t="shared" si="420"/>
        <v>33669.9</v>
      </c>
      <c r="O1483" s="38">
        <f t="shared" si="422"/>
        <v>210879.9</v>
      </c>
      <c r="P1483" s="5">
        <v>143000</v>
      </c>
      <c r="Q1483" s="6">
        <f t="shared" si="421"/>
        <v>27170</v>
      </c>
      <c r="R1483" s="38">
        <f t="shared" si="423"/>
        <v>170170</v>
      </c>
      <c r="S1483" s="51">
        <f t="shared" si="426"/>
        <v>136497.3792</v>
      </c>
      <c r="T1483" s="51">
        <f t="shared" si="427"/>
        <v>172515.75973333334</v>
      </c>
      <c r="U1483" s="49">
        <f t="shared" si="428"/>
        <v>169829.90482642819</v>
      </c>
      <c r="V1483" s="51">
        <f t="shared" si="429"/>
        <v>170170</v>
      </c>
      <c r="W1483" s="51">
        <f t="shared" si="430"/>
        <v>25468.841122477512</v>
      </c>
      <c r="X1483" s="52">
        <f t="shared" si="431"/>
        <v>0.14763196801176912</v>
      </c>
      <c r="Y1483" s="53" t="str">
        <f t="shared" si="432"/>
        <v>MENOR_VALOR</v>
      </c>
      <c r="Z1483" s="49">
        <f t="shared" si="433"/>
        <v>136497.3792</v>
      </c>
      <c r="AA1483" s="80"/>
    </row>
    <row r="1484" spans="1:27" ht="27" x14ac:dyDescent="0.2">
      <c r="A1484" s="26">
        <f t="shared" si="424"/>
        <v>1307</v>
      </c>
      <c r="B1484" s="1">
        <v>4912996</v>
      </c>
      <c r="C1484" s="24" t="s">
        <v>50</v>
      </c>
      <c r="D1484" s="3" t="s">
        <v>36</v>
      </c>
      <c r="E1484" s="3">
        <v>0</v>
      </c>
      <c r="F1484" s="3">
        <v>1</v>
      </c>
      <c r="G1484" s="3">
        <v>1</v>
      </c>
      <c r="H1484" s="4">
        <v>40151715</v>
      </c>
      <c r="I1484" s="4" t="s">
        <v>37</v>
      </c>
      <c r="J1484" s="1" t="s">
        <v>37</v>
      </c>
      <c r="K1484" s="48">
        <v>146132</v>
      </c>
      <c r="L1484" s="49">
        <f t="shared" si="425"/>
        <v>165304.5184</v>
      </c>
      <c r="M1484" s="5">
        <v>197800</v>
      </c>
      <c r="N1484" s="6">
        <f t="shared" si="420"/>
        <v>37582</v>
      </c>
      <c r="O1484" s="38">
        <f t="shared" si="422"/>
        <v>235382</v>
      </c>
      <c r="P1484" s="5">
        <v>172000</v>
      </c>
      <c r="Q1484" s="6">
        <f t="shared" si="421"/>
        <v>32680</v>
      </c>
      <c r="R1484" s="38">
        <f t="shared" si="423"/>
        <v>204680</v>
      </c>
      <c r="S1484" s="51">
        <f t="shared" si="426"/>
        <v>165304.5184</v>
      </c>
      <c r="T1484" s="51">
        <f t="shared" si="427"/>
        <v>201788.83946666666</v>
      </c>
      <c r="U1484" s="49">
        <f t="shared" si="428"/>
        <v>199699.87538592643</v>
      </c>
      <c r="V1484" s="51">
        <f t="shared" si="429"/>
        <v>204680</v>
      </c>
      <c r="W1484" s="51">
        <f t="shared" si="430"/>
        <v>25798.310833227206</v>
      </c>
      <c r="X1484" s="52">
        <f t="shared" si="431"/>
        <v>0.1278480559252575</v>
      </c>
      <c r="Y1484" s="53" t="str">
        <f t="shared" si="432"/>
        <v>MENOR_VALOR</v>
      </c>
      <c r="Z1484" s="49">
        <f t="shared" si="433"/>
        <v>165304.5184</v>
      </c>
      <c r="AA1484" s="80"/>
    </row>
    <row r="1485" spans="1:27" ht="18" x14ac:dyDescent="0.2">
      <c r="A1485" s="132" t="s">
        <v>467</v>
      </c>
      <c r="B1485" s="3"/>
      <c r="C1485" s="136" t="s">
        <v>52</v>
      </c>
      <c r="D1485" s="3"/>
      <c r="E1485" s="3"/>
      <c r="F1485" s="3"/>
      <c r="G1485" s="3"/>
      <c r="H1485" s="7"/>
      <c r="I1485" s="7"/>
      <c r="J1485" s="137"/>
      <c r="K1485" s="48"/>
      <c r="L1485" s="49">
        <f t="shared" si="425"/>
        <v>0</v>
      </c>
      <c r="M1485" s="5">
        <v>0</v>
      </c>
      <c r="N1485" s="6"/>
      <c r="O1485" s="47"/>
      <c r="P1485" s="5"/>
      <c r="Q1485" s="6"/>
      <c r="R1485" s="47"/>
      <c r="S1485" s="51"/>
      <c r="T1485" s="51"/>
      <c r="U1485" s="49"/>
      <c r="V1485" s="51"/>
      <c r="W1485" s="51"/>
      <c r="X1485" s="52"/>
      <c r="Y1485" s="53"/>
      <c r="Z1485" s="49"/>
      <c r="AA1485" s="80"/>
    </row>
    <row r="1486" spans="1:27" ht="27" x14ac:dyDescent="0.2">
      <c r="A1486" s="26">
        <f>A1484+1</f>
        <v>1308</v>
      </c>
      <c r="B1486" s="1">
        <v>4912996</v>
      </c>
      <c r="C1486" s="24" t="s">
        <v>221</v>
      </c>
      <c r="D1486" s="3" t="s">
        <v>36</v>
      </c>
      <c r="E1486" s="3">
        <v>0</v>
      </c>
      <c r="F1486" s="3">
        <v>1</v>
      </c>
      <c r="G1486" s="3">
        <v>1</v>
      </c>
      <c r="H1486" s="4">
        <v>25173902</v>
      </c>
      <c r="I1486" s="4" t="s">
        <v>37</v>
      </c>
      <c r="J1486" s="79">
        <v>905</v>
      </c>
      <c r="K1486" s="48">
        <v>224434</v>
      </c>
      <c r="L1486" s="49">
        <f t="shared" si="425"/>
        <v>253879.7408</v>
      </c>
      <c r="M1486" s="5">
        <v>319160</v>
      </c>
      <c r="N1486" s="6">
        <f t="shared" si="420"/>
        <v>60640.4</v>
      </c>
      <c r="O1486" s="38">
        <f t="shared" si="422"/>
        <v>379800.4</v>
      </c>
      <c r="P1486" s="5">
        <v>253000</v>
      </c>
      <c r="Q1486" s="6">
        <f t="shared" si="421"/>
        <v>48070</v>
      </c>
      <c r="R1486" s="38">
        <f t="shared" si="423"/>
        <v>301070</v>
      </c>
      <c r="S1486" s="51">
        <f t="shared" si="426"/>
        <v>253879.7408</v>
      </c>
      <c r="T1486" s="51">
        <f t="shared" si="427"/>
        <v>311583.3802666667</v>
      </c>
      <c r="U1486" s="49">
        <f t="shared" si="428"/>
        <v>307338.51053314982</v>
      </c>
      <c r="V1486" s="51">
        <f t="shared" si="429"/>
        <v>301070</v>
      </c>
      <c r="W1486" s="51">
        <f t="shared" si="430"/>
        <v>40802.634766023599</v>
      </c>
      <c r="X1486" s="52">
        <f t="shared" si="431"/>
        <v>0.13095253903177673</v>
      </c>
      <c r="Y1486" s="53" t="str">
        <f t="shared" si="432"/>
        <v>MENOR_VALOR</v>
      </c>
      <c r="Z1486" s="49">
        <f t="shared" si="433"/>
        <v>253879.7408</v>
      </c>
      <c r="AA1486" s="80"/>
    </row>
    <row r="1487" spans="1:27" ht="18" x14ac:dyDescent="0.2">
      <c r="A1487" s="26">
        <f>A1486+1</f>
        <v>1309</v>
      </c>
      <c r="B1487" s="1">
        <v>4912996</v>
      </c>
      <c r="C1487" s="24" t="s">
        <v>53</v>
      </c>
      <c r="D1487" s="3" t="s">
        <v>36</v>
      </c>
      <c r="E1487" s="3">
        <v>0</v>
      </c>
      <c r="F1487" s="3">
        <v>1</v>
      </c>
      <c r="G1487" s="3">
        <v>1</v>
      </c>
      <c r="H1487" s="4">
        <v>39101601</v>
      </c>
      <c r="I1487" s="4" t="s">
        <v>37</v>
      </c>
      <c r="J1487" s="1">
        <v>727</v>
      </c>
      <c r="K1487" s="48">
        <v>50932</v>
      </c>
      <c r="L1487" s="49">
        <f t="shared" si="425"/>
        <v>57614.278399999996</v>
      </c>
      <c r="M1487" s="5">
        <v>68250</v>
      </c>
      <c r="N1487" s="6">
        <f t="shared" si="420"/>
        <v>12967.5</v>
      </c>
      <c r="O1487" s="38">
        <f t="shared" si="422"/>
        <v>81217.5</v>
      </c>
      <c r="P1487" s="5">
        <v>60000</v>
      </c>
      <c r="Q1487" s="6">
        <f t="shared" si="421"/>
        <v>11400</v>
      </c>
      <c r="R1487" s="38">
        <f t="shared" si="423"/>
        <v>71400</v>
      </c>
      <c r="S1487" s="51">
        <f t="shared" si="426"/>
        <v>57614.278399999996</v>
      </c>
      <c r="T1487" s="51">
        <f t="shared" si="427"/>
        <v>70077.25946666667</v>
      </c>
      <c r="U1487" s="49">
        <f t="shared" si="428"/>
        <v>69389.323258151067</v>
      </c>
      <c r="V1487" s="51">
        <f t="shared" si="429"/>
        <v>71400</v>
      </c>
      <c r="W1487" s="51">
        <f t="shared" si="430"/>
        <v>8812.6584260395557</v>
      </c>
      <c r="X1487" s="52">
        <f t="shared" si="431"/>
        <v>0.12575632228071693</v>
      </c>
      <c r="Y1487" s="53" t="str">
        <f t="shared" si="432"/>
        <v>MENOR_VALOR</v>
      </c>
      <c r="Z1487" s="49">
        <f t="shared" si="433"/>
        <v>57614.278399999996</v>
      </c>
      <c r="AA1487" s="80"/>
    </row>
    <row r="1488" spans="1:27" ht="18" x14ac:dyDescent="0.2">
      <c r="A1488" s="26">
        <f t="shared" ref="A1488:A1510" si="434">A1487+1</f>
        <v>1310</v>
      </c>
      <c r="B1488" s="1">
        <v>4912996</v>
      </c>
      <c r="C1488" s="24" t="s">
        <v>54</v>
      </c>
      <c r="D1488" s="3" t="s">
        <v>36</v>
      </c>
      <c r="E1488" s="3">
        <v>0</v>
      </c>
      <c r="F1488" s="3">
        <v>1</v>
      </c>
      <c r="G1488" s="3">
        <v>1</v>
      </c>
      <c r="H1488" s="4">
        <v>25173902</v>
      </c>
      <c r="I1488" s="4" t="s">
        <v>37</v>
      </c>
      <c r="J1488" s="1">
        <v>39325</v>
      </c>
      <c r="K1488" s="48">
        <v>37009</v>
      </c>
      <c r="L1488" s="49">
        <f t="shared" si="425"/>
        <v>41864.580799999996</v>
      </c>
      <c r="M1488" s="5">
        <v>53350</v>
      </c>
      <c r="N1488" s="6">
        <f t="shared" si="420"/>
        <v>10136.5</v>
      </c>
      <c r="O1488" s="38">
        <f t="shared" si="422"/>
        <v>63486.5</v>
      </c>
      <c r="P1488" s="5">
        <v>44000</v>
      </c>
      <c r="Q1488" s="6">
        <f t="shared" si="421"/>
        <v>8360</v>
      </c>
      <c r="R1488" s="38">
        <f t="shared" si="423"/>
        <v>52360</v>
      </c>
      <c r="S1488" s="51">
        <f t="shared" si="426"/>
        <v>41864.580799999996</v>
      </c>
      <c r="T1488" s="51">
        <f t="shared" si="427"/>
        <v>52570.360266666663</v>
      </c>
      <c r="U1488" s="49">
        <f t="shared" si="428"/>
        <v>51821.413720354933</v>
      </c>
      <c r="V1488" s="51">
        <f t="shared" si="429"/>
        <v>52360</v>
      </c>
      <c r="W1488" s="51">
        <f t="shared" si="430"/>
        <v>7570.1292587677472</v>
      </c>
      <c r="X1488" s="52">
        <f t="shared" si="431"/>
        <v>0.14399995016902606</v>
      </c>
      <c r="Y1488" s="53" t="str">
        <f t="shared" si="432"/>
        <v>MENOR_VALOR</v>
      </c>
      <c r="Z1488" s="49">
        <f t="shared" si="433"/>
        <v>41864.580799999996</v>
      </c>
      <c r="AA1488" s="80"/>
    </row>
    <row r="1489" spans="1:27" ht="18" x14ac:dyDescent="0.2">
      <c r="A1489" s="26">
        <f t="shared" si="434"/>
        <v>1311</v>
      </c>
      <c r="B1489" s="1">
        <v>4912996</v>
      </c>
      <c r="C1489" s="24" t="s">
        <v>55</v>
      </c>
      <c r="D1489" s="3" t="s">
        <v>36</v>
      </c>
      <c r="E1489" s="3">
        <v>0</v>
      </c>
      <c r="F1489" s="3">
        <v>1</v>
      </c>
      <c r="G1489" s="3">
        <v>1</v>
      </c>
      <c r="H1489" s="4">
        <v>39111707</v>
      </c>
      <c r="I1489" s="4" t="s">
        <v>37</v>
      </c>
      <c r="J1489" s="1" t="s">
        <v>37</v>
      </c>
      <c r="K1489" s="48">
        <v>108766</v>
      </c>
      <c r="L1489" s="49">
        <f t="shared" si="425"/>
        <v>123036.0992</v>
      </c>
      <c r="M1489" s="5">
        <v>153600</v>
      </c>
      <c r="N1489" s="6">
        <f t="shared" si="420"/>
        <v>29184</v>
      </c>
      <c r="O1489" s="38">
        <f t="shared" si="422"/>
        <v>182784</v>
      </c>
      <c r="P1489" s="5">
        <v>128000</v>
      </c>
      <c r="Q1489" s="6">
        <f t="shared" si="421"/>
        <v>24320</v>
      </c>
      <c r="R1489" s="38">
        <f t="shared" si="423"/>
        <v>152320</v>
      </c>
      <c r="S1489" s="51">
        <f t="shared" si="426"/>
        <v>123036.0992</v>
      </c>
      <c r="T1489" s="51">
        <f t="shared" si="427"/>
        <v>152713.3664</v>
      </c>
      <c r="U1489" s="49">
        <f t="shared" si="428"/>
        <v>150744.87427568829</v>
      </c>
      <c r="V1489" s="51">
        <f t="shared" si="429"/>
        <v>152320</v>
      </c>
      <c r="W1489" s="51">
        <f t="shared" si="430"/>
        <v>20984.996884205215</v>
      </c>
      <c r="X1489" s="52">
        <f t="shared" si="431"/>
        <v>0.13741427734124795</v>
      </c>
      <c r="Y1489" s="53" t="str">
        <f t="shared" si="432"/>
        <v>MENOR_VALOR</v>
      </c>
      <c r="Z1489" s="49">
        <f t="shared" si="433"/>
        <v>123036.0992</v>
      </c>
      <c r="AA1489" s="80"/>
    </row>
    <row r="1490" spans="1:27" ht="18" x14ac:dyDescent="0.2">
      <c r="A1490" s="26">
        <f t="shared" si="434"/>
        <v>1312</v>
      </c>
      <c r="B1490" s="1">
        <v>4912996</v>
      </c>
      <c r="C1490" s="24" t="s">
        <v>56</v>
      </c>
      <c r="D1490" s="3" t="s">
        <v>36</v>
      </c>
      <c r="E1490" s="3">
        <v>0</v>
      </c>
      <c r="F1490" s="3">
        <v>1</v>
      </c>
      <c r="G1490" s="3">
        <v>1</v>
      </c>
      <c r="H1490" s="4">
        <v>39111707</v>
      </c>
      <c r="I1490" s="4" t="s">
        <v>37</v>
      </c>
      <c r="J1490" s="1" t="s">
        <v>37</v>
      </c>
      <c r="K1490" s="48">
        <v>129710</v>
      </c>
      <c r="L1490" s="49">
        <f t="shared" si="425"/>
        <v>146727.95199999999</v>
      </c>
      <c r="M1490" s="5">
        <v>192780</v>
      </c>
      <c r="N1490" s="6">
        <f t="shared" si="420"/>
        <v>36628.199999999997</v>
      </c>
      <c r="O1490" s="38">
        <f t="shared" si="422"/>
        <v>229408.2</v>
      </c>
      <c r="P1490" s="5">
        <v>151000</v>
      </c>
      <c r="Q1490" s="6">
        <f t="shared" si="421"/>
        <v>28690</v>
      </c>
      <c r="R1490" s="38">
        <f t="shared" si="423"/>
        <v>179690</v>
      </c>
      <c r="S1490" s="51">
        <f t="shared" si="426"/>
        <v>146727.95199999999</v>
      </c>
      <c r="T1490" s="51">
        <f t="shared" si="427"/>
        <v>185275.38399999999</v>
      </c>
      <c r="U1490" s="49">
        <f t="shared" si="428"/>
        <v>182200.08165311845</v>
      </c>
      <c r="V1490" s="51">
        <f t="shared" si="429"/>
        <v>179690</v>
      </c>
      <c r="W1490" s="51">
        <f t="shared" si="430"/>
        <v>27257.150564527114</v>
      </c>
      <c r="X1490" s="52">
        <f t="shared" si="431"/>
        <v>0.14711695626293839</v>
      </c>
      <c r="Y1490" s="53" t="str">
        <f t="shared" si="432"/>
        <v>MENOR_VALOR</v>
      </c>
      <c r="Z1490" s="49">
        <f t="shared" si="433"/>
        <v>146727.95199999999</v>
      </c>
      <c r="AA1490" s="80"/>
    </row>
    <row r="1491" spans="1:27" ht="18" x14ac:dyDescent="0.2">
      <c r="A1491" s="26">
        <f t="shared" si="434"/>
        <v>1313</v>
      </c>
      <c r="B1491" s="1">
        <v>4912996</v>
      </c>
      <c r="C1491" s="24" t="s">
        <v>57</v>
      </c>
      <c r="D1491" s="3" t="s">
        <v>36</v>
      </c>
      <c r="E1491" s="3">
        <v>0</v>
      </c>
      <c r="F1491" s="3">
        <v>1</v>
      </c>
      <c r="G1491" s="3">
        <v>1</v>
      </c>
      <c r="H1491" s="4">
        <v>39101601</v>
      </c>
      <c r="I1491" s="4" t="s">
        <v>37</v>
      </c>
      <c r="J1491" s="1">
        <v>136</v>
      </c>
      <c r="K1491" s="48">
        <v>84847</v>
      </c>
      <c r="L1491" s="49">
        <f t="shared" si="425"/>
        <v>95978.926399999997</v>
      </c>
      <c r="M1491" s="5">
        <v>130000</v>
      </c>
      <c r="N1491" s="6">
        <f t="shared" si="420"/>
        <v>24700</v>
      </c>
      <c r="O1491" s="38">
        <f t="shared" si="422"/>
        <v>154700</v>
      </c>
      <c r="P1491" s="5">
        <v>100000</v>
      </c>
      <c r="Q1491" s="6">
        <f t="shared" si="421"/>
        <v>19000</v>
      </c>
      <c r="R1491" s="38">
        <f t="shared" si="423"/>
        <v>119000</v>
      </c>
      <c r="S1491" s="51">
        <f t="shared" si="426"/>
        <v>95978.926399999997</v>
      </c>
      <c r="T1491" s="51">
        <f t="shared" si="427"/>
        <v>123226.3088</v>
      </c>
      <c r="U1491" s="49">
        <f t="shared" si="428"/>
        <v>120893.89988374495</v>
      </c>
      <c r="V1491" s="51">
        <f t="shared" si="429"/>
        <v>119000</v>
      </c>
      <c r="W1491" s="51">
        <f t="shared" si="430"/>
        <v>19266.808864623024</v>
      </c>
      <c r="X1491" s="52">
        <f t="shared" si="431"/>
        <v>0.15635304710695858</v>
      </c>
      <c r="Y1491" s="53" t="str">
        <f t="shared" si="432"/>
        <v>MENOR_VALOR</v>
      </c>
      <c r="Z1491" s="49">
        <f t="shared" si="433"/>
        <v>95978.926399999997</v>
      </c>
      <c r="AA1491" s="80"/>
    </row>
    <row r="1492" spans="1:27" ht="27" x14ac:dyDescent="0.2">
      <c r="A1492" s="26">
        <f t="shared" si="434"/>
        <v>1314</v>
      </c>
      <c r="B1492" s="1">
        <v>4912996</v>
      </c>
      <c r="C1492" s="24" t="s">
        <v>59</v>
      </c>
      <c r="D1492" s="3" t="s">
        <v>60</v>
      </c>
      <c r="E1492" s="3">
        <v>0</v>
      </c>
      <c r="F1492" s="3">
        <v>1</v>
      </c>
      <c r="G1492" s="3">
        <v>1</v>
      </c>
      <c r="H1492" s="4">
        <v>26101302</v>
      </c>
      <c r="I1492" s="4" t="s">
        <v>37</v>
      </c>
      <c r="J1492" s="1">
        <v>5977</v>
      </c>
      <c r="K1492" s="48">
        <v>36057</v>
      </c>
      <c r="L1492" s="49">
        <f t="shared" si="425"/>
        <v>40787.678399999997</v>
      </c>
      <c r="M1492" s="5">
        <v>51000</v>
      </c>
      <c r="N1492" s="6">
        <f t="shared" si="420"/>
        <v>9690</v>
      </c>
      <c r="O1492" s="38">
        <f t="shared" si="422"/>
        <v>60690</v>
      </c>
      <c r="P1492" s="5">
        <v>41000</v>
      </c>
      <c r="Q1492" s="6">
        <f t="shared" si="421"/>
        <v>7790</v>
      </c>
      <c r="R1492" s="38">
        <f t="shared" si="423"/>
        <v>48790</v>
      </c>
      <c r="S1492" s="51">
        <f t="shared" si="426"/>
        <v>40787.678399999997</v>
      </c>
      <c r="T1492" s="51">
        <f t="shared" si="427"/>
        <v>50089.226133333337</v>
      </c>
      <c r="U1492" s="49">
        <f t="shared" si="428"/>
        <v>49430.193889849186</v>
      </c>
      <c r="V1492" s="51">
        <f t="shared" si="429"/>
        <v>48790</v>
      </c>
      <c r="W1492" s="51">
        <f t="shared" si="430"/>
        <v>6577.1874777703579</v>
      </c>
      <c r="X1492" s="52">
        <f t="shared" si="431"/>
        <v>0.13130942491030773</v>
      </c>
      <c r="Y1492" s="53" t="str">
        <f t="shared" si="432"/>
        <v>MENOR_VALOR</v>
      </c>
      <c r="Z1492" s="49">
        <f t="shared" si="433"/>
        <v>40787.678399999997</v>
      </c>
      <c r="AA1492" s="80"/>
    </row>
    <row r="1493" spans="1:27" ht="18" x14ac:dyDescent="0.2">
      <c r="A1493" s="26">
        <f t="shared" si="434"/>
        <v>1315</v>
      </c>
      <c r="B1493" s="1">
        <v>4912996</v>
      </c>
      <c r="C1493" s="24" t="s">
        <v>61</v>
      </c>
      <c r="D1493" s="3" t="s">
        <v>60</v>
      </c>
      <c r="E1493" s="3">
        <v>0</v>
      </c>
      <c r="F1493" s="3">
        <v>1</v>
      </c>
      <c r="G1493" s="3">
        <v>1</v>
      </c>
      <c r="H1493" s="4">
        <v>26101404</v>
      </c>
      <c r="I1493" s="4" t="s">
        <v>37</v>
      </c>
      <c r="J1493" s="1">
        <v>5977</v>
      </c>
      <c r="K1493" s="48">
        <v>35224</v>
      </c>
      <c r="L1493" s="49">
        <f t="shared" si="425"/>
        <v>39845.388800000001</v>
      </c>
      <c r="M1493" s="5">
        <v>55080</v>
      </c>
      <c r="N1493" s="6">
        <f t="shared" si="420"/>
        <v>10465.200000000001</v>
      </c>
      <c r="O1493" s="38">
        <f t="shared" si="422"/>
        <v>65545.2</v>
      </c>
      <c r="P1493" s="5">
        <v>41000</v>
      </c>
      <c r="Q1493" s="6">
        <f t="shared" si="421"/>
        <v>7790</v>
      </c>
      <c r="R1493" s="38">
        <f t="shared" si="423"/>
        <v>48790</v>
      </c>
      <c r="S1493" s="51">
        <f t="shared" si="426"/>
        <v>39845.388800000001</v>
      </c>
      <c r="T1493" s="51">
        <f t="shared" si="427"/>
        <v>51393.529600000002</v>
      </c>
      <c r="U1493" s="49">
        <f t="shared" si="428"/>
        <v>50321.076897241466</v>
      </c>
      <c r="V1493" s="51">
        <f t="shared" si="429"/>
        <v>48790</v>
      </c>
      <c r="W1493" s="51">
        <f t="shared" si="430"/>
        <v>8165.7686697770678</v>
      </c>
      <c r="X1493" s="52">
        <f t="shared" si="431"/>
        <v>0.15888709596970485</v>
      </c>
      <c r="Y1493" s="53" t="str">
        <f t="shared" si="432"/>
        <v>MENOR_VALOR</v>
      </c>
      <c r="Z1493" s="49">
        <f t="shared" si="433"/>
        <v>39845.388800000001</v>
      </c>
      <c r="AA1493" s="80"/>
    </row>
    <row r="1494" spans="1:27" ht="18" x14ac:dyDescent="0.2">
      <c r="A1494" s="26">
        <f t="shared" si="434"/>
        <v>1316</v>
      </c>
      <c r="B1494" s="1">
        <v>4912996</v>
      </c>
      <c r="C1494" s="24" t="s">
        <v>62</v>
      </c>
      <c r="D1494" s="3" t="s">
        <v>36</v>
      </c>
      <c r="E1494" s="3">
        <v>0</v>
      </c>
      <c r="F1494" s="3">
        <v>1</v>
      </c>
      <c r="G1494" s="3">
        <v>1</v>
      </c>
      <c r="H1494" s="4">
        <v>39121607</v>
      </c>
      <c r="I1494" s="4" t="s">
        <v>37</v>
      </c>
      <c r="J1494" s="1" t="s">
        <v>37</v>
      </c>
      <c r="K1494" s="48">
        <v>1785</v>
      </c>
      <c r="L1494" s="49">
        <f t="shared" si="425"/>
        <v>2019.192</v>
      </c>
      <c r="M1494" s="5">
        <v>2730</v>
      </c>
      <c r="N1494" s="6">
        <f t="shared" si="420"/>
        <v>518.70000000000005</v>
      </c>
      <c r="O1494" s="38">
        <f t="shared" si="422"/>
        <v>3248.7</v>
      </c>
      <c r="P1494" s="5">
        <v>2000</v>
      </c>
      <c r="Q1494" s="6">
        <f t="shared" si="421"/>
        <v>380</v>
      </c>
      <c r="R1494" s="38">
        <f t="shared" si="423"/>
        <v>2380</v>
      </c>
      <c r="S1494" s="51">
        <f t="shared" si="426"/>
        <v>2019.192</v>
      </c>
      <c r="T1494" s="51">
        <f t="shared" si="427"/>
        <v>2549.2973333333334</v>
      </c>
      <c r="U1494" s="49">
        <f t="shared" si="428"/>
        <v>2499.317293045563</v>
      </c>
      <c r="V1494" s="51">
        <f t="shared" si="429"/>
        <v>2380</v>
      </c>
      <c r="W1494" s="51">
        <f t="shared" si="430"/>
        <v>374.84107594315901</v>
      </c>
      <c r="X1494" s="52">
        <f t="shared" si="431"/>
        <v>0.14703701723683821</v>
      </c>
      <c r="Y1494" s="53" t="str">
        <f t="shared" si="432"/>
        <v>MENOR_VALOR</v>
      </c>
      <c r="Z1494" s="49">
        <f t="shared" si="433"/>
        <v>2019.192</v>
      </c>
      <c r="AA1494" s="80"/>
    </row>
    <row r="1495" spans="1:27" ht="27" x14ac:dyDescent="0.2">
      <c r="A1495" s="26">
        <f t="shared" si="434"/>
        <v>1317</v>
      </c>
      <c r="B1495" s="1">
        <v>4912996</v>
      </c>
      <c r="C1495" s="24" t="s">
        <v>63</v>
      </c>
      <c r="D1495" s="3" t="s">
        <v>36</v>
      </c>
      <c r="E1495" s="3">
        <v>0</v>
      </c>
      <c r="F1495" s="3">
        <v>1</v>
      </c>
      <c r="G1495" s="3">
        <v>1</v>
      </c>
      <c r="H1495" s="4">
        <v>26101401</v>
      </c>
      <c r="I1495" s="4" t="s">
        <v>37</v>
      </c>
      <c r="J1495" s="1">
        <v>6105</v>
      </c>
      <c r="K1495" s="48">
        <v>271796</v>
      </c>
      <c r="L1495" s="49">
        <f t="shared" si="425"/>
        <v>307455.63520000002</v>
      </c>
      <c r="M1495" s="5">
        <v>432000</v>
      </c>
      <c r="N1495" s="6">
        <f t="shared" si="420"/>
        <v>82080</v>
      </c>
      <c r="O1495" s="38">
        <f t="shared" si="422"/>
        <v>514080</v>
      </c>
      <c r="P1495" s="5">
        <v>320000</v>
      </c>
      <c r="Q1495" s="6">
        <f t="shared" si="421"/>
        <v>60800</v>
      </c>
      <c r="R1495" s="38">
        <f t="shared" si="423"/>
        <v>380800</v>
      </c>
      <c r="S1495" s="51">
        <f t="shared" si="426"/>
        <v>307455.63520000002</v>
      </c>
      <c r="T1495" s="51">
        <f t="shared" si="427"/>
        <v>400778.54506666661</v>
      </c>
      <c r="U1495" s="49">
        <f t="shared" si="428"/>
        <v>391895.28204011428</v>
      </c>
      <c r="V1495" s="51">
        <f t="shared" si="429"/>
        <v>380800</v>
      </c>
      <c r="W1495" s="51">
        <f t="shared" si="430"/>
        <v>65989.262406780748</v>
      </c>
      <c r="X1495" s="52">
        <f t="shared" si="431"/>
        <v>0.16465268218338361</v>
      </c>
      <c r="Y1495" s="53" t="str">
        <f t="shared" si="432"/>
        <v>MENOR_VALOR</v>
      </c>
      <c r="Z1495" s="49">
        <f t="shared" si="433"/>
        <v>307455.63520000002</v>
      </c>
      <c r="AA1495" s="80"/>
    </row>
    <row r="1496" spans="1:27" ht="27" x14ac:dyDescent="0.2">
      <c r="A1496" s="26">
        <f t="shared" si="434"/>
        <v>1318</v>
      </c>
      <c r="B1496" s="1">
        <v>4912996</v>
      </c>
      <c r="C1496" s="24" t="s">
        <v>68</v>
      </c>
      <c r="D1496" s="3" t="s">
        <v>36</v>
      </c>
      <c r="E1496" s="3">
        <v>0</v>
      </c>
      <c r="F1496" s="3">
        <v>1</v>
      </c>
      <c r="G1496" s="3">
        <v>1</v>
      </c>
      <c r="H1496" s="4">
        <v>26101766</v>
      </c>
      <c r="I1496" s="4" t="s">
        <v>37</v>
      </c>
      <c r="J1496" s="1" t="s">
        <v>37</v>
      </c>
      <c r="K1496" s="48">
        <v>259182</v>
      </c>
      <c r="L1496" s="49">
        <f t="shared" si="425"/>
        <v>293186.67839999998</v>
      </c>
      <c r="M1496" s="5">
        <v>407670</v>
      </c>
      <c r="N1496" s="6">
        <f t="shared" si="420"/>
        <v>77457.3</v>
      </c>
      <c r="O1496" s="38">
        <f t="shared" si="422"/>
        <v>485127.3</v>
      </c>
      <c r="P1496" s="5">
        <v>305000</v>
      </c>
      <c r="Q1496" s="6">
        <f t="shared" si="421"/>
        <v>57950</v>
      </c>
      <c r="R1496" s="38">
        <f t="shared" si="423"/>
        <v>362950</v>
      </c>
      <c r="S1496" s="51">
        <f t="shared" si="426"/>
        <v>293186.67839999998</v>
      </c>
      <c r="T1496" s="51">
        <f t="shared" si="427"/>
        <v>380421.32613333332</v>
      </c>
      <c r="U1496" s="49">
        <f t="shared" si="428"/>
        <v>372347.90637707181</v>
      </c>
      <c r="V1496" s="51">
        <f t="shared" si="429"/>
        <v>362950</v>
      </c>
      <c r="W1496" s="51">
        <f t="shared" si="430"/>
        <v>61684.210966659914</v>
      </c>
      <c r="X1496" s="52">
        <f t="shared" si="431"/>
        <v>0.16214708989537643</v>
      </c>
      <c r="Y1496" s="53" t="str">
        <f t="shared" si="432"/>
        <v>MENOR_VALOR</v>
      </c>
      <c r="Z1496" s="49">
        <f t="shared" si="433"/>
        <v>293186.67839999998</v>
      </c>
      <c r="AA1496" s="80"/>
    </row>
    <row r="1497" spans="1:27" ht="27" x14ac:dyDescent="0.2">
      <c r="A1497" s="26">
        <f t="shared" si="434"/>
        <v>1319</v>
      </c>
      <c r="B1497" s="1">
        <v>4912996</v>
      </c>
      <c r="C1497" s="24" t="s">
        <v>229</v>
      </c>
      <c r="D1497" s="3" t="s">
        <v>36</v>
      </c>
      <c r="E1497" s="3">
        <v>0</v>
      </c>
      <c r="F1497" s="3">
        <v>1</v>
      </c>
      <c r="G1497" s="3">
        <v>1</v>
      </c>
      <c r="H1497" s="4">
        <v>31171501</v>
      </c>
      <c r="I1497" s="4" t="s">
        <v>37</v>
      </c>
      <c r="J1497" s="1" t="s">
        <v>37</v>
      </c>
      <c r="K1497" s="48">
        <v>156009</v>
      </c>
      <c r="L1497" s="49">
        <f t="shared" si="425"/>
        <v>176477.38079999998</v>
      </c>
      <c r="M1497" s="5">
        <v>80840</v>
      </c>
      <c r="N1497" s="6">
        <f t="shared" si="420"/>
        <v>15359.6</v>
      </c>
      <c r="O1497" s="38">
        <f t="shared" si="422"/>
        <v>96199.6</v>
      </c>
      <c r="P1497" s="5">
        <v>69000</v>
      </c>
      <c r="Q1497" s="6">
        <f t="shared" si="421"/>
        <v>13110</v>
      </c>
      <c r="R1497" s="38">
        <f t="shared" si="423"/>
        <v>82110</v>
      </c>
      <c r="S1497" s="51">
        <f t="shared" si="426"/>
        <v>82110</v>
      </c>
      <c r="T1497" s="51">
        <f t="shared" si="427"/>
        <v>118262.32693333334</v>
      </c>
      <c r="U1497" s="49">
        <f t="shared" si="428"/>
        <v>111708.47489650766</v>
      </c>
      <c r="V1497" s="51">
        <f t="shared" si="429"/>
        <v>96199.6</v>
      </c>
      <c r="W1497" s="51">
        <f t="shared" si="430"/>
        <v>25563.555530233058</v>
      </c>
      <c r="X1497" s="52">
        <f t="shared" si="431"/>
        <v>0.2161597542778243</v>
      </c>
      <c r="Y1497" s="53" t="str">
        <f t="shared" si="432"/>
        <v>MENOR_VALOR</v>
      </c>
      <c r="Z1497" s="49">
        <f t="shared" si="433"/>
        <v>82110</v>
      </c>
      <c r="AA1497" s="80"/>
    </row>
    <row r="1498" spans="1:27" ht="18" x14ac:dyDescent="0.2">
      <c r="A1498" s="26">
        <f t="shared" si="434"/>
        <v>1320</v>
      </c>
      <c r="B1498" s="1">
        <v>4912996</v>
      </c>
      <c r="C1498" s="24" t="s">
        <v>70</v>
      </c>
      <c r="D1498" s="3" t="s">
        <v>36</v>
      </c>
      <c r="E1498" s="3">
        <v>0</v>
      </c>
      <c r="F1498" s="3">
        <v>1</v>
      </c>
      <c r="G1498" s="3">
        <v>1</v>
      </c>
      <c r="H1498" s="4">
        <v>26101409</v>
      </c>
      <c r="I1498" s="4" t="s">
        <v>37</v>
      </c>
      <c r="J1498" s="1">
        <v>6105</v>
      </c>
      <c r="K1498" s="48">
        <v>317968</v>
      </c>
      <c r="L1498" s="49">
        <f t="shared" si="425"/>
        <v>359685.40159999998</v>
      </c>
      <c r="M1498" s="5">
        <v>458640</v>
      </c>
      <c r="N1498" s="6">
        <f t="shared" si="420"/>
        <v>87141.6</v>
      </c>
      <c r="O1498" s="38">
        <f t="shared" si="422"/>
        <v>545781.6</v>
      </c>
      <c r="P1498" s="5">
        <v>374000</v>
      </c>
      <c r="Q1498" s="6">
        <f t="shared" si="421"/>
        <v>71060</v>
      </c>
      <c r="R1498" s="38">
        <f t="shared" si="423"/>
        <v>445060</v>
      </c>
      <c r="S1498" s="51">
        <f t="shared" si="426"/>
        <v>359685.40159999998</v>
      </c>
      <c r="T1498" s="51">
        <f t="shared" si="427"/>
        <v>450175.66720000003</v>
      </c>
      <c r="U1498" s="49">
        <f t="shared" si="428"/>
        <v>443731.32485454757</v>
      </c>
      <c r="V1498" s="51">
        <f t="shared" si="429"/>
        <v>445060</v>
      </c>
      <c r="W1498" s="51">
        <f t="shared" si="430"/>
        <v>63986.280437132154</v>
      </c>
      <c r="X1498" s="52">
        <f t="shared" si="431"/>
        <v>0.1421362483563664</v>
      </c>
      <c r="Y1498" s="53" t="str">
        <f t="shared" si="432"/>
        <v>MENOR_VALOR</v>
      </c>
      <c r="Z1498" s="49">
        <f t="shared" si="433"/>
        <v>359685.40159999998</v>
      </c>
      <c r="AA1498" s="80"/>
    </row>
    <row r="1499" spans="1:27" x14ac:dyDescent="0.2">
      <c r="A1499" s="26">
        <f t="shared" si="434"/>
        <v>1321</v>
      </c>
      <c r="B1499" s="1">
        <v>4912996</v>
      </c>
      <c r="C1499" s="24" t="s">
        <v>541</v>
      </c>
      <c r="D1499" s="3" t="s">
        <v>36</v>
      </c>
      <c r="E1499" s="3">
        <v>0</v>
      </c>
      <c r="F1499" s="3">
        <v>1</v>
      </c>
      <c r="G1499" s="3">
        <v>1</v>
      </c>
      <c r="H1499" s="4">
        <v>26101302</v>
      </c>
      <c r="I1499" s="4" t="s">
        <v>37</v>
      </c>
      <c r="J1499" s="1" t="s">
        <v>238</v>
      </c>
      <c r="K1499" s="48">
        <v>1162511</v>
      </c>
      <c r="L1499" s="49">
        <f t="shared" si="425"/>
        <v>1315032.4432000001</v>
      </c>
      <c r="M1499" s="5">
        <v>1881060</v>
      </c>
      <c r="N1499" s="6">
        <f t="shared" si="420"/>
        <v>357401.4</v>
      </c>
      <c r="O1499" s="38">
        <f t="shared" si="422"/>
        <v>2238461.4</v>
      </c>
      <c r="P1499" s="5">
        <v>1406000</v>
      </c>
      <c r="Q1499" s="6">
        <f t="shared" si="421"/>
        <v>267140</v>
      </c>
      <c r="R1499" s="38">
        <f t="shared" si="423"/>
        <v>1673140</v>
      </c>
      <c r="S1499" s="51">
        <f t="shared" si="426"/>
        <v>1315032.4432000001</v>
      </c>
      <c r="T1499" s="51">
        <f t="shared" si="427"/>
        <v>1742211.2810666666</v>
      </c>
      <c r="U1499" s="49">
        <f t="shared" si="428"/>
        <v>1701398.7906756953</v>
      </c>
      <c r="V1499" s="51">
        <f t="shared" si="429"/>
        <v>1673140</v>
      </c>
      <c r="W1499" s="51">
        <f t="shared" si="430"/>
        <v>302061.0530349082</v>
      </c>
      <c r="X1499" s="52">
        <f t="shared" si="431"/>
        <v>0.17337796874439459</v>
      </c>
      <c r="Y1499" s="53" t="str">
        <f t="shared" si="432"/>
        <v>MENOR_VALOR</v>
      </c>
      <c r="Z1499" s="49">
        <f t="shared" si="433"/>
        <v>1315032.4432000001</v>
      </c>
      <c r="AA1499" s="80"/>
    </row>
    <row r="1500" spans="1:27" ht="27" x14ac:dyDescent="0.2">
      <c r="A1500" s="26">
        <f t="shared" si="434"/>
        <v>1322</v>
      </c>
      <c r="B1500" s="1">
        <v>4912996</v>
      </c>
      <c r="C1500" s="24" t="s">
        <v>71</v>
      </c>
      <c r="D1500" s="3" t="s">
        <v>36</v>
      </c>
      <c r="E1500" s="3">
        <v>0</v>
      </c>
      <c r="F1500" s="3">
        <v>1</v>
      </c>
      <c r="G1500" s="3">
        <v>1</v>
      </c>
      <c r="H1500" s="4">
        <v>25172709</v>
      </c>
      <c r="I1500" s="4" t="s">
        <v>37</v>
      </c>
      <c r="J1500" s="1" t="s">
        <v>37</v>
      </c>
      <c r="K1500" s="48">
        <v>1834266</v>
      </c>
      <c r="L1500" s="49">
        <f t="shared" si="425"/>
        <v>2074921.6991999999</v>
      </c>
      <c r="M1500" s="5">
        <v>2509140</v>
      </c>
      <c r="N1500" s="6">
        <f t="shared" si="420"/>
        <v>476736.6</v>
      </c>
      <c r="O1500" s="38">
        <f t="shared" si="422"/>
        <v>2985876.6</v>
      </c>
      <c r="P1500" s="5">
        <v>2158000</v>
      </c>
      <c r="Q1500" s="6">
        <f t="shared" si="421"/>
        <v>410020</v>
      </c>
      <c r="R1500" s="38">
        <f t="shared" si="423"/>
        <v>2568020</v>
      </c>
      <c r="S1500" s="51">
        <f t="shared" si="426"/>
        <v>2074921.6991999999</v>
      </c>
      <c r="T1500" s="51">
        <f t="shared" si="427"/>
        <v>2542939.4330666666</v>
      </c>
      <c r="U1500" s="49">
        <f t="shared" si="428"/>
        <v>2515111.9644438033</v>
      </c>
      <c r="V1500" s="51">
        <f t="shared" si="429"/>
        <v>2568020</v>
      </c>
      <c r="W1500" s="51">
        <f t="shared" si="430"/>
        <v>330938.51333268196</v>
      </c>
      <c r="X1500" s="52">
        <f t="shared" si="431"/>
        <v>0.13014014766902471</v>
      </c>
      <c r="Y1500" s="53" t="str">
        <f t="shared" si="432"/>
        <v>MENOR_VALOR</v>
      </c>
      <c r="Z1500" s="49">
        <f t="shared" si="433"/>
        <v>2074921.6991999999</v>
      </c>
      <c r="AA1500" s="80"/>
    </row>
    <row r="1501" spans="1:27" ht="36" x14ac:dyDescent="0.2">
      <c r="A1501" s="26">
        <f t="shared" si="434"/>
        <v>1323</v>
      </c>
      <c r="B1501" s="1">
        <v>4912996</v>
      </c>
      <c r="C1501" s="24" t="s">
        <v>73</v>
      </c>
      <c r="D1501" s="3" t="s">
        <v>36</v>
      </c>
      <c r="E1501" s="3">
        <v>0</v>
      </c>
      <c r="F1501" s="3">
        <v>1</v>
      </c>
      <c r="G1501" s="3">
        <v>1</v>
      </c>
      <c r="H1501" s="4">
        <v>24101604</v>
      </c>
      <c r="I1501" s="4" t="s">
        <v>37</v>
      </c>
      <c r="J1501" s="1" t="s">
        <v>37</v>
      </c>
      <c r="K1501" s="48">
        <v>2107133</v>
      </c>
      <c r="L1501" s="49">
        <f t="shared" si="425"/>
        <v>2383588.8495999998</v>
      </c>
      <c r="M1501" s="5">
        <v>2079350</v>
      </c>
      <c r="N1501" s="6">
        <f t="shared" si="420"/>
        <v>395076.5</v>
      </c>
      <c r="O1501" s="38">
        <f t="shared" si="422"/>
        <v>2474426.5</v>
      </c>
      <c r="P1501" s="5">
        <v>1828000</v>
      </c>
      <c r="Q1501" s="6">
        <f t="shared" si="421"/>
        <v>347320</v>
      </c>
      <c r="R1501" s="38">
        <f t="shared" si="423"/>
        <v>2175320</v>
      </c>
      <c r="S1501" s="51">
        <f t="shared" si="426"/>
        <v>2175320</v>
      </c>
      <c r="T1501" s="51">
        <f t="shared" si="427"/>
        <v>2344445.1165333334</v>
      </c>
      <c r="U1501" s="49">
        <f t="shared" si="428"/>
        <v>2341044.5875328351</v>
      </c>
      <c r="V1501" s="51">
        <f t="shared" si="429"/>
        <v>2383588.8495999998</v>
      </c>
      <c r="W1501" s="51">
        <f t="shared" si="430"/>
        <v>119589.51676968516</v>
      </c>
      <c r="X1501" s="52">
        <f t="shared" si="431"/>
        <v>5.1009731866327027E-2</v>
      </c>
      <c r="Y1501" s="53" t="str">
        <f t="shared" si="432"/>
        <v>MENOR_VALOR</v>
      </c>
      <c r="Z1501" s="49">
        <f t="shared" si="433"/>
        <v>2175320</v>
      </c>
      <c r="AA1501" s="80"/>
    </row>
    <row r="1502" spans="1:27" ht="18" x14ac:dyDescent="0.2">
      <c r="A1502" s="26">
        <f t="shared" si="434"/>
        <v>1324</v>
      </c>
      <c r="B1502" s="1">
        <v>4912996</v>
      </c>
      <c r="C1502" s="24" t="s">
        <v>319</v>
      </c>
      <c r="D1502" s="3" t="s">
        <v>36</v>
      </c>
      <c r="E1502" s="3">
        <v>0</v>
      </c>
      <c r="F1502" s="3">
        <v>1</v>
      </c>
      <c r="G1502" s="3">
        <v>1</v>
      </c>
      <c r="H1502" s="4">
        <v>41111921</v>
      </c>
      <c r="I1502" s="4" t="s">
        <v>37</v>
      </c>
      <c r="J1502" s="1" t="s">
        <v>37</v>
      </c>
      <c r="K1502" s="48">
        <v>563465</v>
      </c>
      <c r="L1502" s="49">
        <f t="shared" si="425"/>
        <v>637391.60800000001</v>
      </c>
      <c r="M1502" s="5">
        <v>754390</v>
      </c>
      <c r="N1502" s="6">
        <f t="shared" si="420"/>
        <v>143334.1</v>
      </c>
      <c r="O1502" s="38">
        <f t="shared" si="422"/>
        <v>897724.1</v>
      </c>
      <c r="P1502" s="5">
        <v>663000</v>
      </c>
      <c r="Q1502" s="6">
        <f t="shared" si="421"/>
        <v>125970</v>
      </c>
      <c r="R1502" s="38">
        <f t="shared" si="423"/>
        <v>788970</v>
      </c>
      <c r="S1502" s="51">
        <f t="shared" si="426"/>
        <v>637391.60800000001</v>
      </c>
      <c r="T1502" s="51">
        <f t="shared" si="427"/>
        <v>774695.23600000003</v>
      </c>
      <c r="U1502" s="49">
        <f t="shared" si="428"/>
        <v>767131.65710863064</v>
      </c>
      <c r="V1502" s="51">
        <f t="shared" si="429"/>
        <v>788970</v>
      </c>
      <c r="W1502" s="51">
        <f t="shared" si="430"/>
        <v>97088.326440315141</v>
      </c>
      <c r="X1502" s="52">
        <f t="shared" si="431"/>
        <v>0.12532454303141621</v>
      </c>
      <c r="Y1502" s="53" t="str">
        <f t="shared" si="432"/>
        <v>MENOR_VALOR</v>
      </c>
      <c r="Z1502" s="49">
        <f t="shared" si="433"/>
        <v>637391.60800000001</v>
      </c>
      <c r="AA1502" s="80"/>
    </row>
    <row r="1503" spans="1:27" ht="18" x14ac:dyDescent="0.2">
      <c r="A1503" s="26">
        <f t="shared" si="434"/>
        <v>1325</v>
      </c>
      <c r="B1503" s="1">
        <v>4912996</v>
      </c>
      <c r="C1503" s="24" t="s">
        <v>526</v>
      </c>
      <c r="D1503" s="3" t="s">
        <v>36</v>
      </c>
      <c r="E1503" s="3">
        <v>0</v>
      </c>
      <c r="F1503" s="3">
        <v>1</v>
      </c>
      <c r="G1503" s="3">
        <v>1</v>
      </c>
      <c r="H1503" s="4">
        <v>25172110</v>
      </c>
      <c r="I1503" s="4" t="s">
        <v>37</v>
      </c>
      <c r="J1503" s="1" t="s">
        <v>37</v>
      </c>
      <c r="K1503" s="48">
        <v>510748</v>
      </c>
      <c r="L1503" s="49">
        <f t="shared" si="425"/>
        <v>577758.13760000002</v>
      </c>
      <c r="M1503" s="5">
        <v>818590</v>
      </c>
      <c r="N1503" s="6">
        <f t="shared" si="420"/>
        <v>155532.1</v>
      </c>
      <c r="O1503" s="38">
        <f t="shared" si="422"/>
        <v>974122.1</v>
      </c>
      <c r="P1503" s="5">
        <v>601000</v>
      </c>
      <c r="Q1503" s="6">
        <f t="shared" si="421"/>
        <v>114190</v>
      </c>
      <c r="R1503" s="38">
        <f t="shared" si="423"/>
        <v>715190</v>
      </c>
      <c r="S1503" s="51">
        <f t="shared" si="426"/>
        <v>577758.13760000002</v>
      </c>
      <c r="T1503" s="51">
        <f t="shared" si="427"/>
        <v>755690.07920000004</v>
      </c>
      <c r="U1503" s="49">
        <f t="shared" si="428"/>
        <v>738346.63560958614</v>
      </c>
      <c r="V1503" s="51">
        <f t="shared" si="429"/>
        <v>715190</v>
      </c>
      <c r="W1503" s="51">
        <f t="shared" si="430"/>
        <v>125816.88249504942</v>
      </c>
      <c r="X1503" s="52">
        <f t="shared" si="431"/>
        <v>0.16649270111927839</v>
      </c>
      <c r="Y1503" s="53" t="str">
        <f t="shared" si="432"/>
        <v>MENOR_VALOR</v>
      </c>
      <c r="Z1503" s="49">
        <f t="shared" si="433"/>
        <v>577758.13760000002</v>
      </c>
      <c r="AA1503" s="80"/>
    </row>
    <row r="1504" spans="1:27" ht="18" x14ac:dyDescent="0.2">
      <c r="A1504" s="26">
        <f t="shared" si="434"/>
        <v>1326</v>
      </c>
      <c r="B1504" s="1">
        <v>4912996</v>
      </c>
      <c r="C1504" s="24" t="s">
        <v>75</v>
      </c>
      <c r="D1504" s="3" t="s">
        <v>36</v>
      </c>
      <c r="E1504" s="3">
        <v>0</v>
      </c>
      <c r="F1504" s="3">
        <v>1</v>
      </c>
      <c r="G1504" s="3">
        <v>1</v>
      </c>
      <c r="H1504" s="4">
        <v>25173902</v>
      </c>
      <c r="I1504" s="4" t="s">
        <v>37</v>
      </c>
      <c r="J1504" s="1" t="s">
        <v>37</v>
      </c>
      <c r="K1504" s="48">
        <v>298333</v>
      </c>
      <c r="L1504" s="49">
        <f t="shared" si="425"/>
        <v>337474.28960000002</v>
      </c>
      <c r="M1504" s="5">
        <v>445990</v>
      </c>
      <c r="N1504" s="6">
        <f t="shared" si="420"/>
        <v>84738.1</v>
      </c>
      <c r="O1504" s="38">
        <f t="shared" si="422"/>
        <v>530728.1</v>
      </c>
      <c r="P1504" s="5">
        <v>346000</v>
      </c>
      <c r="Q1504" s="6">
        <f t="shared" si="421"/>
        <v>65740</v>
      </c>
      <c r="R1504" s="38">
        <f t="shared" si="423"/>
        <v>411740</v>
      </c>
      <c r="S1504" s="51">
        <f t="shared" si="426"/>
        <v>337474.28960000002</v>
      </c>
      <c r="T1504" s="51">
        <f t="shared" si="427"/>
        <v>426647.46319999994</v>
      </c>
      <c r="U1504" s="49">
        <f t="shared" si="428"/>
        <v>419351.89654335135</v>
      </c>
      <c r="V1504" s="51">
        <f t="shared" si="429"/>
        <v>411740</v>
      </c>
      <c r="W1504" s="51">
        <f t="shared" si="430"/>
        <v>63054.955752485279</v>
      </c>
      <c r="X1504" s="52">
        <f t="shared" si="431"/>
        <v>0.14779170437239175</v>
      </c>
      <c r="Y1504" s="53" t="str">
        <f t="shared" si="432"/>
        <v>MENOR_VALOR</v>
      </c>
      <c r="Z1504" s="49">
        <f t="shared" si="433"/>
        <v>337474.28960000002</v>
      </c>
      <c r="AA1504" s="80"/>
    </row>
    <row r="1505" spans="1:27" ht="18" x14ac:dyDescent="0.2">
      <c r="A1505" s="26">
        <f t="shared" si="434"/>
        <v>1327</v>
      </c>
      <c r="B1505" s="1">
        <v>4912996</v>
      </c>
      <c r="C1505" s="24" t="s">
        <v>76</v>
      </c>
      <c r="D1505" s="3" t="s">
        <v>36</v>
      </c>
      <c r="E1505" s="3">
        <v>0</v>
      </c>
      <c r="F1505" s="3">
        <v>1</v>
      </c>
      <c r="G1505" s="3">
        <v>1</v>
      </c>
      <c r="H1505" s="4">
        <v>26101404</v>
      </c>
      <c r="I1505" s="4" t="s">
        <v>37</v>
      </c>
      <c r="J1505" s="1" t="s">
        <v>37</v>
      </c>
      <c r="K1505" s="48">
        <v>488138</v>
      </c>
      <c r="L1505" s="49">
        <f t="shared" si="425"/>
        <v>552181.70559999999</v>
      </c>
      <c r="M1505" s="5">
        <v>751920</v>
      </c>
      <c r="N1505" s="6">
        <f t="shared" si="420"/>
        <v>142864.79999999999</v>
      </c>
      <c r="O1505" s="38">
        <f t="shared" si="422"/>
        <v>894784.8</v>
      </c>
      <c r="P1505" s="5">
        <v>578000</v>
      </c>
      <c r="Q1505" s="6">
        <f t="shared" si="421"/>
        <v>109820</v>
      </c>
      <c r="R1505" s="38">
        <f t="shared" si="423"/>
        <v>687820</v>
      </c>
      <c r="S1505" s="51">
        <f t="shared" si="426"/>
        <v>552181.70559999999</v>
      </c>
      <c r="T1505" s="51">
        <f t="shared" si="427"/>
        <v>711595.5018666666</v>
      </c>
      <c r="U1505" s="49">
        <f t="shared" si="428"/>
        <v>697844.19560773543</v>
      </c>
      <c r="V1505" s="51">
        <f t="shared" si="429"/>
        <v>687820</v>
      </c>
      <c r="W1505" s="51">
        <f t="shared" si="430"/>
        <v>112722.57635485091</v>
      </c>
      <c r="X1505" s="52">
        <f t="shared" si="431"/>
        <v>0.15840821935939109</v>
      </c>
      <c r="Y1505" s="53" t="str">
        <f t="shared" si="432"/>
        <v>MENOR_VALOR</v>
      </c>
      <c r="Z1505" s="49">
        <f t="shared" si="433"/>
        <v>552181.70559999999</v>
      </c>
      <c r="AA1505" s="80"/>
    </row>
    <row r="1506" spans="1:27" ht="27" x14ac:dyDescent="0.2">
      <c r="A1506" s="26">
        <f t="shared" si="434"/>
        <v>1328</v>
      </c>
      <c r="B1506" s="1">
        <v>4912996</v>
      </c>
      <c r="C1506" s="24" t="s">
        <v>284</v>
      </c>
      <c r="D1506" s="3" t="s">
        <v>36</v>
      </c>
      <c r="E1506" s="3">
        <v>0</v>
      </c>
      <c r="F1506" s="3">
        <v>1</v>
      </c>
      <c r="G1506" s="3">
        <v>1</v>
      </c>
      <c r="H1506" s="4">
        <v>40151502</v>
      </c>
      <c r="I1506" s="4" t="s">
        <v>37</v>
      </c>
      <c r="J1506" s="1">
        <v>29903</v>
      </c>
      <c r="K1506" s="48">
        <v>69258</v>
      </c>
      <c r="L1506" s="49">
        <f t="shared" si="425"/>
        <v>78344.649600000004</v>
      </c>
      <c r="M1506" s="5">
        <v>111100</v>
      </c>
      <c r="N1506" s="6">
        <f t="shared" si="420"/>
        <v>21109</v>
      </c>
      <c r="O1506" s="38">
        <f t="shared" si="422"/>
        <v>132209</v>
      </c>
      <c r="P1506" s="5">
        <v>81000</v>
      </c>
      <c r="Q1506" s="6">
        <f t="shared" si="421"/>
        <v>15390</v>
      </c>
      <c r="R1506" s="38">
        <f t="shared" si="423"/>
        <v>96390</v>
      </c>
      <c r="S1506" s="51">
        <f t="shared" si="426"/>
        <v>78344.649600000004</v>
      </c>
      <c r="T1506" s="51">
        <f t="shared" si="427"/>
        <v>102314.54986666667</v>
      </c>
      <c r="U1506" s="49">
        <f t="shared" si="428"/>
        <v>99946.467187979826</v>
      </c>
      <c r="V1506" s="51">
        <f t="shared" si="429"/>
        <v>96390</v>
      </c>
      <c r="W1506" s="51">
        <f t="shared" si="430"/>
        <v>16949.279022925268</v>
      </c>
      <c r="X1506" s="52">
        <f t="shared" si="431"/>
        <v>0.16565854069644126</v>
      </c>
      <c r="Y1506" s="53" t="str">
        <f t="shared" si="432"/>
        <v>MENOR_VALOR</v>
      </c>
      <c r="Z1506" s="49">
        <f t="shared" si="433"/>
        <v>78344.649600000004</v>
      </c>
      <c r="AA1506" s="80"/>
    </row>
    <row r="1507" spans="1:27" ht="36" x14ac:dyDescent="0.2">
      <c r="A1507" s="26">
        <f t="shared" si="434"/>
        <v>1329</v>
      </c>
      <c r="B1507" s="1">
        <v>4912996</v>
      </c>
      <c r="C1507" s="24" t="s">
        <v>77</v>
      </c>
      <c r="D1507" s="3" t="s">
        <v>36</v>
      </c>
      <c r="E1507" s="3">
        <v>0</v>
      </c>
      <c r="F1507" s="3">
        <v>1</v>
      </c>
      <c r="G1507" s="3">
        <v>1</v>
      </c>
      <c r="H1507" s="4">
        <v>40151502</v>
      </c>
      <c r="I1507" s="4" t="s">
        <v>37</v>
      </c>
      <c r="J1507" s="1" t="s">
        <v>37</v>
      </c>
      <c r="K1507" s="48">
        <v>48433</v>
      </c>
      <c r="L1507" s="49">
        <f t="shared" si="425"/>
        <v>54787.409599999999</v>
      </c>
      <c r="M1507" s="5">
        <v>75260</v>
      </c>
      <c r="N1507" s="6">
        <f t="shared" si="420"/>
        <v>14299.4</v>
      </c>
      <c r="O1507" s="38">
        <f t="shared" si="422"/>
        <v>89559.4</v>
      </c>
      <c r="P1507" s="5">
        <v>57000</v>
      </c>
      <c r="Q1507" s="6">
        <f t="shared" si="421"/>
        <v>10830</v>
      </c>
      <c r="R1507" s="38">
        <f t="shared" si="423"/>
        <v>67830</v>
      </c>
      <c r="S1507" s="51">
        <f t="shared" si="426"/>
        <v>54787.409599999999</v>
      </c>
      <c r="T1507" s="51">
        <f t="shared" si="427"/>
        <v>70725.603199999998</v>
      </c>
      <c r="U1507" s="49">
        <f t="shared" si="428"/>
        <v>69300.747621471819</v>
      </c>
      <c r="V1507" s="51">
        <f t="shared" si="429"/>
        <v>67830</v>
      </c>
      <c r="W1507" s="51">
        <f t="shared" si="430"/>
        <v>11270.004774424033</v>
      </c>
      <c r="X1507" s="52">
        <f t="shared" si="431"/>
        <v>0.15934830195161959</v>
      </c>
      <c r="Y1507" s="53" t="str">
        <f t="shared" si="432"/>
        <v>MENOR_VALOR</v>
      </c>
      <c r="Z1507" s="49">
        <f t="shared" si="433"/>
        <v>54787.409599999999</v>
      </c>
      <c r="AA1507" s="80"/>
    </row>
    <row r="1508" spans="1:27" ht="18" x14ac:dyDescent="0.2">
      <c r="A1508" s="26">
        <f t="shared" si="434"/>
        <v>1330</v>
      </c>
      <c r="B1508" s="1">
        <v>4912996</v>
      </c>
      <c r="C1508" s="24" t="s">
        <v>78</v>
      </c>
      <c r="D1508" s="3" t="s">
        <v>36</v>
      </c>
      <c r="E1508" s="3">
        <v>0</v>
      </c>
      <c r="F1508" s="3">
        <v>1</v>
      </c>
      <c r="G1508" s="3">
        <v>1</v>
      </c>
      <c r="H1508" s="4">
        <v>39101601</v>
      </c>
      <c r="I1508" s="4" t="s">
        <v>37</v>
      </c>
      <c r="J1508" s="1">
        <v>727</v>
      </c>
      <c r="K1508" s="48">
        <v>20944</v>
      </c>
      <c r="L1508" s="49">
        <f t="shared" si="425"/>
        <v>23691.852800000001</v>
      </c>
      <c r="M1508" s="5">
        <v>34650</v>
      </c>
      <c r="N1508" s="6">
        <f t="shared" si="420"/>
        <v>6583.5</v>
      </c>
      <c r="O1508" s="38">
        <f t="shared" si="422"/>
        <v>41233.5</v>
      </c>
      <c r="P1508" s="5">
        <v>26000</v>
      </c>
      <c r="Q1508" s="6">
        <f t="shared" si="421"/>
        <v>4940</v>
      </c>
      <c r="R1508" s="38">
        <f t="shared" si="423"/>
        <v>30940</v>
      </c>
      <c r="S1508" s="51">
        <f t="shared" si="426"/>
        <v>23691.852800000001</v>
      </c>
      <c r="T1508" s="51">
        <f t="shared" si="427"/>
        <v>31955.117599999998</v>
      </c>
      <c r="U1508" s="49">
        <f t="shared" si="428"/>
        <v>31149.889599732076</v>
      </c>
      <c r="V1508" s="51">
        <f t="shared" si="429"/>
        <v>30940</v>
      </c>
      <c r="W1508" s="51">
        <f t="shared" si="430"/>
        <v>5843.0105748201049</v>
      </c>
      <c r="X1508" s="52">
        <f t="shared" si="431"/>
        <v>0.18285054206216111</v>
      </c>
      <c r="Y1508" s="53" t="str">
        <f t="shared" si="432"/>
        <v>MENOR_VALOR</v>
      </c>
      <c r="Z1508" s="49">
        <f t="shared" si="433"/>
        <v>23691.852800000001</v>
      </c>
      <c r="AA1508" s="80"/>
    </row>
    <row r="1509" spans="1:27" ht="18" x14ac:dyDescent="0.2">
      <c r="A1509" s="26">
        <f t="shared" si="434"/>
        <v>1331</v>
      </c>
      <c r="B1509" s="1">
        <v>4912996</v>
      </c>
      <c r="C1509" s="24" t="s">
        <v>79</v>
      </c>
      <c r="D1509" s="3" t="s">
        <v>36</v>
      </c>
      <c r="E1509" s="3">
        <v>0</v>
      </c>
      <c r="F1509" s="3">
        <v>1</v>
      </c>
      <c r="G1509" s="3">
        <v>1</v>
      </c>
      <c r="H1509" s="4">
        <v>39101601</v>
      </c>
      <c r="I1509" s="4" t="s">
        <v>37</v>
      </c>
      <c r="J1509" s="1">
        <v>727</v>
      </c>
      <c r="K1509" s="48">
        <v>20944</v>
      </c>
      <c r="L1509" s="49">
        <f t="shared" si="425"/>
        <v>23691.852800000001</v>
      </c>
      <c r="M1509" s="5">
        <v>30030</v>
      </c>
      <c r="N1509" s="6">
        <f t="shared" si="420"/>
        <v>5705.7</v>
      </c>
      <c r="O1509" s="38">
        <f t="shared" si="422"/>
        <v>35735.699999999997</v>
      </c>
      <c r="P1509" s="5">
        <v>26000</v>
      </c>
      <c r="Q1509" s="6">
        <f t="shared" si="421"/>
        <v>4940</v>
      </c>
      <c r="R1509" s="38">
        <f t="shared" si="423"/>
        <v>30940</v>
      </c>
      <c r="S1509" s="51">
        <f t="shared" si="426"/>
        <v>23691.852800000001</v>
      </c>
      <c r="T1509" s="51">
        <f t="shared" si="427"/>
        <v>30122.517600000003</v>
      </c>
      <c r="U1509" s="49">
        <f t="shared" si="428"/>
        <v>29698.912229357407</v>
      </c>
      <c r="V1509" s="51">
        <f t="shared" si="429"/>
        <v>30940</v>
      </c>
      <c r="W1509" s="51">
        <f t="shared" si="430"/>
        <v>4547.166687617656</v>
      </c>
      <c r="X1509" s="52">
        <f t="shared" si="431"/>
        <v>0.15095573178842314</v>
      </c>
      <c r="Y1509" s="53" t="str">
        <f t="shared" si="432"/>
        <v>MENOR_VALOR</v>
      </c>
      <c r="Z1509" s="49">
        <f t="shared" si="433"/>
        <v>23691.852800000001</v>
      </c>
      <c r="AA1509" s="80"/>
    </row>
    <row r="1510" spans="1:27" ht="18" x14ac:dyDescent="0.2">
      <c r="A1510" s="26">
        <f t="shared" si="434"/>
        <v>1332</v>
      </c>
      <c r="B1510" s="1">
        <v>4912996</v>
      </c>
      <c r="C1510" s="24" t="s">
        <v>80</v>
      </c>
      <c r="D1510" s="3" t="s">
        <v>36</v>
      </c>
      <c r="E1510" s="3">
        <v>0</v>
      </c>
      <c r="F1510" s="3">
        <v>1</v>
      </c>
      <c r="G1510" s="3">
        <v>1</v>
      </c>
      <c r="H1510" s="4">
        <v>39111707</v>
      </c>
      <c r="I1510" s="4" t="s">
        <v>37</v>
      </c>
      <c r="J1510" s="1" t="s">
        <v>37</v>
      </c>
      <c r="K1510" s="48">
        <v>224434</v>
      </c>
      <c r="L1510" s="49">
        <f t="shared" si="425"/>
        <v>253879.7408</v>
      </c>
      <c r="M1510" s="5">
        <v>288120</v>
      </c>
      <c r="N1510" s="6">
        <f t="shared" si="420"/>
        <v>54742.8</v>
      </c>
      <c r="O1510" s="38">
        <f t="shared" si="422"/>
        <v>342862.8</v>
      </c>
      <c r="P1510" s="5">
        <v>235000</v>
      </c>
      <c r="Q1510" s="6">
        <f t="shared" si="421"/>
        <v>44650</v>
      </c>
      <c r="R1510" s="38">
        <f t="shared" si="423"/>
        <v>279650</v>
      </c>
      <c r="S1510" s="51">
        <f t="shared" si="426"/>
        <v>253879.7408</v>
      </c>
      <c r="T1510" s="51">
        <f t="shared" si="427"/>
        <v>292130.84693333332</v>
      </c>
      <c r="U1510" s="49">
        <f t="shared" si="428"/>
        <v>289815.14652574749</v>
      </c>
      <c r="V1510" s="51">
        <f t="shared" si="429"/>
        <v>279650</v>
      </c>
      <c r="W1510" s="51">
        <f t="shared" si="430"/>
        <v>27047.61653476633</v>
      </c>
      <c r="X1510" s="52">
        <f t="shared" si="431"/>
        <v>9.2587334814864045E-2</v>
      </c>
      <c r="Y1510" s="53" t="str">
        <f t="shared" si="432"/>
        <v>MENOR_VALOR</v>
      </c>
      <c r="Z1510" s="49">
        <f t="shared" si="433"/>
        <v>253879.7408</v>
      </c>
      <c r="AA1510" s="80"/>
    </row>
    <row r="1511" spans="1:27" ht="18" x14ac:dyDescent="0.2">
      <c r="A1511" s="132" t="s">
        <v>471</v>
      </c>
      <c r="B1511" s="3"/>
      <c r="C1511" s="136" t="s">
        <v>82</v>
      </c>
      <c r="D1511" s="3"/>
      <c r="E1511" s="3"/>
      <c r="F1511" s="3"/>
      <c r="G1511" s="3"/>
      <c r="H1511" s="7"/>
      <c r="I1511" s="7"/>
      <c r="J1511" s="137"/>
      <c r="K1511" s="48"/>
      <c r="L1511" s="49">
        <f t="shared" si="425"/>
        <v>0</v>
      </c>
      <c r="M1511" s="5">
        <v>0</v>
      </c>
      <c r="N1511" s="6"/>
      <c r="O1511" s="47"/>
      <c r="P1511" s="5"/>
      <c r="Q1511" s="6"/>
      <c r="R1511" s="47"/>
      <c r="S1511" s="51"/>
      <c r="T1511" s="51"/>
      <c r="U1511" s="49"/>
      <c r="V1511" s="51"/>
      <c r="W1511" s="51"/>
      <c r="X1511" s="52"/>
      <c r="Y1511" s="53"/>
      <c r="Z1511" s="49"/>
      <c r="AA1511" s="80"/>
    </row>
    <row r="1512" spans="1:27" ht="18" x14ac:dyDescent="0.2">
      <c r="A1512" s="26">
        <f>A1510+1</f>
        <v>1333</v>
      </c>
      <c r="B1512" s="1">
        <v>4912906</v>
      </c>
      <c r="C1512" s="24" t="s">
        <v>84</v>
      </c>
      <c r="D1512" s="3" t="s">
        <v>36</v>
      </c>
      <c r="E1512" s="3">
        <v>0</v>
      </c>
      <c r="F1512" s="3">
        <v>1</v>
      </c>
      <c r="G1512" s="3">
        <v>1</v>
      </c>
      <c r="H1512" s="4">
        <v>31171539</v>
      </c>
      <c r="I1512" s="4" t="s">
        <v>37</v>
      </c>
      <c r="J1512" s="1" t="s">
        <v>37</v>
      </c>
      <c r="K1512" s="48">
        <v>57358</v>
      </c>
      <c r="L1512" s="49">
        <f t="shared" si="425"/>
        <v>64883.369599999998</v>
      </c>
      <c r="M1512" s="5">
        <v>89880</v>
      </c>
      <c r="N1512" s="6">
        <f t="shared" si="420"/>
        <v>17077.2</v>
      </c>
      <c r="O1512" s="38">
        <f t="shared" si="422"/>
        <v>106957.2</v>
      </c>
      <c r="P1512" s="5">
        <v>67000</v>
      </c>
      <c r="Q1512" s="6">
        <f t="shared" si="421"/>
        <v>12730</v>
      </c>
      <c r="R1512" s="38">
        <f t="shared" si="423"/>
        <v>79730</v>
      </c>
      <c r="S1512" s="51">
        <f t="shared" si="426"/>
        <v>64883.369599999998</v>
      </c>
      <c r="T1512" s="51">
        <f t="shared" si="427"/>
        <v>83856.856533333324</v>
      </c>
      <c r="U1512" s="49">
        <f t="shared" si="428"/>
        <v>82095.949174281079</v>
      </c>
      <c r="V1512" s="51">
        <f t="shared" si="429"/>
        <v>79730</v>
      </c>
      <c r="W1512" s="51">
        <f t="shared" si="430"/>
        <v>13416.281273314416</v>
      </c>
      <c r="X1512" s="52">
        <f t="shared" si="431"/>
        <v>0.15999027185071513</v>
      </c>
      <c r="Y1512" s="53" t="str">
        <f t="shared" si="432"/>
        <v>MENOR_VALOR</v>
      </c>
      <c r="Z1512" s="49">
        <f t="shared" si="433"/>
        <v>64883.369599999998</v>
      </c>
      <c r="AA1512" s="80"/>
    </row>
    <row r="1513" spans="1:27" ht="18" x14ac:dyDescent="0.2">
      <c r="A1513" s="26">
        <f>A1512+1</f>
        <v>1334</v>
      </c>
      <c r="B1513" s="1">
        <v>4912996</v>
      </c>
      <c r="C1513" s="24" t="s">
        <v>87</v>
      </c>
      <c r="D1513" s="3" t="s">
        <v>36</v>
      </c>
      <c r="E1513" s="3">
        <v>0</v>
      </c>
      <c r="F1513" s="3">
        <v>1</v>
      </c>
      <c r="G1513" s="3">
        <v>1</v>
      </c>
      <c r="H1513" s="4">
        <v>25173807</v>
      </c>
      <c r="I1513" s="4" t="s">
        <v>37</v>
      </c>
      <c r="J1513" s="1">
        <v>2520</v>
      </c>
      <c r="K1513" s="48">
        <v>148036</v>
      </c>
      <c r="L1513" s="49">
        <f t="shared" si="425"/>
        <v>167458.32319999998</v>
      </c>
      <c r="M1513" s="5">
        <v>207100</v>
      </c>
      <c r="N1513" s="6">
        <f t="shared" si="420"/>
        <v>39349</v>
      </c>
      <c r="O1513" s="38">
        <f t="shared" si="422"/>
        <v>246449</v>
      </c>
      <c r="P1513" s="5">
        <v>174000</v>
      </c>
      <c r="Q1513" s="6">
        <f t="shared" si="421"/>
        <v>33060</v>
      </c>
      <c r="R1513" s="38">
        <f t="shared" si="423"/>
        <v>207060</v>
      </c>
      <c r="S1513" s="51">
        <f t="shared" si="426"/>
        <v>167458.32319999998</v>
      </c>
      <c r="T1513" s="51">
        <f t="shared" si="427"/>
        <v>206989.10773333334</v>
      </c>
      <c r="U1513" s="49">
        <f t="shared" si="428"/>
        <v>204445.08269722591</v>
      </c>
      <c r="V1513" s="51">
        <f t="shared" si="429"/>
        <v>207060</v>
      </c>
      <c r="W1513" s="51">
        <f t="shared" si="430"/>
        <v>27952.485809144066</v>
      </c>
      <c r="X1513" s="52">
        <f t="shared" si="431"/>
        <v>0.13504326925818533</v>
      </c>
      <c r="Y1513" s="53" t="str">
        <f t="shared" si="432"/>
        <v>MENOR_VALOR</v>
      </c>
      <c r="Z1513" s="49">
        <f t="shared" si="433"/>
        <v>167458.32319999998</v>
      </c>
      <c r="AA1513" s="80"/>
    </row>
    <row r="1514" spans="1:27" ht="18" x14ac:dyDescent="0.2">
      <c r="A1514" s="26">
        <f t="shared" ref="A1514:A1529" si="435">A1513+1</f>
        <v>1335</v>
      </c>
      <c r="B1514" s="1">
        <v>4912905</v>
      </c>
      <c r="C1514" s="24" t="s">
        <v>88</v>
      </c>
      <c r="D1514" s="3" t="s">
        <v>36</v>
      </c>
      <c r="E1514" s="3">
        <v>0</v>
      </c>
      <c r="F1514" s="3">
        <v>1</v>
      </c>
      <c r="G1514" s="3">
        <v>1</v>
      </c>
      <c r="H1514" s="4">
        <v>26112004</v>
      </c>
      <c r="I1514" s="4" t="s">
        <v>37</v>
      </c>
      <c r="J1514" s="1">
        <v>52060</v>
      </c>
      <c r="K1514" s="48">
        <v>108766</v>
      </c>
      <c r="L1514" s="49">
        <f t="shared" si="425"/>
        <v>123036.0992</v>
      </c>
      <c r="M1514" s="5">
        <v>147200</v>
      </c>
      <c r="N1514" s="6">
        <f t="shared" si="420"/>
        <v>27968</v>
      </c>
      <c r="O1514" s="38">
        <f t="shared" si="422"/>
        <v>175168</v>
      </c>
      <c r="P1514" s="5">
        <v>128000</v>
      </c>
      <c r="Q1514" s="6">
        <f t="shared" si="421"/>
        <v>24320</v>
      </c>
      <c r="R1514" s="38">
        <f t="shared" si="423"/>
        <v>152320</v>
      </c>
      <c r="S1514" s="51">
        <f t="shared" si="426"/>
        <v>123036.0992</v>
      </c>
      <c r="T1514" s="51">
        <f t="shared" si="427"/>
        <v>150174.69973333334</v>
      </c>
      <c r="U1514" s="49">
        <f t="shared" si="428"/>
        <v>148621.42418358655</v>
      </c>
      <c r="V1514" s="51">
        <f t="shared" si="429"/>
        <v>152320</v>
      </c>
      <c r="W1514" s="51">
        <f t="shared" si="430"/>
        <v>19189.888469032863</v>
      </c>
      <c r="X1514" s="52">
        <f t="shared" si="431"/>
        <v>0.12778376452963469</v>
      </c>
      <c r="Y1514" s="53" t="str">
        <f t="shared" si="432"/>
        <v>MENOR_VALOR</v>
      </c>
      <c r="Z1514" s="49">
        <f t="shared" si="433"/>
        <v>123036.0992</v>
      </c>
      <c r="AA1514" s="80"/>
    </row>
    <row r="1515" spans="1:27" ht="18" x14ac:dyDescent="0.2">
      <c r="A1515" s="26">
        <f t="shared" si="435"/>
        <v>1336</v>
      </c>
      <c r="B1515" s="1">
        <v>4912903</v>
      </c>
      <c r="C1515" s="24" t="s">
        <v>542</v>
      </c>
      <c r="D1515" s="3" t="s">
        <v>134</v>
      </c>
      <c r="E1515" s="3">
        <v>0</v>
      </c>
      <c r="F1515" s="3">
        <v>1</v>
      </c>
      <c r="G1515" s="3">
        <v>1</v>
      </c>
      <c r="H1515" s="4">
        <v>26112004</v>
      </c>
      <c r="I1515" s="4" t="s">
        <v>37</v>
      </c>
      <c r="J1515" s="1" t="s">
        <v>37</v>
      </c>
      <c r="K1515" s="48">
        <v>2051679</v>
      </c>
      <c r="L1515" s="49">
        <f t="shared" si="425"/>
        <v>2320859.2848</v>
      </c>
      <c r="M1515" s="5">
        <v>2987820</v>
      </c>
      <c r="N1515" s="6">
        <f t="shared" si="420"/>
        <v>567685.80000000005</v>
      </c>
      <c r="O1515" s="38">
        <f t="shared" si="422"/>
        <v>3555505.8</v>
      </c>
      <c r="P1515" s="5">
        <v>2414000</v>
      </c>
      <c r="Q1515" s="6">
        <f t="shared" si="421"/>
        <v>458660</v>
      </c>
      <c r="R1515" s="38">
        <f t="shared" si="423"/>
        <v>2872660</v>
      </c>
      <c r="S1515" s="51">
        <f t="shared" si="426"/>
        <v>2320859.2848</v>
      </c>
      <c r="T1515" s="51">
        <f t="shared" si="427"/>
        <v>2916341.694933333</v>
      </c>
      <c r="U1515" s="49">
        <f t="shared" si="428"/>
        <v>2872619.7547953515</v>
      </c>
      <c r="V1515" s="51">
        <f t="shared" si="429"/>
        <v>2872660</v>
      </c>
      <c r="W1515" s="51">
        <f t="shared" si="430"/>
        <v>421069.65028258873</v>
      </c>
      <c r="X1515" s="52">
        <f t="shared" si="431"/>
        <v>0.14438282421230969</v>
      </c>
      <c r="Y1515" s="53" t="str">
        <f t="shared" si="432"/>
        <v>MENOR_VALOR</v>
      </c>
      <c r="Z1515" s="49">
        <f t="shared" si="433"/>
        <v>2320859.2848</v>
      </c>
      <c r="AA1515" s="80"/>
    </row>
    <row r="1516" spans="1:27" ht="27" x14ac:dyDescent="0.2">
      <c r="A1516" s="26">
        <f t="shared" si="435"/>
        <v>1337</v>
      </c>
      <c r="B1516" s="1">
        <v>4912931</v>
      </c>
      <c r="C1516" s="24" t="s">
        <v>89</v>
      </c>
      <c r="D1516" s="3" t="s">
        <v>36</v>
      </c>
      <c r="E1516" s="3">
        <v>0</v>
      </c>
      <c r="F1516" s="3">
        <v>1</v>
      </c>
      <c r="G1516" s="3">
        <v>1</v>
      </c>
      <c r="H1516" s="4">
        <v>31171503</v>
      </c>
      <c r="I1516" s="4" t="s">
        <v>37</v>
      </c>
      <c r="J1516" s="1" t="s">
        <v>37</v>
      </c>
      <c r="K1516" s="48">
        <v>200277</v>
      </c>
      <c r="L1516" s="49">
        <f t="shared" si="425"/>
        <v>226553.34239999999</v>
      </c>
      <c r="M1516" s="5">
        <v>321550</v>
      </c>
      <c r="N1516" s="6">
        <f t="shared" si="420"/>
        <v>61094.5</v>
      </c>
      <c r="O1516" s="38">
        <f t="shared" si="422"/>
        <v>382644.5</v>
      </c>
      <c r="P1516" s="5">
        <v>236000</v>
      </c>
      <c r="Q1516" s="6">
        <f t="shared" si="421"/>
        <v>44840</v>
      </c>
      <c r="R1516" s="38">
        <f t="shared" si="423"/>
        <v>280840</v>
      </c>
      <c r="S1516" s="51">
        <f t="shared" si="426"/>
        <v>226553.34239999999</v>
      </c>
      <c r="T1516" s="51">
        <f t="shared" si="427"/>
        <v>296679.28080000001</v>
      </c>
      <c r="U1516" s="49">
        <f t="shared" si="428"/>
        <v>289828.86616224976</v>
      </c>
      <c r="V1516" s="51">
        <f t="shared" si="429"/>
        <v>280840</v>
      </c>
      <c r="W1516" s="51">
        <f t="shared" si="430"/>
        <v>49586.526579709935</v>
      </c>
      <c r="X1516" s="52">
        <f t="shared" si="431"/>
        <v>0.16713848855909028</v>
      </c>
      <c r="Y1516" s="53" t="str">
        <f t="shared" si="432"/>
        <v>MENOR_VALOR</v>
      </c>
      <c r="Z1516" s="49">
        <f t="shared" si="433"/>
        <v>226553.34239999999</v>
      </c>
      <c r="AA1516" s="80"/>
    </row>
    <row r="1517" spans="1:27" ht="27" x14ac:dyDescent="0.2">
      <c r="A1517" s="26">
        <f t="shared" si="435"/>
        <v>1338</v>
      </c>
      <c r="B1517" s="1">
        <v>4912931</v>
      </c>
      <c r="C1517" s="24" t="s">
        <v>90</v>
      </c>
      <c r="D1517" s="3" t="s">
        <v>36</v>
      </c>
      <c r="E1517" s="3">
        <v>0</v>
      </c>
      <c r="F1517" s="3">
        <v>1</v>
      </c>
      <c r="G1517" s="3">
        <v>1</v>
      </c>
      <c r="H1517" s="4">
        <v>31171503</v>
      </c>
      <c r="I1517" s="4" t="s">
        <v>37</v>
      </c>
      <c r="J1517" s="1" t="s">
        <v>37</v>
      </c>
      <c r="K1517" s="48">
        <v>266084</v>
      </c>
      <c r="L1517" s="49">
        <f t="shared" si="425"/>
        <v>300994.22080000001</v>
      </c>
      <c r="M1517" s="5">
        <v>367540</v>
      </c>
      <c r="N1517" s="6">
        <f t="shared" si="420"/>
        <v>69832.600000000006</v>
      </c>
      <c r="O1517" s="38">
        <f t="shared" si="422"/>
        <v>437372.6</v>
      </c>
      <c r="P1517" s="5">
        <v>313000</v>
      </c>
      <c r="Q1517" s="6">
        <f t="shared" si="421"/>
        <v>59470</v>
      </c>
      <c r="R1517" s="38">
        <f t="shared" si="423"/>
        <v>372470</v>
      </c>
      <c r="S1517" s="51">
        <f t="shared" si="426"/>
        <v>300994.22080000001</v>
      </c>
      <c r="T1517" s="51">
        <f t="shared" si="427"/>
        <v>370278.94026666664</v>
      </c>
      <c r="U1517" s="49">
        <f t="shared" si="428"/>
        <v>366016.22946042015</v>
      </c>
      <c r="V1517" s="51">
        <f t="shared" si="429"/>
        <v>372470</v>
      </c>
      <c r="W1517" s="51">
        <f t="shared" si="430"/>
        <v>48991.694967487012</v>
      </c>
      <c r="X1517" s="52">
        <f t="shared" si="431"/>
        <v>0.13231023868709435</v>
      </c>
      <c r="Y1517" s="53" t="str">
        <f t="shared" si="432"/>
        <v>MENOR_VALOR</v>
      </c>
      <c r="Z1517" s="49">
        <f t="shared" si="433"/>
        <v>300994.22080000001</v>
      </c>
      <c r="AA1517" s="80"/>
    </row>
    <row r="1518" spans="1:27" ht="27" x14ac:dyDescent="0.2">
      <c r="A1518" s="26">
        <f t="shared" si="435"/>
        <v>1339</v>
      </c>
      <c r="B1518" s="1">
        <v>4912931</v>
      </c>
      <c r="C1518" s="24" t="s">
        <v>91</v>
      </c>
      <c r="D1518" s="3" t="s">
        <v>36</v>
      </c>
      <c r="E1518" s="3">
        <v>0</v>
      </c>
      <c r="F1518" s="3">
        <v>1</v>
      </c>
      <c r="G1518" s="3">
        <v>1</v>
      </c>
      <c r="H1518" s="4">
        <v>31171503</v>
      </c>
      <c r="I1518" s="4" t="s">
        <v>37</v>
      </c>
      <c r="J1518" s="1" t="s">
        <v>37</v>
      </c>
      <c r="K1518" s="48">
        <v>243831</v>
      </c>
      <c r="L1518" s="49">
        <f t="shared" si="425"/>
        <v>275821.62719999999</v>
      </c>
      <c r="M1518" s="5">
        <v>363600</v>
      </c>
      <c r="N1518" s="6">
        <f t="shared" si="420"/>
        <v>69084</v>
      </c>
      <c r="O1518" s="38">
        <f t="shared" si="422"/>
        <v>432684</v>
      </c>
      <c r="P1518" s="5">
        <v>288000</v>
      </c>
      <c r="Q1518" s="6">
        <f t="shared" si="421"/>
        <v>54720</v>
      </c>
      <c r="R1518" s="38">
        <f t="shared" si="423"/>
        <v>342720</v>
      </c>
      <c r="S1518" s="51">
        <f t="shared" si="426"/>
        <v>275821.62719999999</v>
      </c>
      <c r="T1518" s="51">
        <f t="shared" si="427"/>
        <v>350408.54239999998</v>
      </c>
      <c r="U1518" s="49">
        <f t="shared" si="428"/>
        <v>344545.1972137735</v>
      </c>
      <c r="V1518" s="51">
        <f t="shared" si="429"/>
        <v>342720</v>
      </c>
      <c r="W1518" s="51">
        <f t="shared" si="430"/>
        <v>52740.913525706317</v>
      </c>
      <c r="X1518" s="52">
        <f t="shared" si="431"/>
        <v>0.15051263637717274</v>
      </c>
      <c r="Y1518" s="53" t="str">
        <f t="shared" si="432"/>
        <v>MENOR_VALOR</v>
      </c>
      <c r="Z1518" s="49">
        <f t="shared" si="433"/>
        <v>275821.62719999999</v>
      </c>
      <c r="AA1518" s="80"/>
    </row>
    <row r="1519" spans="1:27" ht="27" x14ac:dyDescent="0.2">
      <c r="A1519" s="26">
        <f t="shared" si="435"/>
        <v>1340</v>
      </c>
      <c r="B1519" s="1">
        <v>4912931</v>
      </c>
      <c r="C1519" s="24" t="s">
        <v>92</v>
      </c>
      <c r="D1519" s="3" t="s">
        <v>36</v>
      </c>
      <c r="E1519" s="3">
        <v>0</v>
      </c>
      <c r="F1519" s="3">
        <v>1</v>
      </c>
      <c r="G1519" s="3">
        <v>1</v>
      </c>
      <c r="H1519" s="4">
        <v>31171503</v>
      </c>
      <c r="I1519" s="4" t="s">
        <v>37</v>
      </c>
      <c r="J1519" s="1" t="s">
        <v>37</v>
      </c>
      <c r="K1519" s="48">
        <v>233002</v>
      </c>
      <c r="L1519" s="49">
        <f t="shared" si="425"/>
        <v>263571.86239999998</v>
      </c>
      <c r="M1519" s="5">
        <v>371800</v>
      </c>
      <c r="N1519" s="6">
        <f t="shared" si="420"/>
        <v>70642</v>
      </c>
      <c r="O1519" s="38">
        <f t="shared" si="422"/>
        <v>442442</v>
      </c>
      <c r="P1519" s="5">
        <v>270000</v>
      </c>
      <c r="Q1519" s="6">
        <f t="shared" si="421"/>
        <v>51300</v>
      </c>
      <c r="R1519" s="38">
        <f t="shared" si="423"/>
        <v>321300</v>
      </c>
      <c r="S1519" s="51">
        <f t="shared" si="426"/>
        <v>263571.86239999998</v>
      </c>
      <c r="T1519" s="51">
        <f t="shared" si="427"/>
        <v>342437.95413333335</v>
      </c>
      <c r="U1519" s="49">
        <f t="shared" si="428"/>
        <v>334622.67953883222</v>
      </c>
      <c r="V1519" s="51">
        <f t="shared" si="429"/>
        <v>321300</v>
      </c>
      <c r="W1519" s="51">
        <f t="shared" si="430"/>
        <v>55766.748270320226</v>
      </c>
      <c r="X1519" s="52">
        <f t="shared" si="431"/>
        <v>0.1628521242963816</v>
      </c>
      <c r="Y1519" s="53" t="str">
        <f t="shared" si="432"/>
        <v>MENOR_VALOR</v>
      </c>
      <c r="Z1519" s="49">
        <f t="shared" si="433"/>
        <v>263571.86239999998</v>
      </c>
      <c r="AA1519" s="80"/>
    </row>
    <row r="1520" spans="1:27" ht="18" x14ac:dyDescent="0.2">
      <c r="A1520" s="26">
        <f t="shared" si="435"/>
        <v>1341</v>
      </c>
      <c r="B1520" s="1">
        <v>4912996</v>
      </c>
      <c r="C1520" s="24" t="s">
        <v>93</v>
      </c>
      <c r="D1520" s="3" t="s">
        <v>36</v>
      </c>
      <c r="E1520" s="3">
        <v>0</v>
      </c>
      <c r="F1520" s="3">
        <v>1</v>
      </c>
      <c r="G1520" s="3">
        <v>1</v>
      </c>
      <c r="H1520" s="4">
        <v>31171537</v>
      </c>
      <c r="I1520" s="4" t="s">
        <v>37</v>
      </c>
      <c r="J1520" s="1" t="s">
        <v>37</v>
      </c>
      <c r="K1520" s="48">
        <v>223125</v>
      </c>
      <c r="L1520" s="49">
        <f t="shared" si="425"/>
        <v>252399</v>
      </c>
      <c r="M1520" s="5">
        <v>322420</v>
      </c>
      <c r="N1520" s="6">
        <f t="shared" si="420"/>
        <v>61259.8</v>
      </c>
      <c r="O1520" s="38">
        <f t="shared" si="422"/>
        <v>383679.8</v>
      </c>
      <c r="P1520" s="5">
        <v>263000</v>
      </c>
      <c r="Q1520" s="6">
        <f t="shared" si="421"/>
        <v>49970</v>
      </c>
      <c r="R1520" s="38">
        <f t="shared" si="423"/>
        <v>312970</v>
      </c>
      <c r="S1520" s="51">
        <f t="shared" si="426"/>
        <v>252399</v>
      </c>
      <c r="T1520" s="51">
        <f t="shared" si="427"/>
        <v>316349.60000000003</v>
      </c>
      <c r="U1520" s="49">
        <f t="shared" si="428"/>
        <v>311783.47386306734</v>
      </c>
      <c r="V1520" s="51">
        <f t="shared" si="429"/>
        <v>312970</v>
      </c>
      <c r="W1520" s="51">
        <f t="shared" si="430"/>
        <v>45219.902920948349</v>
      </c>
      <c r="X1520" s="52">
        <f t="shared" si="431"/>
        <v>0.14294281681073201</v>
      </c>
      <c r="Y1520" s="53" t="str">
        <f t="shared" si="432"/>
        <v>MENOR_VALOR</v>
      </c>
      <c r="Z1520" s="49">
        <f t="shared" si="433"/>
        <v>252399</v>
      </c>
      <c r="AA1520" s="80"/>
    </row>
    <row r="1521" spans="1:27" ht="27" x14ac:dyDescent="0.2">
      <c r="A1521" s="26">
        <f t="shared" si="435"/>
        <v>1342</v>
      </c>
      <c r="B1521" s="1">
        <v>4912996</v>
      </c>
      <c r="C1521" s="24" t="s">
        <v>95</v>
      </c>
      <c r="D1521" s="3" t="s">
        <v>36</v>
      </c>
      <c r="E1521" s="3">
        <v>0</v>
      </c>
      <c r="F1521" s="3">
        <v>1</v>
      </c>
      <c r="G1521" s="3">
        <v>1</v>
      </c>
      <c r="H1521" s="4">
        <v>31161829</v>
      </c>
      <c r="I1521" s="4" t="s">
        <v>37</v>
      </c>
      <c r="J1521" s="1" t="s">
        <v>37</v>
      </c>
      <c r="K1521" s="48">
        <v>247401</v>
      </c>
      <c r="L1521" s="49">
        <f t="shared" si="425"/>
        <v>279860.01120000001</v>
      </c>
      <c r="M1521" s="5">
        <v>485100</v>
      </c>
      <c r="N1521" s="6">
        <f t="shared" si="420"/>
        <v>92169</v>
      </c>
      <c r="O1521" s="38">
        <f t="shared" si="422"/>
        <v>577269</v>
      </c>
      <c r="P1521" s="5">
        <v>353000</v>
      </c>
      <c r="Q1521" s="6">
        <f t="shared" si="421"/>
        <v>67070</v>
      </c>
      <c r="R1521" s="38">
        <f t="shared" si="423"/>
        <v>420070</v>
      </c>
      <c r="S1521" s="51">
        <f t="shared" si="426"/>
        <v>279860.01120000001</v>
      </c>
      <c r="T1521" s="51">
        <f t="shared" si="427"/>
        <v>425733.00373333337</v>
      </c>
      <c r="U1521" s="49">
        <f t="shared" si="428"/>
        <v>407893.62397571973</v>
      </c>
      <c r="V1521" s="51">
        <f t="shared" si="429"/>
        <v>420070</v>
      </c>
      <c r="W1521" s="51">
        <f t="shared" si="430"/>
        <v>103147.78221229467</v>
      </c>
      <c r="X1521" s="52">
        <f t="shared" si="431"/>
        <v>0.24228279533832758</v>
      </c>
      <c r="Y1521" s="53" t="str">
        <f t="shared" si="432"/>
        <v>MENOR_VALOR</v>
      </c>
      <c r="Z1521" s="49">
        <f t="shared" si="433"/>
        <v>279860.01120000001</v>
      </c>
      <c r="AA1521" s="80"/>
    </row>
    <row r="1522" spans="1:27" ht="27" x14ac:dyDescent="0.2">
      <c r="A1522" s="26">
        <f t="shared" si="435"/>
        <v>1343</v>
      </c>
      <c r="B1522" s="1">
        <v>4912996</v>
      </c>
      <c r="C1522" s="24" t="s">
        <v>96</v>
      </c>
      <c r="D1522" s="3" t="s">
        <v>36</v>
      </c>
      <c r="E1522" s="3">
        <v>0</v>
      </c>
      <c r="F1522" s="3">
        <v>1</v>
      </c>
      <c r="G1522" s="3">
        <v>1</v>
      </c>
      <c r="H1522" s="4">
        <v>31161829</v>
      </c>
      <c r="I1522" s="4" t="s">
        <v>37</v>
      </c>
      <c r="J1522" s="1" t="s">
        <v>37</v>
      </c>
      <c r="K1522" s="48">
        <v>263228</v>
      </c>
      <c r="L1522" s="49">
        <f t="shared" si="425"/>
        <v>297763.51360000001</v>
      </c>
      <c r="M1522" s="5">
        <v>448840</v>
      </c>
      <c r="N1522" s="6">
        <f t="shared" si="420"/>
        <v>85279.6</v>
      </c>
      <c r="O1522" s="38">
        <f t="shared" si="422"/>
        <v>534119.6</v>
      </c>
      <c r="P1522" s="5">
        <v>366000</v>
      </c>
      <c r="Q1522" s="6">
        <f t="shared" si="421"/>
        <v>69540</v>
      </c>
      <c r="R1522" s="38">
        <f t="shared" si="423"/>
        <v>435540</v>
      </c>
      <c r="S1522" s="51">
        <f t="shared" si="426"/>
        <v>297763.51360000001</v>
      </c>
      <c r="T1522" s="51">
        <f t="shared" si="427"/>
        <v>422474.37119999999</v>
      </c>
      <c r="U1522" s="49">
        <f t="shared" si="428"/>
        <v>410688.6312269207</v>
      </c>
      <c r="V1522" s="51">
        <f t="shared" si="429"/>
        <v>435540</v>
      </c>
      <c r="W1522" s="51">
        <f t="shared" si="430"/>
        <v>88183.893096549815</v>
      </c>
      <c r="X1522" s="52">
        <f t="shared" si="431"/>
        <v>0.20873193525579195</v>
      </c>
      <c r="Y1522" s="53" t="str">
        <f t="shared" si="432"/>
        <v>MENOR_VALOR</v>
      </c>
      <c r="Z1522" s="49">
        <f t="shared" si="433"/>
        <v>297763.51360000001</v>
      </c>
      <c r="AA1522" s="80"/>
    </row>
    <row r="1523" spans="1:27" ht="18" x14ac:dyDescent="0.2">
      <c r="A1523" s="26">
        <f t="shared" si="435"/>
        <v>1344</v>
      </c>
      <c r="B1523" s="4">
        <v>4912907</v>
      </c>
      <c r="C1523" s="24" t="s">
        <v>543</v>
      </c>
      <c r="D1523" s="3" t="s">
        <v>36</v>
      </c>
      <c r="E1523" s="3">
        <v>0</v>
      </c>
      <c r="F1523" s="3">
        <v>1</v>
      </c>
      <c r="G1523" s="3">
        <v>1</v>
      </c>
      <c r="H1523" s="4">
        <v>25171716</v>
      </c>
      <c r="I1523" s="4" t="s">
        <v>37</v>
      </c>
      <c r="J1523" s="1" t="s">
        <v>37</v>
      </c>
      <c r="K1523" s="48">
        <v>263109</v>
      </c>
      <c r="L1523" s="49">
        <f t="shared" si="425"/>
        <v>297628.9008</v>
      </c>
      <c r="M1523" s="5">
        <v>1288100</v>
      </c>
      <c r="N1523" s="6">
        <f t="shared" si="420"/>
        <v>244739</v>
      </c>
      <c r="O1523" s="38">
        <f t="shared" si="422"/>
        <v>1532839</v>
      </c>
      <c r="P1523" s="5">
        <v>937000</v>
      </c>
      <c r="Q1523" s="6">
        <f t="shared" si="421"/>
        <v>178030</v>
      </c>
      <c r="R1523" s="38">
        <f t="shared" si="423"/>
        <v>1115030</v>
      </c>
      <c r="S1523" s="51">
        <f t="shared" si="426"/>
        <v>297628.9008</v>
      </c>
      <c r="T1523" s="51">
        <f t="shared" si="427"/>
        <v>981832.63359999994</v>
      </c>
      <c r="U1523" s="49">
        <f t="shared" si="428"/>
        <v>798275.37311201333</v>
      </c>
      <c r="V1523" s="51">
        <f t="shared" si="429"/>
        <v>1115030</v>
      </c>
      <c r="W1523" s="51">
        <f t="shared" si="430"/>
        <v>483805.09917602851</v>
      </c>
      <c r="X1523" s="52">
        <f t="shared" si="431"/>
        <v>0.49275719977049715</v>
      </c>
      <c r="Y1523" s="53" t="str">
        <f t="shared" si="432"/>
        <v>MEDIA_GEOMETRICA</v>
      </c>
      <c r="Z1523" s="49">
        <f t="shared" si="433"/>
        <v>798275.37311201333</v>
      </c>
      <c r="AA1523" s="80"/>
    </row>
    <row r="1524" spans="1:27" ht="18" x14ac:dyDescent="0.2">
      <c r="A1524" s="26">
        <f t="shared" si="435"/>
        <v>1345</v>
      </c>
      <c r="B1524" s="1">
        <v>4912996</v>
      </c>
      <c r="C1524" s="24" t="s">
        <v>98</v>
      </c>
      <c r="D1524" s="3" t="s">
        <v>36</v>
      </c>
      <c r="E1524" s="3">
        <v>0</v>
      </c>
      <c r="F1524" s="3">
        <v>1</v>
      </c>
      <c r="G1524" s="3">
        <v>1</v>
      </c>
      <c r="H1524" s="4">
        <v>26111540</v>
      </c>
      <c r="I1524" s="4" t="s">
        <v>37</v>
      </c>
      <c r="J1524" s="1" t="s">
        <v>37</v>
      </c>
      <c r="K1524" s="48">
        <v>605115</v>
      </c>
      <c r="L1524" s="49">
        <f t="shared" si="425"/>
        <v>684506.08799999999</v>
      </c>
      <c r="M1524" s="5">
        <v>819330</v>
      </c>
      <c r="N1524" s="6">
        <f t="shared" si="420"/>
        <v>155672.70000000001</v>
      </c>
      <c r="O1524" s="38">
        <f t="shared" si="422"/>
        <v>975002.7</v>
      </c>
      <c r="P1524" s="5">
        <v>705000</v>
      </c>
      <c r="Q1524" s="6">
        <f t="shared" si="421"/>
        <v>133950</v>
      </c>
      <c r="R1524" s="38">
        <f t="shared" si="423"/>
        <v>838950</v>
      </c>
      <c r="S1524" s="51">
        <f t="shared" si="426"/>
        <v>684506.08799999999</v>
      </c>
      <c r="T1524" s="51">
        <f t="shared" si="427"/>
        <v>832819.5959999999</v>
      </c>
      <c r="U1524" s="49">
        <f t="shared" si="428"/>
        <v>824213.52584249701</v>
      </c>
      <c r="V1524" s="51">
        <f t="shared" si="429"/>
        <v>838950</v>
      </c>
      <c r="W1524" s="51">
        <f t="shared" si="430"/>
        <v>104873.4872483652</v>
      </c>
      <c r="X1524" s="52">
        <f t="shared" si="431"/>
        <v>0.12592581604956041</v>
      </c>
      <c r="Y1524" s="53" t="str">
        <f t="shared" si="432"/>
        <v>MENOR_VALOR</v>
      </c>
      <c r="Z1524" s="49">
        <f t="shared" si="433"/>
        <v>684506.08799999999</v>
      </c>
      <c r="AA1524" s="80"/>
    </row>
    <row r="1525" spans="1:27" x14ac:dyDescent="0.2">
      <c r="A1525" s="26">
        <f t="shared" si="435"/>
        <v>1346</v>
      </c>
      <c r="B1525" s="1">
        <v>4912996</v>
      </c>
      <c r="C1525" s="24" t="s">
        <v>99</v>
      </c>
      <c r="D1525" s="44" t="s">
        <v>60</v>
      </c>
      <c r="E1525" s="3">
        <v>0</v>
      </c>
      <c r="F1525" s="3">
        <v>1</v>
      </c>
      <c r="G1525" s="3">
        <v>1</v>
      </c>
      <c r="H1525" s="4">
        <v>31161801</v>
      </c>
      <c r="I1525" s="4" t="s">
        <v>37</v>
      </c>
      <c r="J1525" s="30">
        <v>13393</v>
      </c>
      <c r="K1525" s="102">
        <v>159579</v>
      </c>
      <c r="L1525" s="49">
        <f t="shared" si="425"/>
        <v>180515.7648</v>
      </c>
      <c r="M1525" s="5">
        <v>218400</v>
      </c>
      <c r="N1525" s="6">
        <f t="shared" si="420"/>
        <v>41496</v>
      </c>
      <c r="O1525" s="38">
        <f t="shared" si="422"/>
        <v>259896</v>
      </c>
      <c r="P1525" s="5">
        <v>192000</v>
      </c>
      <c r="Q1525" s="6">
        <f t="shared" si="421"/>
        <v>36480</v>
      </c>
      <c r="R1525" s="38">
        <f t="shared" si="423"/>
        <v>228480</v>
      </c>
      <c r="S1525" s="51">
        <f t="shared" si="426"/>
        <v>180515.7648</v>
      </c>
      <c r="T1525" s="51">
        <f t="shared" si="427"/>
        <v>222963.9216</v>
      </c>
      <c r="U1525" s="49">
        <f t="shared" si="428"/>
        <v>220489.36179724481</v>
      </c>
      <c r="V1525" s="51">
        <f t="shared" si="429"/>
        <v>228480</v>
      </c>
      <c r="W1525" s="51">
        <f t="shared" si="430"/>
        <v>30015.379522149778</v>
      </c>
      <c r="X1525" s="52">
        <f t="shared" si="431"/>
        <v>0.13461989413694353</v>
      </c>
      <c r="Y1525" s="53" t="str">
        <f t="shared" si="432"/>
        <v>MENOR_VALOR</v>
      </c>
      <c r="Z1525" s="49">
        <f t="shared" si="433"/>
        <v>180515.7648</v>
      </c>
      <c r="AA1525" s="80"/>
    </row>
    <row r="1526" spans="1:27" ht="18" x14ac:dyDescent="0.2">
      <c r="A1526" s="26">
        <f t="shared" si="435"/>
        <v>1347</v>
      </c>
      <c r="B1526" s="1">
        <v>4912996</v>
      </c>
      <c r="C1526" s="24" t="s">
        <v>100</v>
      </c>
      <c r="D1526" s="3" t="s">
        <v>36</v>
      </c>
      <c r="E1526" s="3">
        <v>0</v>
      </c>
      <c r="F1526" s="3">
        <v>1</v>
      </c>
      <c r="G1526" s="3">
        <v>1</v>
      </c>
      <c r="H1526" s="4">
        <v>39122109</v>
      </c>
      <c r="I1526" s="4" t="s">
        <v>37</v>
      </c>
      <c r="J1526" s="1" t="s">
        <v>37</v>
      </c>
      <c r="K1526" s="48">
        <v>496587</v>
      </c>
      <c r="L1526" s="49">
        <f t="shared" si="425"/>
        <v>561739.21439999994</v>
      </c>
      <c r="M1526" s="5">
        <v>773610</v>
      </c>
      <c r="N1526" s="6">
        <f t="shared" si="420"/>
        <v>146985.9</v>
      </c>
      <c r="O1526" s="38">
        <f t="shared" si="422"/>
        <v>920595.9</v>
      </c>
      <c r="P1526" s="5">
        <v>578000</v>
      </c>
      <c r="Q1526" s="6">
        <f t="shared" si="421"/>
        <v>109820</v>
      </c>
      <c r="R1526" s="38">
        <f t="shared" si="423"/>
        <v>687820</v>
      </c>
      <c r="S1526" s="51">
        <f t="shared" si="426"/>
        <v>561739.21439999994</v>
      </c>
      <c r="T1526" s="51">
        <f t="shared" si="427"/>
        <v>723385.03813333332</v>
      </c>
      <c r="U1526" s="49">
        <f t="shared" si="428"/>
        <v>708532.09271628084</v>
      </c>
      <c r="V1526" s="51">
        <f t="shared" si="429"/>
        <v>687820</v>
      </c>
      <c r="W1526" s="51">
        <f t="shared" si="430"/>
        <v>114300.85811232506</v>
      </c>
      <c r="X1526" s="52">
        <f t="shared" si="431"/>
        <v>0.15800832487118333</v>
      </c>
      <c r="Y1526" s="53" t="str">
        <f t="shared" si="432"/>
        <v>MENOR_VALOR</v>
      </c>
      <c r="Z1526" s="49">
        <f t="shared" si="433"/>
        <v>561739.21439999994</v>
      </c>
      <c r="AA1526" s="80"/>
    </row>
    <row r="1527" spans="1:27" ht="27" x14ac:dyDescent="0.2">
      <c r="A1527" s="26">
        <f t="shared" si="435"/>
        <v>1348</v>
      </c>
      <c r="B1527" s="1">
        <v>4912942</v>
      </c>
      <c r="C1527" s="24" t="s">
        <v>416</v>
      </c>
      <c r="D1527" s="3" t="s">
        <v>36</v>
      </c>
      <c r="E1527" s="3">
        <v>0</v>
      </c>
      <c r="F1527" s="3">
        <v>1</v>
      </c>
      <c r="G1527" s="3">
        <v>1</v>
      </c>
      <c r="H1527" s="4">
        <v>25173811</v>
      </c>
      <c r="I1527" s="4" t="s">
        <v>37</v>
      </c>
      <c r="J1527" s="1" t="s">
        <v>37</v>
      </c>
      <c r="K1527" s="48">
        <v>1686944</v>
      </c>
      <c r="L1527" s="49">
        <f t="shared" si="425"/>
        <v>1908271.0527999999</v>
      </c>
      <c r="M1527" s="5">
        <v>2654670</v>
      </c>
      <c r="N1527" s="6">
        <f t="shared" si="420"/>
        <v>504387.3</v>
      </c>
      <c r="O1527" s="38">
        <f t="shared" si="422"/>
        <v>3159057.3</v>
      </c>
      <c r="P1527" s="5">
        <v>1985000</v>
      </c>
      <c r="Q1527" s="6">
        <f t="shared" si="421"/>
        <v>377150</v>
      </c>
      <c r="R1527" s="38">
        <f t="shared" si="423"/>
        <v>2362150</v>
      </c>
      <c r="S1527" s="51">
        <f t="shared" si="426"/>
        <v>1908271.0527999999</v>
      </c>
      <c r="T1527" s="51">
        <f t="shared" si="427"/>
        <v>2476492.7842666665</v>
      </c>
      <c r="U1527" s="49">
        <f t="shared" si="428"/>
        <v>2423827.3374389857</v>
      </c>
      <c r="V1527" s="51">
        <f t="shared" si="429"/>
        <v>2362150</v>
      </c>
      <c r="W1527" s="51">
        <f t="shared" si="430"/>
        <v>401793.4395376438</v>
      </c>
      <c r="X1527" s="52">
        <f t="shared" si="431"/>
        <v>0.16224292761532191</v>
      </c>
      <c r="Y1527" s="53" t="str">
        <f t="shared" si="432"/>
        <v>MENOR_VALOR</v>
      </c>
      <c r="Z1527" s="49">
        <f t="shared" si="433"/>
        <v>1908271.0527999999</v>
      </c>
      <c r="AA1527" s="80"/>
    </row>
    <row r="1528" spans="1:27" ht="27" x14ac:dyDescent="0.2">
      <c r="A1528" s="26">
        <f t="shared" si="435"/>
        <v>1349</v>
      </c>
      <c r="B1528" s="1">
        <v>4912942</v>
      </c>
      <c r="C1528" s="24" t="s">
        <v>103</v>
      </c>
      <c r="D1528" s="3" t="s">
        <v>36</v>
      </c>
      <c r="E1528" s="3">
        <v>0</v>
      </c>
      <c r="F1528" s="3">
        <v>1</v>
      </c>
      <c r="G1528" s="3">
        <v>1</v>
      </c>
      <c r="H1528" s="4">
        <v>31171537</v>
      </c>
      <c r="I1528" s="4" t="s">
        <v>37</v>
      </c>
      <c r="J1528" s="1" t="s">
        <v>37</v>
      </c>
      <c r="K1528" s="48">
        <v>268345</v>
      </c>
      <c r="L1528" s="49">
        <f t="shared" si="425"/>
        <v>303551.864</v>
      </c>
      <c r="M1528" s="5">
        <v>360020</v>
      </c>
      <c r="N1528" s="6">
        <f t="shared" si="420"/>
        <v>68403.8</v>
      </c>
      <c r="O1528" s="38">
        <f t="shared" si="422"/>
        <v>428423.8</v>
      </c>
      <c r="P1528" s="5">
        <v>306000</v>
      </c>
      <c r="Q1528" s="6">
        <f t="shared" si="421"/>
        <v>58140</v>
      </c>
      <c r="R1528" s="38">
        <f t="shared" si="423"/>
        <v>364140</v>
      </c>
      <c r="S1528" s="51">
        <f t="shared" si="426"/>
        <v>303551.864</v>
      </c>
      <c r="T1528" s="51">
        <f t="shared" si="427"/>
        <v>365371.88799999998</v>
      </c>
      <c r="U1528" s="49">
        <f t="shared" si="428"/>
        <v>361791.44534068939</v>
      </c>
      <c r="V1528" s="51">
        <f t="shared" si="429"/>
        <v>364140</v>
      </c>
      <c r="W1528" s="51">
        <f t="shared" si="430"/>
        <v>43713.358183515098</v>
      </c>
      <c r="X1528" s="52">
        <f t="shared" si="431"/>
        <v>0.11964072666563526</v>
      </c>
      <c r="Y1528" s="53" t="str">
        <f t="shared" si="432"/>
        <v>MENOR_VALOR</v>
      </c>
      <c r="Z1528" s="49">
        <f t="shared" si="433"/>
        <v>303551.864</v>
      </c>
      <c r="AA1528" s="80"/>
    </row>
    <row r="1529" spans="1:27" ht="18" x14ac:dyDescent="0.2">
      <c r="A1529" s="26">
        <f t="shared" si="435"/>
        <v>1350</v>
      </c>
      <c r="B1529" s="1">
        <v>4912996</v>
      </c>
      <c r="C1529" s="14" t="s">
        <v>105</v>
      </c>
      <c r="D1529" s="3" t="s">
        <v>36</v>
      </c>
      <c r="E1529" s="3">
        <v>0</v>
      </c>
      <c r="F1529" s="3">
        <v>1</v>
      </c>
      <c r="G1529" s="3">
        <v>1</v>
      </c>
      <c r="H1529" s="4">
        <v>41112801</v>
      </c>
      <c r="I1529" s="4" t="s">
        <v>37</v>
      </c>
      <c r="J1529" s="1" t="s">
        <v>37</v>
      </c>
      <c r="K1529" s="48">
        <v>193375</v>
      </c>
      <c r="L1529" s="49">
        <f t="shared" si="425"/>
        <v>218745.8</v>
      </c>
      <c r="M1529" s="5">
        <v>287850</v>
      </c>
      <c r="N1529" s="6">
        <f t="shared" si="420"/>
        <v>54691.5</v>
      </c>
      <c r="O1529" s="38">
        <f t="shared" si="422"/>
        <v>342541.5</v>
      </c>
      <c r="P1529" s="5">
        <v>228000</v>
      </c>
      <c r="Q1529" s="6">
        <f t="shared" si="421"/>
        <v>43320</v>
      </c>
      <c r="R1529" s="38">
        <f t="shared" si="423"/>
        <v>271320</v>
      </c>
      <c r="S1529" s="51">
        <f t="shared" si="426"/>
        <v>218745.8</v>
      </c>
      <c r="T1529" s="51">
        <f t="shared" si="427"/>
        <v>277535.76666666666</v>
      </c>
      <c r="U1529" s="49">
        <f t="shared" si="428"/>
        <v>272925.99916911288</v>
      </c>
      <c r="V1529" s="51">
        <f t="shared" si="429"/>
        <v>271320</v>
      </c>
      <c r="W1529" s="51">
        <f t="shared" si="430"/>
        <v>41570.784095731135</v>
      </c>
      <c r="X1529" s="52">
        <f t="shared" si="431"/>
        <v>0.14978532170831724</v>
      </c>
      <c r="Y1529" s="53" t="str">
        <f t="shared" si="432"/>
        <v>MENOR_VALOR</v>
      </c>
      <c r="Z1529" s="49">
        <f t="shared" si="433"/>
        <v>218745.8</v>
      </c>
      <c r="AA1529" s="80"/>
    </row>
    <row r="1530" spans="1:27" ht="18" x14ac:dyDescent="0.2">
      <c r="A1530" s="132" t="s">
        <v>472</v>
      </c>
      <c r="B1530" s="3"/>
      <c r="C1530" s="136" t="s">
        <v>107</v>
      </c>
      <c r="D1530" s="3"/>
      <c r="E1530" s="3"/>
      <c r="F1530" s="3"/>
      <c r="G1530" s="3"/>
      <c r="H1530" s="7"/>
      <c r="I1530" s="7"/>
      <c r="J1530" s="137"/>
      <c r="K1530" s="48"/>
      <c r="L1530" s="49">
        <f t="shared" si="425"/>
        <v>0</v>
      </c>
      <c r="M1530" s="5">
        <v>0</v>
      </c>
      <c r="N1530" s="6"/>
      <c r="O1530" s="47"/>
      <c r="P1530" s="5"/>
      <c r="Q1530" s="6"/>
      <c r="R1530" s="47"/>
      <c r="S1530" s="51"/>
      <c r="T1530" s="51"/>
      <c r="U1530" s="49"/>
      <c r="V1530" s="51"/>
      <c r="W1530" s="51"/>
      <c r="X1530" s="52"/>
      <c r="Y1530" s="53"/>
      <c r="Z1530" s="49"/>
      <c r="AA1530" s="80"/>
    </row>
    <row r="1531" spans="1:27" ht="18" x14ac:dyDescent="0.2">
      <c r="A1531" s="26">
        <f>A1529+1</f>
        <v>1351</v>
      </c>
      <c r="B1531" s="1">
        <v>4912996</v>
      </c>
      <c r="C1531" s="24" t="s">
        <v>108</v>
      </c>
      <c r="D1531" s="3" t="s">
        <v>36</v>
      </c>
      <c r="E1531" s="3">
        <v>0</v>
      </c>
      <c r="F1531" s="3">
        <v>1</v>
      </c>
      <c r="G1531" s="3">
        <v>1</v>
      </c>
      <c r="H1531" s="4">
        <v>40161504</v>
      </c>
      <c r="I1531" s="4" t="s">
        <v>37</v>
      </c>
      <c r="J1531" s="1">
        <v>2940</v>
      </c>
      <c r="K1531" s="48">
        <v>37128</v>
      </c>
      <c r="L1531" s="49">
        <f t="shared" si="425"/>
        <v>41999.193599999999</v>
      </c>
      <c r="M1531" s="5">
        <v>78780</v>
      </c>
      <c r="N1531" s="6">
        <f t="shared" si="420"/>
        <v>14968.2</v>
      </c>
      <c r="O1531" s="38">
        <f t="shared" si="422"/>
        <v>93748.2</v>
      </c>
      <c r="P1531" s="5">
        <v>62000</v>
      </c>
      <c r="Q1531" s="6">
        <f t="shared" si="421"/>
        <v>11780</v>
      </c>
      <c r="R1531" s="38">
        <f t="shared" si="423"/>
        <v>73780</v>
      </c>
      <c r="S1531" s="51">
        <f t="shared" si="426"/>
        <v>41999.193599999999</v>
      </c>
      <c r="T1531" s="51">
        <f t="shared" si="427"/>
        <v>69842.464533333332</v>
      </c>
      <c r="U1531" s="49">
        <f t="shared" si="428"/>
        <v>66228.895677892564</v>
      </c>
      <c r="V1531" s="51">
        <f t="shared" si="429"/>
        <v>73780</v>
      </c>
      <c r="W1531" s="51">
        <f t="shared" si="430"/>
        <v>19688.165687374305</v>
      </c>
      <c r="X1531" s="52">
        <f t="shared" si="431"/>
        <v>0.28189391395227531</v>
      </c>
      <c r="Y1531" s="53" t="str">
        <f t="shared" si="432"/>
        <v>MENOR_VALOR</v>
      </c>
      <c r="Z1531" s="49">
        <f t="shared" si="433"/>
        <v>41999.193599999999</v>
      </c>
      <c r="AA1531" s="80"/>
    </row>
    <row r="1532" spans="1:27" ht="27" x14ac:dyDescent="0.2">
      <c r="A1532" s="26">
        <f>A1531+1</f>
        <v>1352</v>
      </c>
      <c r="B1532" s="1">
        <v>4912996</v>
      </c>
      <c r="C1532" s="24" t="s">
        <v>544</v>
      </c>
      <c r="D1532" s="3" t="s">
        <v>36</v>
      </c>
      <c r="E1532" s="3">
        <v>0</v>
      </c>
      <c r="F1532" s="3">
        <v>1</v>
      </c>
      <c r="G1532" s="3">
        <v>1</v>
      </c>
      <c r="H1532" s="4">
        <v>40161504</v>
      </c>
      <c r="I1532" s="4" t="s">
        <v>37</v>
      </c>
      <c r="J1532" s="1">
        <v>2940</v>
      </c>
      <c r="K1532" s="48">
        <v>283696</v>
      </c>
      <c r="L1532" s="49">
        <f t="shared" si="425"/>
        <v>320916.91519999999</v>
      </c>
      <c r="M1532" s="5">
        <v>418000</v>
      </c>
      <c r="N1532" s="6">
        <f t="shared" si="420"/>
        <v>79420</v>
      </c>
      <c r="O1532" s="38">
        <f t="shared" si="422"/>
        <v>497420</v>
      </c>
      <c r="P1532" s="5">
        <v>334000</v>
      </c>
      <c r="Q1532" s="6">
        <f t="shared" si="421"/>
        <v>63460</v>
      </c>
      <c r="R1532" s="38">
        <f t="shared" si="423"/>
        <v>397460</v>
      </c>
      <c r="S1532" s="51">
        <f t="shared" si="426"/>
        <v>320916.91519999999</v>
      </c>
      <c r="T1532" s="51">
        <f t="shared" si="427"/>
        <v>405265.6384</v>
      </c>
      <c r="U1532" s="49">
        <f t="shared" si="428"/>
        <v>398844.02781793399</v>
      </c>
      <c r="V1532" s="51">
        <f t="shared" si="429"/>
        <v>397460</v>
      </c>
      <c r="W1532" s="51">
        <f t="shared" si="430"/>
        <v>59643.554159147054</v>
      </c>
      <c r="X1532" s="52">
        <f t="shared" si="431"/>
        <v>0.14717150557007858</v>
      </c>
      <c r="Y1532" s="53" t="str">
        <f t="shared" si="432"/>
        <v>MENOR_VALOR</v>
      </c>
      <c r="Z1532" s="49">
        <f t="shared" si="433"/>
        <v>320916.91519999999</v>
      </c>
      <c r="AA1532" s="80"/>
    </row>
    <row r="1533" spans="1:27" x14ac:dyDescent="0.2">
      <c r="A1533" s="26">
        <f>A1532+1</f>
        <v>1353</v>
      </c>
      <c r="B1533" s="1">
        <v>4912996</v>
      </c>
      <c r="C1533" s="24" t="s">
        <v>109</v>
      </c>
      <c r="D1533" s="3" t="s">
        <v>36</v>
      </c>
      <c r="E1533" s="3">
        <v>0</v>
      </c>
      <c r="F1533" s="3">
        <v>1</v>
      </c>
      <c r="G1533" s="3">
        <v>1</v>
      </c>
      <c r="H1533" s="4">
        <v>40161505</v>
      </c>
      <c r="I1533" s="4" t="s">
        <v>37</v>
      </c>
      <c r="J1533" s="1">
        <v>2940</v>
      </c>
      <c r="K1533" s="48">
        <v>70329</v>
      </c>
      <c r="L1533" s="49">
        <f t="shared" si="425"/>
        <v>79556.164799999999</v>
      </c>
      <c r="M1533" s="5">
        <v>95680</v>
      </c>
      <c r="N1533" s="6">
        <f t="shared" si="420"/>
        <v>18179.2</v>
      </c>
      <c r="O1533" s="38">
        <f t="shared" si="422"/>
        <v>113859.2</v>
      </c>
      <c r="P1533" s="5">
        <v>83000</v>
      </c>
      <c r="Q1533" s="6">
        <f t="shared" si="421"/>
        <v>15770</v>
      </c>
      <c r="R1533" s="38">
        <f t="shared" si="423"/>
        <v>98770</v>
      </c>
      <c r="S1533" s="51">
        <f t="shared" si="426"/>
        <v>79556.164799999999</v>
      </c>
      <c r="T1533" s="51">
        <f t="shared" si="427"/>
        <v>97395.121599999999</v>
      </c>
      <c r="U1533" s="49">
        <f t="shared" si="428"/>
        <v>96358.272817129851</v>
      </c>
      <c r="V1533" s="51">
        <f t="shared" si="429"/>
        <v>98770</v>
      </c>
      <c r="W1533" s="51">
        <f t="shared" si="430"/>
        <v>12614.047322574001</v>
      </c>
      <c r="X1533" s="52">
        <f t="shared" si="431"/>
        <v>0.12951415959394419</v>
      </c>
      <c r="Y1533" s="53" t="str">
        <f t="shared" si="432"/>
        <v>MENOR_VALOR</v>
      </c>
      <c r="Z1533" s="49">
        <f t="shared" si="433"/>
        <v>79556.164799999999</v>
      </c>
      <c r="AA1533" s="80"/>
    </row>
    <row r="1534" spans="1:27" ht="18" x14ac:dyDescent="0.2">
      <c r="A1534" s="26">
        <f t="shared" ref="A1534:A1547" si="436">A1533+1</f>
        <v>1354</v>
      </c>
      <c r="B1534" s="1">
        <v>4912996</v>
      </c>
      <c r="C1534" s="24" t="s">
        <v>545</v>
      </c>
      <c r="D1534" s="3" t="s">
        <v>36</v>
      </c>
      <c r="E1534" s="3">
        <v>0</v>
      </c>
      <c r="F1534" s="3">
        <v>1</v>
      </c>
      <c r="G1534" s="3">
        <v>1</v>
      </c>
      <c r="H1534" s="4">
        <v>40161505</v>
      </c>
      <c r="I1534" s="4" t="s">
        <v>37</v>
      </c>
      <c r="J1534" s="1">
        <v>2940</v>
      </c>
      <c r="K1534" s="48">
        <v>257278</v>
      </c>
      <c r="L1534" s="49">
        <f t="shared" si="425"/>
        <v>291032.87359999999</v>
      </c>
      <c r="M1534" s="5">
        <v>352470</v>
      </c>
      <c r="N1534" s="6">
        <f t="shared" si="420"/>
        <v>66969.3</v>
      </c>
      <c r="O1534" s="38">
        <f t="shared" si="422"/>
        <v>419439.3</v>
      </c>
      <c r="P1534" s="5">
        <v>303000</v>
      </c>
      <c r="Q1534" s="6">
        <f t="shared" si="421"/>
        <v>57570</v>
      </c>
      <c r="R1534" s="38">
        <f t="shared" si="423"/>
        <v>360570</v>
      </c>
      <c r="S1534" s="51">
        <f t="shared" si="426"/>
        <v>291032.87359999999</v>
      </c>
      <c r="T1534" s="51">
        <f t="shared" si="427"/>
        <v>357014.05786666664</v>
      </c>
      <c r="U1534" s="49">
        <f t="shared" si="428"/>
        <v>353074.9604117233</v>
      </c>
      <c r="V1534" s="51">
        <f t="shared" si="429"/>
        <v>360570</v>
      </c>
      <c r="W1534" s="51">
        <f t="shared" si="430"/>
        <v>46655.742825679088</v>
      </c>
      <c r="X1534" s="52">
        <f t="shared" si="431"/>
        <v>0.13068320923963034</v>
      </c>
      <c r="Y1534" s="53" t="str">
        <f t="shared" si="432"/>
        <v>MENOR_VALOR</v>
      </c>
      <c r="Z1534" s="49">
        <f t="shared" si="433"/>
        <v>291032.87359999999</v>
      </c>
      <c r="AA1534" s="80"/>
    </row>
    <row r="1535" spans="1:27" ht="18" x14ac:dyDescent="0.2">
      <c r="A1535" s="26">
        <f t="shared" si="436"/>
        <v>1355</v>
      </c>
      <c r="B1535" s="1">
        <v>4912996</v>
      </c>
      <c r="C1535" s="24" t="s">
        <v>110</v>
      </c>
      <c r="D1535" s="3" t="s">
        <v>36</v>
      </c>
      <c r="E1535" s="3">
        <v>0</v>
      </c>
      <c r="F1535" s="3">
        <v>1</v>
      </c>
      <c r="G1535" s="3">
        <v>1</v>
      </c>
      <c r="H1535" s="4">
        <v>40161513</v>
      </c>
      <c r="I1535" s="4" t="s">
        <v>37</v>
      </c>
      <c r="J1535" s="1">
        <v>2940</v>
      </c>
      <c r="K1535" s="48">
        <v>112336</v>
      </c>
      <c r="L1535" s="49">
        <f t="shared" si="425"/>
        <v>127074.4832</v>
      </c>
      <c r="M1535" s="5">
        <v>156750</v>
      </c>
      <c r="N1535" s="6">
        <f t="shared" si="420"/>
        <v>29782.5</v>
      </c>
      <c r="O1535" s="38">
        <f t="shared" si="422"/>
        <v>186532.5</v>
      </c>
      <c r="P1535" s="5">
        <v>132000</v>
      </c>
      <c r="Q1535" s="6">
        <f t="shared" si="421"/>
        <v>25080</v>
      </c>
      <c r="R1535" s="38">
        <f t="shared" si="423"/>
        <v>157080</v>
      </c>
      <c r="S1535" s="51">
        <f t="shared" si="426"/>
        <v>127074.4832</v>
      </c>
      <c r="T1535" s="51">
        <f t="shared" si="427"/>
        <v>156895.66106666668</v>
      </c>
      <c r="U1535" s="49">
        <f t="shared" si="428"/>
        <v>154992.70287632593</v>
      </c>
      <c r="V1535" s="51">
        <f t="shared" si="429"/>
        <v>157080</v>
      </c>
      <c r="W1535" s="51">
        <f t="shared" si="430"/>
        <v>21086.757092490268</v>
      </c>
      <c r="X1535" s="52">
        <f t="shared" si="431"/>
        <v>0.13439987408912649</v>
      </c>
      <c r="Y1535" s="53" t="str">
        <f t="shared" si="432"/>
        <v>MENOR_VALOR</v>
      </c>
      <c r="Z1535" s="49">
        <f t="shared" si="433"/>
        <v>127074.4832</v>
      </c>
      <c r="AA1535" s="80"/>
    </row>
    <row r="1536" spans="1:27" ht="18" x14ac:dyDescent="0.2">
      <c r="A1536" s="26">
        <f t="shared" si="436"/>
        <v>1356</v>
      </c>
      <c r="B1536" s="1">
        <v>4912996</v>
      </c>
      <c r="C1536" s="24" t="s">
        <v>111</v>
      </c>
      <c r="D1536" s="3" t="s">
        <v>36</v>
      </c>
      <c r="E1536" s="3">
        <v>0</v>
      </c>
      <c r="F1536" s="3">
        <v>1</v>
      </c>
      <c r="G1536" s="3">
        <v>1</v>
      </c>
      <c r="H1536" s="4">
        <v>40161533</v>
      </c>
      <c r="I1536" s="4" t="s">
        <v>37</v>
      </c>
      <c r="J1536" s="1">
        <v>4730</v>
      </c>
      <c r="K1536" s="48">
        <v>160650</v>
      </c>
      <c r="L1536" s="49">
        <f t="shared" si="425"/>
        <v>181727.28</v>
      </c>
      <c r="M1536" s="5">
        <v>255440</v>
      </c>
      <c r="N1536" s="6">
        <f t="shared" si="420"/>
        <v>48533.599999999999</v>
      </c>
      <c r="O1536" s="38">
        <f t="shared" si="422"/>
        <v>303973.59999999998</v>
      </c>
      <c r="P1536" s="5">
        <v>198000</v>
      </c>
      <c r="Q1536" s="6">
        <f t="shared" si="421"/>
        <v>37620</v>
      </c>
      <c r="R1536" s="38">
        <f t="shared" si="423"/>
        <v>235620</v>
      </c>
      <c r="S1536" s="51">
        <f t="shared" si="426"/>
        <v>181727.28</v>
      </c>
      <c r="T1536" s="51">
        <f t="shared" si="427"/>
        <v>240440.29333333333</v>
      </c>
      <c r="U1536" s="49">
        <f t="shared" si="428"/>
        <v>235228.19801471848</v>
      </c>
      <c r="V1536" s="51">
        <f t="shared" si="429"/>
        <v>235620</v>
      </c>
      <c r="W1536" s="51">
        <f t="shared" si="430"/>
        <v>41516.369871895986</v>
      </c>
      <c r="X1536" s="52">
        <f t="shared" si="431"/>
        <v>0.17266810523450807</v>
      </c>
      <c r="Y1536" s="53" t="str">
        <f t="shared" si="432"/>
        <v>MENOR_VALOR</v>
      </c>
      <c r="Z1536" s="49">
        <f t="shared" si="433"/>
        <v>181727.28</v>
      </c>
      <c r="AA1536" s="80"/>
    </row>
    <row r="1537" spans="1:27" ht="18" x14ac:dyDescent="0.2">
      <c r="A1537" s="26">
        <f t="shared" si="436"/>
        <v>1357</v>
      </c>
      <c r="B1537" s="1">
        <v>4912996</v>
      </c>
      <c r="C1537" s="24" t="s">
        <v>112</v>
      </c>
      <c r="D1537" s="3" t="s">
        <v>36</v>
      </c>
      <c r="E1537" s="3">
        <v>0</v>
      </c>
      <c r="F1537" s="3">
        <v>1</v>
      </c>
      <c r="G1537" s="3">
        <v>1</v>
      </c>
      <c r="H1537" s="4">
        <v>25172411</v>
      </c>
      <c r="I1537" s="4" t="s">
        <v>37</v>
      </c>
      <c r="J1537" s="1" t="s">
        <v>37</v>
      </c>
      <c r="K1537" s="48">
        <v>202776</v>
      </c>
      <c r="L1537" s="49">
        <f t="shared" si="425"/>
        <v>229380.21119999999</v>
      </c>
      <c r="M1537" s="5">
        <v>278070</v>
      </c>
      <c r="N1537" s="6">
        <f t="shared" si="420"/>
        <v>52833.3</v>
      </c>
      <c r="O1537" s="38">
        <f t="shared" si="422"/>
        <v>330903.3</v>
      </c>
      <c r="P1537" s="5">
        <v>239000</v>
      </c>
      <c r="Q1537" s="6">
        <f t="shared" si="421"/>
        <v>45410</v>
      </c>
      <c r="R1537" s="38">
        <f t="shared" si="423"/>
        <v>284410</v>
      </c>
      <c r="S1537" s="51">
        <f t="shared" si="426"/>
        <v>229380.21119999999</v>
      </c>
      <c r="T1537" s="51">
        <f t="shared" si="427"/>
        <v>281564.50373333332</v>
      </c>
      <c r="U1537" s="49">
        <f t="shared" si="428"/>
        <v>278441.50316348008</v>
      </c>
      <c r="V1537" s="51">
        <f t="shared" si="429"/>
        <v>284410</v>
      </c>
      <c r="W1537" s="51">
        <f t="shared" si="430"/>
        <v>36899.867121742238</v>
      </c>
      <c r="X1537" s="52">
        <f t="shared" si="431"/>
        <v>0.13105297945045552</v>
      </c>
      <c r="Y1537" s="53" t="str">
        <f t="shared" si="432"/>
        <v>MENOR_VALOR</v>
      </c>
      <c r="Z1537" s="49">
        <f t="shared" si="433"/>
        <v>229380.21119999999</v>
      </c>
      <c r="AA1537" s="80"/>
    </row>
    <row r="1538" spans="1:27" ht="18" x14ac:dyDescent="0.2">
      <c r="A1538" s="26">
        <f t="shared" si="436"/>
        <v>1358</v>
      </c>
      <c r="B1538" s="1">
        <v>4912946</v>
      </c>
      <c r="C1538" s="24" t="s">
        <v>113</v>
      </c>
      <c r="D1538" s="3" t="s">
        <v>36</v>
      </c>
      <c r="E1538" s="3">
        <v>0</v>
      </c>
      <c r="F1538" s="3">
        <v>1</v>
      </c>
      <c r="G1538" s="3">
        <v>1</v>
      </c>
      <c r="H1538" s="4">
        <v>26101740</v>
      </c>
      <c r="I1538" s="4" t="s">
        <v>37</v>
      </c>
      <c r="J1538" s="1" t="s">
        <v>37</v>
      </c>
      <c r="K1538" s="48">
        <v>402577</v>
      </c>
      <c r="L1538" s="49">
        <f t="shared" si="425"/>
        <v>455395.10239999997</v>
      </c>
      <c r="M1538" s="5">
        <v>553350</v>
      </c>
      <c r="N1538" s="6">
        <f t="shared" ref="N1538:N1562" si="437">M1538*0.19</f>
        <v>105136.5</v>
      </c>
      <c r="O1538" s="38">
        <f t="shared" si="422"/>
        <v>658486.5</v>
      </c>
      <c r="P1538" s="5">
        <v>476000</v>
      </c>
      <c r="Q1538" s="6">
        <f t="shared" ref="Q1538:Q1562" si="438">P1538*0.19</f>
        <v>90440</v>
      </c>
      <c r="R1538" s="38">
        <f t="shared" si="423"/>
        <v>566440</v>
      </c>
      <c r="S1538" s="51">
        <f t="shared" si="426"/>
        <v>455395.10239999997</v>
      </c>
      <c r="T1538" s="51">
        <f t="shared" si="427"/>
        <v>560107.20079999999</v>
      </c>
      <c r="U1538" s="49">
        <f t="shared" si="428"/>
        <v>553812.87563947891</v>
      </c>
      <c r="V1538" s="51">
        <f t="shared" si="429"/>
        <v>566440</v>
      </c>
      <c r="W1538" s="51">
        <f t="shared" si="430"/>
        <v>74042.634850913091</v>
      </c>
      <c r="X1538" s="52">
        <f t="shared" si="431"/>
        <v>0.1321936849680885</v>
      </c>
      <c r="Y1538" s="53" t="str">
        <f t="shared" si="432"/>
        <v>MENOR_VALOR</v>
      </c>
      <c r="Z1538" s="49">
        <f t="shared" si="433"/>
        <v>455395.10239999997</v>
      </c>
      <c r="AA1538" s="80"/>
    </row>
    <row r="1539" spans="1:27" ht="27" x14ac:dyDescent="0.2">
      <c r="A1539" s="26">
        <f t="shared" si="436"/>
        <v>1359</v>
      </c>
      <c r="B1539" s="1">
        <v>4912996</v>
      </c>
      <c r="C1539" s="14" t="s">
        <v>473</v>
      </c>
      <c r="D1539" s="3" t="s">
        <v>36</v>
      </c>
      <c r="E1539" s="3">
        <v>0</v>
      </c>
      <c r="F1539" s="3">
        <v>1</v>
      </c>
      <c r="G1539" s="3">
        <v>1</v>
      </c>
      <c r="H1539" s="4">
        <v>40151532</v>
      </c>
      <c r="I1539" s="4" t="s">
        <v>37</v>
      </c>
      <c r="J1539" s="1">
        <v>5330</v>
      </c>
      <c r="K1539" s="48">
        <v>771477</v>
      </c>
      <c r="L1539" s="49">
        <f t="shared" si="425"/>
        <v>872694.78240000003</v>
      </c>
      <c r="M1539" s="5">
        <v>1112300</v>
      </c>
      <c r="N1539" s="6">
        <f t="shared" si="437"/>
        <v>211337</v>
      </c>
      <c r="O1539" s="38">
        <f t="shared" ref="O1539:O1562" si="439">M1539+N1539</f>
        <v>1323637</v>
      </c>
      <c r="P1539" s="5">
        <v>908000</v>
      </c>
      <c r="Q1539" s="6">
        <f t="shared" si="438"/>
        <v>172520</v>
      </c>
      <c r="R1539" s="38">
        <f t="shared" ref="R1539:R1562" si="440">P1539+Q1539</f>
        <v>1080520</v>
      </c>
      <c r="S1539" s="51">
        <f t="shared" si="426"/>
        <v>872694.78240000003</v>
      </c>
      <c r="T1539" s="51">
        <f t="shared" si="427"/>
        <v>1092283.9274666666</v>
      </c>
      <c r="U1539" s="49">
        <f t="shared" si="428"/>
        <v>1076683.4298744674</v>
      </c>
      <c r="V1539" s="51">
        <f t="shared" si="429"/>
        <v>1080520</v>
      </c>
      <c r="W1539" s="51">
        <f t="shared" si="430"/>
        <v>155272.97355159541</v>
      </c>
      <c r="X1539" s="52">
        <f t="shared" si="431"/>
        <v>0.14215440660352838</v>
      </c>
      <c r="Y1539" s="53" t="str">
        <f t="shared" si="432"/>
        <v>MENOR_VALOR</v>
      </c>
      <c r="Z1539" s="49">
        <f t="shared" si="433"/>
        <v>872694.78240000003</v>
      </c>
      <c r="AA1539" s="80"/>
    </row>
    <row r="1540" spans="1:27" ht="18" x14ac:dyDescent="0.2">
      <c r="A1540" s="26">
        <f t="shared" si="436"/>
        <v>1360</v>
      </c>
      <c r="B1540" s="1">
        <v>4912996</v>
      </c>
      <c r="C1540" s="24" t="s">
        <v>114</v>
      </c>
      <c r="D1540" s="3" t="s">
        <v>36</v>
      </c>
      <c r="E1540" s="3">
        <v>0</v>
      </c>
      <c r="F1540" s="3">
        <v>1</v>
      </c>
      <c r="G1540" s="3">
        <v>1</v>
      </c>
      <c r="H1540" s="4">
        <v>40142008</v>
      </c>
      <c r="I1540" s="4" t="s">
        <v>37</v>
      </c>
      <c r="J1540" s="1" t="s">
        <v>37</v>
      </c>
      <c r="K1540" s="48">
        <v>140539</v>
      </c>
      <c r="L1540" s="49">
        <f t="shared" si="425"/>
        <v>158977.71679999999</v>
      </c>
      <c r="M1540" s="5">
        <v>222360</v>
      </c>
      <c r="N1540" s="6">
        <f t="shared" si="437"/>
        <v>42248.4</v>
      </c>
      <c r="O1540" s="38">
        <f t="shared" si="439"/>
        <v>264608.40000000002</v>
      </c>
      <c r="P1540" s="5">
        <v>163000</v>
      </c>
      <c r="Q1540" s="6">
        <f t="shared" si="438"/>
        <v>30970</v>
      </c>
      <c r="R1540" s="38">
        <f t="shared" si="440"/>
        <v>193970</v>
      </c>
      <c r="S1540" s="51">
        <f t="shared" si="426"/>
        <v>158977.71679999999</v>
      </c>
      <c r="T1540" s="51">
        <f t="shared" si="427"/>
        <v>205852.03893333333</v>
      </c>
      <c r="U1540" s="49">
        <f t="shared" si="428"/>
        <v>201322.11426712223</v>
      </c>
      <c r="V1540" s="51">
        <f t="shared" si="429"/>
        <v>193970</v>
      </c>
      <c r="W1540" s="51">
        <f t="shared" si="430"/>
        <v>33145.151044002901</v>
      </c>
      <c r="X1540" s="52">
        <f t="shared" si="431"/>
        <v>0.16101444132276579</v>
      </c>
      <c r="Y1540" s="53" t="str">
        <f t="shared" si="432"/>
        <v>MENOR_VALOR</v>
      </c>
      <c r="Z1540" s="49">
        <f t="shared" si="433"/>
        <v>158977.71679999999</v>
      </c>
      <c r="AA1540" s="80"/>
    </row>
    <row r="1541" spans="1:27" ht="18" x14ac:dyDescent="0.2">
      <c r="A1541" s="26">
        <f t="shared" si="436"/>
        <v>1361</v>
      </c>
      <c r="B1541" s="1">
        <v>4912996</v>
      </c>
      <c r="C1541" s="27" t="s">
        <v>115</v>
      </c>
      <c r="D1541" s="3" t="s">
        <v>36</v>
      </c>
      <c r="E1541" s="3">
        <v>0</v>
      </c>
      <c r="F1541" s="3">
        <v>1</v>
      </c>
      <c r="G1541" s="3">
        <v>1</v>
      </c>
      <c r="H1541" s="4">
        <v>41111921</v>
      </c>
      <c r="I1541" s="4" t="s">
        <v>37</v>
      </c>
      <c r="J1541" s="1" t="s">
        <v>37</v>
      </c>
      <c r="K1541" s="48">
        <v>181951</v>
      </c>
      <c r="L1541" s="49">
        <f t="shared" si="425"/>
        <v>205822.9712</v>
      </c>
      <c r="M1541" s="5">
        <v>295390</v>
      </c>
      <c r="N1541" s="6">
        <f t="shared" si="437"/>
        <v>56124.1</v>
      </c>
      <c r="O1541" s="38">
        <f t="shared" si="439"/>
        <v>351514.1</v>
      </c>
      <c r="P1541" s="5">
        <v>217000</v>
      </c>
      <c r="Q1541" s="6">
        <f t="shared" si="438"/>
        <v>41230</v>
      </c>
      <c r="R1541" s="38">
        <f t="shared" si="440"/>
        <v>258230</v>
      </c>
      <c r="S1541" s="51">
        <f t="shared" si="426"/>
        <v>205822.9712</v>
      </c>
      <c r="T1541" s="51">
        <f t="shared" si="427"/>
        <v>271855.69040000002</v>
      </c>
      <c r="U1541" s="49">
        <f t="shared" si="428"/>
        <v>265347.15133311856</v>
      </c>
      <c r="V1541" s="51">
        <f t="shared" si="429"/>
        <v>258230</v>
      </c>
      <c r="W1541" s="51">
        <f t="shared" si="430"/>
        <v>46692.18352650728</v>
      </c>
      <c r="X1541" s="52">
        <f t="shared" si="431"/>
        <v>0.17175356328869135</v>
      </c>
      <c r="Y1541" s="53" t="str">
        <f t="shared" si="432"/>
        <v>MENOR_VALOR</v>
      </c>
      <c r="Z1541" s="49">
        <f t="shared" si="433"/>
        <v>205822.9712</v>
      </c>
      <c r="AA1541" s="80"/>
    </row>
    <row r="1542" spans="1:27" ht="18" x14ac:dyDescent="0.2">
      <c r="A1542" s="26">
        <f t="shared" si="436"/>
        <v>1362</v>
      </c>
      <c r="B1542" s="1">
        <v>4912996</v>
      </c>
      <c r="C1542" s="14" t="s">
        <v>116</v>
      </c>
      <c r="D1542" s="3" t="s">
        <v>36</v>
      </c>
      <c r="E1542" s="3">
        <v>0</v>
      </c>
      <c r="F1542" s="3">
        <v>1</v>
      </c>
      <c r="G1542" s="3">
        <v>1</v>
      </c>
      <c r="H1542" s="4">
        <v>25171719</v>
      </c>
      <c r="I1542" s="4" t="s">
        <v>37</v>
      </c>
      <c r="J1542" s="1">
        <v>5330</v>
      </c>
      <c r="K1542" s="48">
        <v>1697297</v>
      </c>
      <c r="L1542" s="49">
        <f t="shared" si="425"/>
        <v>1919982.3663999999</v>
      </c>
      <c r="M1542" s="5">
        <v>2011120</v>
      </c>
      <c r="N1542" s="6">
        <f t="shared" si="437"/>
        <v>382112.8</v>
      </c>
      <c r="O1542" s="38">
        <f t="shared" si="439"/>
        <v>2393232.7999999998</v>
      </c>
      <c r="P1542" s="5">
        <v>1749000</v>
      </c>
      <c r="Q1542" s="6">
        <f t="shared" si="438"/>
        <v>332310</v>
      </c>
      <c r="R1542" s="38">
        <f t="shared" si="440"/>
        <v>2081310</v>
      </c>
      <c r="S1542" s="51">
        <f t="shared" si="426"/>
        <v>1919982.3663999999</v>
      </c>
      <c r="T1542" s="51">
        <f t="shared" si="427"/>
        <v>2131508.3887999998</v>
      </c>
      <c r="U1542" s="49">
        <f t="shared" si="428"/>
        <v>2122623.5863863486</v>
      </c>
      <c r="V1542" s="51">
        <f t="shared" si="429"/>
        <v>2081310</v>
      </c>
      <c r="W1542" s="51">
        <f t="shared" si="430"/>
        <v>149571.48483645747</v>
      </c>
      <c r="X1542" s="52">
        <f t="shared" si="431"/>
        <v>7.0171661356051934E-2</v>
      </c>
      <c r="Y1542" s="53" t="str">
        <f t="shared" si="432"/>
        <v>MENOR_VALOR</v>
      </c>
      <c r="Z1542" s="49">
        <f t="shared" si="433"/>
        <v>1919982.3663999999</v>
      </c>
      <c r="AA1542" s="80"/>
    </row>
    <row r="1543" spans="1:27" ht="18" x14ac:dyDescent="0.2">
      <c r="A1543" s="26">
        <f t="shared" si="436"/>
        <v>1363</v>
      </c>
      <c r="B1543" s="1">
        <v>4912996</v>
      </c>
      <c r="C1543" s="14" t="s">
        <v>117</v>
      </c>
      <c r="D1543" s="3" t="s">
        <v>36</v>
      </c>
      <c r="E1543" s="3">
        <v>0</v>
      </c>
      <c r="F1543" s="3">
        <v>1</v>
      </c>
      <c r="G1543" s="3">
        <v>1</v>
      </c>
      <c r="H1543" s="4">
        <v>31162421</v>
      </c>
      <c r="I1543" s="4" t="s">
        <v>37</v>
      </c>
      <c r="J1543" s="1" t="s">
        <v>37</v>
      </c>
      <c r="K1543" s="48">
        <v>392462</v>
      </c>
      <c r="L1543" s="49">
        <f t="shared" si="425"/>
        <v>443953.01439999999</v>
      </c>
      <c r="M1543" s="5">
        <v>664900</v>
      </c>
      <c r="N1543" s="6">
        <f t="shared" si="437"/>
        <v>126331</v>
      </c>
      <c r="O1543" s="38">
        <f t="shared" si="439"/>
        <v>791231</v>
      </c>
      <c r="P1543" s="5">
        <v>488000</v>
      </c>
      <c r="Q1543" s="6">
        <f t="shared" si="438"/>
        <v>92720</v>
      </c>
      <c r="R1543" s="38">
        <f t="shared" si="440"/>
        <v>580720</v>
      </c>
      <c r="S1543" s="51">
        <f t="shared" si="426"/>
        <v>443953.01439999999</v>
      </c>
      <c r="T1543" s="51">
        <f t="shared" si="427"/>
        <v>605301.33813333337</v>
      </c>
      <c r="U1543" s="49">
        <f t="shared" si="428"/>
        <v>588666.10339734179</v>
      </c>
      <c r="V1543" s="51">
        <f t="shared" si="429"/>
        <v>580720</v>
      </c>
      <c r="W1543" s="51">
        <f t="shared" si="430"/>
        <v>114090.49384492206</v>
      </c>
      <c r="X1543" s="52">
        <f t="shared" si="431"/>
        <v>0.18848544792047142</v>
      </c>
      <c r="Y1543" s="53" t="str">
        <f t="shared" si="432"/>
        <v>MENOR_VALOR</v>
      </c>
      <c r="Z1543" s="49">
        <f t="shared" si="433"/>
        <v>443953.01439999999</v>
      </c>
      <c r="AA1543" s="80"/>
    </row>
    <row r="1544" spans="1:27" ht="27" x14ac:dyDescent="0.2">
      <c r="A1544" s="26">
        <f t="shared" si="436"/>
        <v>1364</v>
      </c>
      <c r="B1544" s="1">
        <v>4912996</v>
      </c>
      <c r="C1544" s="14" t="s">
        <v>118</v>
      </c>
      <c r="D1544" s="3" t="s">
        <v>36</v>
      </c>
      <c r="E1544" s="3">
        <v>0</v>
      </c>
      <c r="F1544" s="3">
        <v>1</v>
      </c>
      <c r="G1544" s="3">
        <v>1</v>
      </c>
      <c r="H1544" s="4">
        <v>40161513</v>
      </c>
      <c r="I1544" s="4" t="s">
        <v>37</v>
      </c>
      <c r="J1544" s="1" t="s">
        <v>37</v>
      </c>
      <c r="K1544" s="48">
        <v>466004</v>
      </c>
      <c r="L1544" s="49">
        <f t="shared" si="425"/>
        <v>527143.72479999997</v>
      </c>
      <c r="M1544" s="5">
        <v>739020</v>
      </c>
      <c r="N1544" s="6">
        <f t="shared" si="437"/>
        <v>140413.79999999999</v>
      </c>
      <c r="O1544" s="38">
        <f t="shared" si="439"/>
        <v>879433.8</v>
      </c>
      <c r="P1544" s="5">
        <v>542000</v>
      </c>
      <c r="Q1544" s="6">
        <f t="shared" si="438"/>
        <v>102980</v>
      </c>
      <c r="R1544" s="38">
        <f t="shared" si="440"/>
        <v>644980</v>
      </c>
      <c r="S1544" s="51">
        <f t="shared" si="426"/>
        <v>527143.72479999997</v>
      </c>
      <c r="T1544" s="51">
        <f t="shared" si="427"/>
        <v>683852.50826666667</v>
      </c>
      <c r="U1544" s="49">
        <f t="shared" si="428"/>
        <v>668692.03062090033</v>
      </c>
      <c r="V1544" s="51">
        <f t="shared" si="429"/>
        <v>644980</v>
      </c>
      <c r="W1544" s="51">
        <f t="shared" si="430"/>
        <v>110809.84346077414</v>
      </c>
      <c r="X1544" s="52">
        <f t="shared" si="431"/>
        <v>0.16203763548610703</v>
      </c>
      <c r="Y1544" s="53" t="str">
        <f t="shared" si="432"/>
        <v>MENOR_VALOR</v>
      </c>
      <c r="Z1544" s="49">
        <f t="shared" si="433"/>
        <v>527143.72479999997</v>
      </c>
      <c r="AA1544" s="80"/>
    </row>
    <row r="1545" spans="1:27" ht="18" x14ac:dyDescent="0.2">
      <c r="A1545" s="26">
        <f t="shared" si="436"/>
        <v>1365</v>
      </c>
      <c r="B1545" s="1">
        <v>4912996</v>
      </c>
      <c r="C1545" s="14" t="s">
        <v>119</v>
      </c>
      <c r="D1545" s="3" t="s">
        <v>36</v>
      </c>
      <c r="E1545" s="3">
        <v>0</v>
      </c>
      <c r="F1545" s="3">
        <v>1</v>
      </c>
      <c r="G1545" s="3">
        <v>1</v>
      </c>
      <c r="H1545" s="4">
        <v>40151532</v>
      </c>
      <c r="I1545" s="4" t="s">
        <v>37</v>
      </c>
      <c r="J1545" s="1" t="s">
        <v>37</v>
      </c>
      <c r="K1545" s="48">
        <v>773738</v>
      </c>
      <c r="L1545" s="49">
        <f t="shared" ref="L1545:L1608" si="441">(K1545*13.12%)+K1545</f>
        <v>875252.42559999996</v>
      </c>
      <c r="M1545" s="5">
        <v>1144920</v>
      </c>
      <c r="N1545" s="6">
        <f t="shared" si="437"/>
        <v>217534.8</v>
      </c>
      <c r="O1545" s="38">
        <f t="shared" si="439"/>
        <v>1362454.8</v>
      </c>
      <c r="P1545" s="5">
        <v>974000</v>
      </c>
      <c r="Q1545" s="6">
        <f t="shared" si="438"/>
        <v>185060</v>
      </c>
      <c r="R1545" s="38">
        <f t="shared" si="440"/>
        <v>1159060</v>
      </c>
      <c r="S1545" s="51">
        <f t="shared" ref="S1545:S1608" si="442">MIN(L1545,O1545,R1545)</f>
        <v>875252.42559999996</v>
      </c>
      <c r="T1545" s="51">
        <f t="shared" ref="T1545:T1608" si="443">AVERAGE(L1545,O1545,R1545)</f>
        <v>1132255.7418666666</v>
      </c>
      <c r="U1545" s="49">
        <f t="shared" ref="U1545:U1608" si="444">GEOMEAN(L1545,O1545,R1545)</f>
        <v>1113919.4355120333</v>
      </c>
      <c r="V1545" s="51">
        <f t="shared" ref="V1545:V1608" si="445">MEDIAN(L1545,O1545,R1545)</f>
        <v>1159060</v>
      </c>
      <c r="W1545" s="51">
        <f t="shared" ref="W1545:W1608" si="446">STDEVA(S1545,T1545)</f>
        <v>181728.78771959184</v>
      </c>
      <c r="X1545" s="52">
        <f t="shared" ref="X1545:X1608" si="447">(W1545/T1545)</f>
        <v>0.16050153777095358</v>
      </c>
      <c r="Y1545" s="53" t="str">
        <f t="shared" ref="Y1545:Y1608" si="448">IF(X1545&lt;43%,"MENOR_VALOR","MEDIA_GEOMETRICA")</f>
        <v>MENOR_VALOR</v>
      </c>
      <c r="Z1545" s="49">
        <f t="shared" ref="Z1545:Z1608" si="449">IF(Y1545="MENOR_VALOR",S1545,U1545)</f>
        <v>875252.42559999996</v>
      </c>
      <c r="AA1545" s="80"/>
    </row>
    <row r="1546" spans="1:27" ht="18" x14ac:dyDescent="0.2">
      <c r="A1546" s="26">
        <f t="shared" si="436"/>
        <v>1366</v>
      </c>
      <c r="B1546" s="1">
        <v>4912996</v>
      </c>
      <c r="C1546" s="14" t="s">
        <v>120</v>
      </c>
      <c r="D1546" s="3" t="s">
        <v>36</v>
      </c>
      <c r="E1546" s="3">
        <v>0</v>
      </c>
      <c r="F1546" s="3">
        <v>1</v>
      </c>
      <c r="G1546" s="3">
        <v>1</v>
      </c>
      <c r="H1546" s="4">
        <v>26101740</v>
      </c>
      <c r="I1546" s="4" t="s">
        <v>37</v>
      </c>
      <c r="J1546" s="30">
        <v>13393</v>
      </c>
      <c r="K1546" s="48">
        <v>8687</v>
      </c>
      <c r="L1546" s="49">
        <f t="shared" si="441"/>
        <v>9826.7343999999994</v>
      </c>
      <c r="M1546" s="5">
        <v>14300</v>
      </c>
      <c r="N1546" s="6">
        <f t="shared" si="437"/>
        <v>2717</v>
      </c>
      <c r="O1546" s="38">
        <f t="shared" si="439"/>
        <v>17017</v>
      </c>
      <c r="P1546" s="5">
        <v>10000</v>
      </c>
      <c r="Q1546" s="6">
        <f t="shared" si="438"/>
        <v>1900</v>
      </c>
      <c r="R1546" s="38">
        <f t="shared" si="440"/>
        <v>11900</v>
      </c>
      <c r="S1546" s="51">
        <f t="shared" si="442"/>
        <v>9826.7343999999994</v>
      </c>
      <c r="T1546" s="51">
        <f t="shared" si="443"/>
        <v>12914.578133333334</v>
      </c>
      <c r="U1546" s="49">
        <f t="shared" si="444"/>
        <v>12578.042545495737</v>
      </c>
      <c r="V1546" s="51">
        <f t="shared" si="445"/>
        <v>11900</v>
      </c>
      <c r="W1546" s="51">
        <f t="shared" si="446"/>
        <v>2183.435243084381</v>
      </c>
      <c r="X1546" s="52">
        <f t="shared" si="447"/>
        <v>0.16906748486416276</v>
      </c>
      <c r="Y1546" s="53" t="str">
        <f t="shared" si="448"/>
        <v>MENOR_VALOR</v>
      </c>
      <c r="Z1546" s="49">
        <f t="shared" si="449"/>
        <v>9826.7343999999994</v>
      </c>
      <c r="AA1546" s="80"/>
    </row>
    <row r="1547" spans="1:27" ht="18" x14ac:dyDescent="0.2">
      <c r="A1547" s="26">
        <f t="shared" si="436"/>
        <v>1367</v>
      </c>
      <c r="B1547" s="1">
        <v>4912996</v>
      </c>
      <c r="C1547" s="14" t="s">
        <v>121</v>
      </c>
      <c r="D1547" s="3" t="s">
        <v>36</v>
      </c>
      <c r="E1547" s="3">
        <v>0</v>
      </c>
      <c r="F1547" s="3">
        <v>1</v>
      </c>
      <c r="G1547" s="3">
        <v>1</v>
      </c>
      <c r="H1547" s="4">
        <v>26101740</v>
      </c>
      <c r="I1547" s="4" t="s">
        <v>37</v>
      </c>
      <c r="J1547" s="1" t="s">
        <v>37</v>
      </c>
      <c r="K1547" s="48">
        <v>344743</v>
      </c>
      <c r="L1547" s="49">
        <f t="shared" si="441"/>
        <v>389973.28159999999</v>
      </c>
      <c r="M1547" s="5">
        <v>540600</v>
      </c>
      <c r="N1547" s="6">
        <f t="shared" si="437"/>
        <v>102714</v>
      </c>
      <c r="O1547" s="38">
        <f t="shared" si="439"/>
        <v>643314</v>
      </c>
      <c r="P1547" s="5">
        <v>408000</v>
      </c>
      <c r="Q1547" s="6">
        <f t="shared" si="438"/>
        <v>77520</v>
      </c>
      <c r="R1547" s="38">
        <f t="shared" si="440"/>
        <v>485520</v>
      </c>
      <c r="S1547" s="51">
        <f t="shared" si="442"/>
        <v>389973.28159999999</v>
      </c>
      <c r="T1547" s="51">
        <f t="shared" si="443"/>
        <v>506269.0938666666</v>
      </c>
      <c r="U1547" s="49">
        <f t="shared" si="444"/>
        <v>495703.12878114893</v>
      </c>
      <c r="V1547" s="51">
        <f t="shared" si="445"/>
        <v>485520</v>
      </c>
      <c r="W1547" s="51">
        <f t="shared" si="446"/>
        <v>82233.557477357725</v>
      </c>
      <c r="X1547" s="52">
        <f t="shared" si="447"/>
        <v>0.16243053047005698</v>
      </c>
      <c r="Y1547" s="53" t="str">
        <f t="shared" si="448"/>
        <v>MENOR_VALOR</v>
      </c>
      <c r="Z1547" s="49">
        <f t="shared" si="449"/>
        <v>389973.28159999999</v>
      </c>
      <c r="AA1547" s="80"/>
    </row>
    <row r="1548" spans="1:27" ht="18" x14ac:dyDescent="0.2">
      <c r="A1548" s="132" t="s">
        <v>475</v>
      </c>
      <c r="B1548" s="3"/>
      <c r="C1548" s="138" t="s">
        <v>126</v>
      </c>
      <c r="D1548" s="3"/>
      <c r="E1548" s="3"/>
      <c r="F1548" s="3"/>
      <c r="G1548" s="3"/>
      <c r="H1548" s="7"/>
      <c r="I1548" s="7"/>
      <c r="J1548" s="137"/>
      <c r="K1548" s="48"/>
      <c r="L1548" s="49">
        <f t="shared" si="441"/>
        <v>0</v>
      </c>
      <c r="M1548" s="5">
        <v>0</v>
      </c>
      <c r="N1548" s="6"/>
      <c r="O1548" s="47"/>
      <c r="P1548" s="5"/>
      <c r="Q1548" s="6"/>
      <c r="R1548" s="47"/>
      <c r="S1548" s="51"/>
      <c r="T1548" s="51"/>
      <c r="U1548" s="49"/>
      <c r="V1548" s="51"/>
      <c r="W1548" s="51"/>
      <c r="X1548" s="52"/>
      <c r="Y1548" s="53"/>
      <c r="Z1548" s="49"/>
      <c r="AA1548" s="80"/>
    </row>
    <row r="1549" spans="1:27" ht="18" x14ac:dyDescent="0.2">
      <c r="A1549" s="26">
        <f>A1547+1</f>
        <v>1368</v>
      </c>
      <c r="B1549" s="4">
        <v>4912932</v>
      </c>
      <c r="C1549" s="24" t="s">
        <v>476</v>
      </c>
      <c r="D1549" s="3" t="s">
        <v>36</v>
      </c>
      <c r="E1549" s="3">
        <v>0</v>
      </c>
      <c r="F1549" s="3">
        <v>1</v>
      </c>
      <c r="G1549" s="3">
        <v>1</v>
      </c>
      <c r="H1549" s="13">
        <v>26112103</v>
      </c>
      <c r="I1549" s="4" t="s">
        <v>37</v>
      </c>
      <c r="J1549" s="1" t="s">
        <v>37</v>
      </c>
      <c r="K1549" s="48">
        <v>1148826</v>
      </c>
      <c r="L1549" s="49">
        <f t="shared" si="441"/>
        <v>1299551.9712</v>
      </c>
      <c r="M1549" s="5">
        <v>1554800</v>
      </c>
      <c r="N1549" s="6">
        <f t="shared" si="437"/>
        <v>295412</v>
      </c>
      <c r="O1549" s="38">
        <f t="shared" si="439"/>
        <v>1850212</v>
      </c>
      <c r="P1549" s="5">
        <v>1352000</v>
      </c>
      <c r="Q1549" s="6">
        <f t="shared" si="438"/>
        <v>256880</v>
      </c>
      <c r="R1549" s="38">
        <f t="shared" si="440"/>
        <v>1608880</v>
      </c>
      <c r="S1549" s="51">
        <f t="shared" si="442"/>
        <v>1299551.9712</v>
      </c>
      <c r="T1549" s="51">
        <f t="shared" si="443"/>
        <v>1586214.6570666668</v>
      </c>
      <c r="U1549" s="49">
        <f t="shared" si="444"/>
        <v>1569807.0176808531</v>
      </c>
      <c r="V1549" s="51">
        <f t="shared" si="445"/>
        <v>1608880</v>
      </c>
      <c r="W1549" s="51">
        <f t="shared" si="446"/>
        <v>202701.12908946912</v>
      </c>
      <c r="X1549" s="52">
        <f t="shared" si="447"/>
        <v>0.12778921704349744</v>
      </c>
      <c r="Y1549" s="53" t="str">
        <f t="shared" si="448"/>
        <v>MENOR_VALOR</v>
      </c>
      <c r="Z1549" s="49">
        <f t="shared" si="449"/>
        <v>1299551.9712</v>
      </c>
      <c r="AA1549" s="80"/>
    </row>
    <row r="1550" spans="1:27" ht="27" x14ac:dyDescent="0.2">
      <c r="A1550" s="26">
        <f>A1549+1</f>
        <v>1369</v>
      </c>
      <c r="B1550" s="4">
        <v>4912932</v>
      </c>
      <c r="C1550" s="24" t="s">
        <v>477</v>
      </c>
      <c r="D1550" s="3" t="s">
        <v>36</v>
      </c>
      <c r="E1550" s="3">
        <v>0</v>
      </c>
      <c r="F1550" s="3">
        <v>1</v>
      </c>
      <c r="G1550" s="3">
        <v>1</v>
      </c>
      <c r="H1550" s="4">
        <v>31401701</v>
      </c>
      <c r="I1550" s="4" t="s">
        <v>37</v>
      </c>
      <c r="J1550" s="1">
        <v>5330</v>
      </c>
      <c r="K1550" s="48">
        <v>606305</v>
      </c>
      <c r="L1550" s="49">
        <f t="shared" si="441"/>
        <v>685852.21600000001</v>
      </c>
      <c r="M1550" s="5">
        <v>891000</v>
      </c>
      <c r="N1550" s="6">
        <f t="shared" si="437"/>
        <v>169290</v>
      </c>
      <c r="O1550" s="38">
        <f t="shared" si="439"/>
        <v>1060290</v>
      </c>
      <c r="P1550" s="5">
        <v>713000</v>
      </c>
      <c r="Q1550" s="6">
        <f t="shared" si="438"/>
        <v>135470</v>
      </c>
      <c r="R1550" s="38">
        <f t="shared" si="440"/>
        <v>848470</v>
      </c>
      <c r="S1550" s="51">
        <f t="shared" si="442"/>
        <v>685852.21600000001</v>
      </c>
      <c r="T1550" s="51">
        <f t="shared" si="443"/>
        <v>864870.73866666667</v>
      </c>
      <c r="U1550" s="49">
        <f t="shared" si="444"/>
        <v>851328.62101921928</v>
      </c>
      <c r="V1550" s="51">
        <f t="shared" si="445"/>
        <v>848470</v>
      </c>
      <c r="W1550" s="51">
        <f t="shared" si="446"/>
        <v>126585.21133559769</v>
      </c>
      <c r="X1550" s="52">
        <f t="shared" si="447"/>
        <v>0.14636315656921006</v>
      </c>
      <c r="Y1550" s="53" t="str">
        <f t="shared" si="448"/>
        <v>MENOR_VALOR</v>
      </c>
      <c r="Z1550" s="49">
        <f t="shared" si="449"/>
        <v>685852.21600000001</v>
      </c>
      <c r="AA1550" s="80"/>
    </row>
    <row r="1551" spans="1:27" ht="18" x14ac:dyDescent="0.2">
      <c r="A1551" s="26">
        <f t="shared" ref="A1551:A1562" si="450">A1550+1</f>
        <v>1370</v>
      </c>
      <c r="B1551" s="4">
        <v>4912932</v>
      </c>
      <c r="C1551" s="24" t="s">
        <v>325</v>
      </c>
      <c r="D1551" s="3" t="s">
        <v>36</v>
      </c>
      <c r="E1551" s="3">
        <v>0</v>
      </c>
      <c r="F1551" s="3">
        <v>1</v>
      </c>
      <c r="G1551" s="3">
        <v>1</v>
      </c>
      <c r="H1551" s="13">
        <v>26112103</v>
      </c>
      <c r="I1551" s="4" t="s">
        <v>37</v>
      </c>
      <c r="J1551" s="1" t="s">
        <v>37</v>
      </c>
      <c r="K1551" s="48"/>
      <c r="L1551" s="49">
        <f t="shared" si="441"/>
        <v>0</v>
      </c>
      <c r="M1551" s="5">
        <v>440000</v>
      </c>
      <c r="N1551" s="6">
        <f t="shared" si="437"/>
        <v>83600</v>
      </c>
      <c r="O1551" s="38">
        <f t="shared" si="439"/>
        <v>523600</v>
      </c>
      <c r="P1551" s="5">
        <v>320000</v>
      </c>
      <c r="Q1551" s="6">
        <f t="shared" si="438"/>
        <v>60800</v>
      </c>
      <c r="R1551" s="38">
        <f t="shared" si="440"/>
        <v>380800</v>
      </c>
      <c r="S1551" s="51">
        <f t="shared" si="442"/>
        <v>0</v>
      </c>
      <c r="T1551" s="51">
        <f t="shared" si="443"/>
        <v>301466.66666666669</v>
      </c>
      <c r="U1551" s="49">
        <f>GEOMEAN(O1551,R1551)</f>
        <v>446527.58033519052</v>
      </c>
      <c r="V1551" s="51">
        <f t="shared" si="445"/>
        <v>380800</v>
      </c>
      <c r="W1551" s="51">
        <f t="shared" si="446"/>
        <v>213169.12430170455</v>
      </c>
      <c r="X1551" s="52">
        <f t="shared" si="447"/>
        <v>0.70710678118654757</v>
      </c>
      <c r="Y1551" s="53" t="str">
        <f t="shared" si="448"/>
        <v>MEDIA_GEOMETRICA</v>
      </c>
      <c r="Z1551" s="49">
        <f t="shared" si="449"/>
        <v>446527.58033519052</v>
      </c>
      <c r="AA1551" s="80"/>
    </row>
    <row r="1552" spans="1:27" ht="27" x14ac:dyDescent="0.2">
      <c r="A1552" s="26">
        <f t="shared" si="450"/>
        <v>1371</v>
      </c>
      <c r="B1552" s="4">
        <v>4912932</v>
      </c>
      <c r="C1552" s="24" t="s">
        <v>478</v>
      </c>
      <c r="D1552" s="3" t="s">
        <v>36</v>
      </c>
      <c r="E1552" s="3">
        <v>0</v>
      </c>
      <c r="F1552" s="3">
        <v>1</v>
      </c>
      <c r="G1552" s="3">
        <v>1</v>
      </c>
      <c r="H1552" s="13">
        <v>25171718</v>
      </c>
      <c r="I1552" s="4" t="s">
        <v>37</v>
      </c>
      <c r="J1552" s="1" t="s">
        <v>37</v>
      </c>
      <c r="K1552" s="48">
        <v>317016</v>
      </c>
      <c r="L1552" s="49">
        <f t="shared" si="441"/>
        <v>358608.49919999996</v>
      </c>
      <c r="M1552" s="5">
        <v>512600</v>
      </c>
      <c r="N1552" s="6">
        <f t="shared" si="437"/>
        <v>97394</v>
      </c>
      <c r="O1552" s="38">
        <f t="shared" si="439"/>
        <v>609994</v>
      </c>
      <c r="P1552" s="5">
        <v>373000</v>
      </c>
      <c r="Q1552" s="6">
        <f t="shared" si="438"/>
        <v>70870</v>
      </c>
      <c r="R1552" s="38">
        <f t="shared" si="440"/>
        <v>443870</v>
      </c>
      <c r="S1552" s="51">
        <f t="shared" si="442"/>
        <v>358608.49919999996</v>
      </c>
      <c r="T1552" s="51">
        <f t="shared" si="443"/>
        <v>470824.16639999999</v>
      </c>
      <c r="U1552" s="49">
        <f t="shared" si="444"/>
        <v>459621.82720520458</v>
      </c>
      <c r="V1552" s="51">
        <f t="shared" si="445"/>
        <v>443870</v>
      </c>
      <c r="W1552" s="51">
        <f t="shared" si="446"/>
        <v>79348.459232493085</v>
      </c>
      <c r="X1552" s="52">
        <f t="shared" si="447"/>
        <v>0.16853098225438304</v>
      </c>
      <c r="Y1552" s="53" t="str">
        <f t="shared" si="448"/>
        <v>MENOR_VALOR</v>
      </c>
      <c r="Z1552" s="49">
        <f t="shared" si="449"/>
        <v>358608.49919999996</v>
      </c>
      <c r="AA1552" s="80"/>
    </row>
    <row r="1553" spans="1:27" ht="27" x14ac:dyDescent="0.2">
      <c r="A1553" s="26">
        <f t="shared" si="450"/>
        <v>1372</v>
      </c>
      <c r="B1553" s="4">
        <v>4912932</v>
      </c>
      <c r="C1553" s="24" t="s">
        <v>479</v>
      </c>
      <c r="D1553" s="3" t="s">
        <v>36</v>
      </c>
      <c r="E1553" s="3">
        <v>0</v>
      </c>
      <c r="F1553" s="3">
        <v>1</v>
      </c>
      <c r="G1553" s="3">
        <v>1</v>
      </c>
      <c r="H1553" s="13">
        <v>25171718</v>
      </c>
      <c r="I1553" s="4" t="s">
        <v>37</v>
      </c>
      <c r="J1553" s="1" t="s">
        <v>37</v>
      </c>
      <c r="K1553" s="48">
        <v>317016</v>
      </c>
      <c r="L1553" s="49">
        <f t="shared" si="441"/>
        <v>358608.49919999996</v>
      </c>
      <c r="M1553" s="5">
        <v>452020</v>
      </c>
      <c r="N1553" s="6">
        <f t="shared" si="437"/>
        <v>85883.8</v>
      </c>
      <c r="O1553" s="38">
        <f t="shared" si="439"/>
        <v>537903.80000000005</v>
      </c>
      <c r="P1553" s="5">
        <v>373000</v>
      </c>
      <c r="Q1553" s="6">
        <f t="shared" si="438"/>
        <v>70870</v>
      </c>
      <c r="R1553" s="38">
        <f t="shared" si="440"/>
        <v>443870</v>
      </c>
      <c r="S1553" s="51">
        <f t="shared" si="442"/>
        <v>358608.49919999996</v>
      </c>
      <c r="T1553" s="51">
        <f t="shared" si="443"/>
        <v>446794.09973333334</v>
      </c>
      <c r="U1553" s="49">
        <f t="shared" si="444"/>
        <v>440751.36025173246</v>
      </c>
      <c r="V1553" s="51">
        <f t="shared" si="445"/>
        <v>443870</v>
      </c>
      <c r="W1553" s="51">
        <f t="shared" si="446"/>
        <v>62356.63614012819</v>
      </c>
      <c r="X1553" s="52">
        <f t="shared" si="447"/>
        <v>0.13956459178253566</v>
      </c>
      <c r="Y1553" s="53" t="str">
        <f t="shared" si="448"/>
        <v>MENOR_VALOR</v>
      </c>
      <c r="Z1553" s="49">
        <f t="shared" si="449"/>
        <v>358608.49919999996</v>
      </c>
      <c r="AA1553" s="80"/>
    </row>
    <row r="1554" spans="1:27" ht="27" x14ac:dyDescent="0.2">
      <c r="A1554" s="26">
        <f t="shared" si="450"/>
        <v>1373</v>
      </c>
      <c r="B1554" s="4">
        <v>4912932</v>
      </c>
      <c r="C1554" s="24" t="s">
        <v>481</v>
      </c>
      <c r="D1554" s="3" t="s">
        <v>36</v>
      </c>
      <c r="E1554" s="3">
        <v>0</v>
      </c>
      <c r="F1554" s="3">
        <v>1</v>
      </c>
      <c r="G1554" s="3">
        <v>1</v>
      </c>
      <c r="H1554" s="4">
        <v>25171723</v>
      </c>
      <c r="I1554" s="4" t="s">
        <v>37</v>
      </c>
      <c r="J1554" s="1" t="s">
        <v>37</v>
      </c>
      <c r="K1554" s="48">
        <v>500871</v>
      </c>
      <c r="L1554" s="49">
        <f t="shared" si="441"/>
        <v>566585.27520000003</v>
      </c>
      <c r="M1554" s="5">
        <v>1511120</v>
      </c>
      <c r="N1554" s="6">
        <f t="shared" si="437"/>
        <v>287112.8</v>
      </c>
      <c r="O1554" s="38">
        <f t="shared" si="439"/>
        <v>1798232.8</v>
      </c>
      <c r="P1554" s="5">
        <v>1162000</v>
      </c>
      <c r="Q1554" s="6">
        <f t="shared" si="438"/>
        <v>220780</v>
      </c>
      <c r="R1554" s="38">
        <f t="shared" si="440"/>
        <v>1382780</v>
      </c>
      <c r="S1554" s="51">
        <f t="shared" si="442"/>
        <v>566585.27520000003</v>
      </c>
      <c r="T1554" s="51">
        <f t="shared" si="443"/>
        <v>1249199.3584</v>
      </c>
      <c r="U1554" s="49">
        <f t="shared" si="444"/>
        <v>1121040.8269005385</v>
      </c>
      <c r="V1554" s="51">
        <f t="shared" si="445"/>
        <v>1382780</v>
      </c>
      <c r="W1554" s="51">
        <f t="shared" si="446"/>
        <v>482681.04716415814</v>
      </c>
      <c r="X1554" s="52">
        <f t="shared" si="447"/>
        <v>0.38639232714815502</v>
      </c>
      <c r="Y1554" s="53" t="str">
        <f t="shared" si="448"/>
        <v>MENOR_VALOR</v>
      </c>
      <c r="Z1554" s="49">
        <f t="shared" si="449"/>
        <v>566585.27520000003</v>
      </c>
      <c r="AA1554" s="80"/>
    </row>
    <row r="1555" spans="1:27" ht="18" x14ac:dyDescent="0.2">
      <c r="A1555" s="26">
        <f t="shared" si="450"/>
        <v>1374</v>
      </c>
      <c r="B1555" s="4">
        <v>4912932</v>
      </c>
      <c r="C1555" s="24" t="s">
        <v>130</v>
      </c>
      <c r="D1555" s="3" t="s">
        <v>36</v>
      </c>
      <c r="E1555" s="3">
        <v>0</v>
      </c>
      <c r="F1555" s="3">
        <v>1</v>
      </c>
      <c r="G1555" s="3">
        <v>1</v>
      </c>
      <c r="H1555" s="4">
        <v>40151515</v>
      </c>
      <c r="I1555" s="4" t="s">
        <v>37</v>
      </c>
      <c r="J1555" s="1" t="s">
        <v>37</v>
      </c>
      <c r="K1555" s="48">
        <v>813841</v>
      </c>
      <c r="L1555" s="49">
        <f t="shared" si="441"/>
        <v>920616.93920000002</v>
      </c>
      <c r="M1555" s="5">
        <v>1809900</v>
      </c>
      <c r="N1555" s="6">
        <f t="shared" si="437"/>
        <v>343881</v>
      </c>
      <c r="O1555" s="38">
        <f t="shared" si="439"/>
        <v>2153781</v>
      </c>
      <c r="P1555" s="5">
        <v>1609000</v>
      </c>
      <c r="Q1555" s="6">
        <f t="shared" si="438"/>
        <v>305710</v>
      </c>
      <c r="R1555" s="38">
        <f t="shared" si="440"/>
        <v>1914710</v>
      </c>
      <c r="S1555" s="51">
        <f t="shared" si="442"/>
        <v>920616.93920000002</v>
      </c>
      <c r="T1555" s="51">
        <f t="shared" si="443"/>
        <v>1663035.9797333332</v>
      </c>
      <c r="U1555" s="49">
        <f t="shared" si="444"/>
        <v>1560011.6303690723</v>
      </c>
      <c r="V1555" s="51">
        <f t="shared" si="445"/>
        <v>1914710</v>
      </c>
      <c r="W1555" s="51">
        <f t="shared" si="446"/>
        <v>524969.53804312996</v>
      </c>
      <c r="X1555" s="52">
        <f t="shared" si="447"/>
        <v>0.31566938084364748</v>
      </c>
      <c r="Y1555" s="53" t="str">
        <f t="shared" si="448"/>
        <v>MENOR_VALOR</v>
      </c>
      <c r="Z1555" s="49">
        <f t="shared" si="449"/>
        <v>920616.93920000002</v>
      </c>
      <c r="AA1555" s="80"/>
    </row>
    <row r="1556" spans="1:27" ht="27" x14ac:dyDescent="0.2">
      <c r="A1556" s="26">
        <f t="shared" si="450"/>
        <v>1375</v>
      </c>
      <c r="B1556" s="4">
        <v>4912938</v>
      </c>
      <c r="C1556" s="24" t="s">
        <v>482</v>
      </c>
      <c r="D1556" s="3" t="s">
        <v>36</v>
      </c>
      <c r="E1556" s="3">
        <v>0</v>
      </c>
      <c r="F1556" s="3">
        <v>1</v>
      </c>
      <c r="G1556" s="3">
        <v>1</v>
      </c>
      <c r="H1556" s="4">
        <v>25171719</v>
      </c>
      <c r="I1556" s="4" t="s">
        <v>37</v>
      </c>
      <c r="J1556" s="1">
        <v>5330</v>
      </c>
      <c r="K1556" s="48">
        <v>441490</v>
      </c>
      <c r="L1556" s="49">
        <f t="shared" si="441"/>
        <v>499413.48800000001</v>
      </c>
      <c r="M1556" s="5">
        <v>661980</v>
      </c>
      <c r="N1556" s="6">
        <f t="shared" si="437"/>
        <v>125776.2</v>
      </c>
      <c r="O1556" s="38">
        <f t="shared" si="439"/>
        <v>787756.2</v>
      </c>
      <c r="P1556" s="5">
        <v>519000</v>
      </c>
      <c r="Q1556" s="6">
        <f t="shared" si="438"/>
        <v>98610</v>
      </c>
      <c r="R1556" s="38">
        <f t="shared" si="440"/>
        <v>617610</v>
      </c>
      <c r="S1556" s="51">
        <f t="shared" si="442"/>
        <v>499413.48800000001</v>
      </c>
      <c r="T1556" s="51">
        <f t="shared" si="443"/>
        <v>634926.56266666669</v>
      </c>
      <c r="U1556" s="49">
        <f t="shared" si="444"/>
        <v>624006.05744612648</v>
      </c>
      <c r="V1556" s="51">
        <f t="shared" si="445"/>
        <v>617610</v>
      </c>
      <c r="W1556" s="51">
        <f t="shared" si="446"/>
        <v>95822.214036239457</v>
      </c>
      <c r="X1556" s="52">
        <f t="shared" si="447"/>
        <v>0.15091857810104828</v>
      </c>
      <c r="Y1556" s="53" t="str">
        <f t="shared" si="448"/>
        <v>MENOR_VALOR</v>
      </c>
      <c r="Z1556" s="49">
        <f t="shared" si="449"/>
        <v>499413.48800000001</v>
      </c>
      <c r="AA1556" s="80"/>
    </row>
    <row r="1557" spans="1:27" ht="27" x14ac:dyDescent="0.2">
      <c r="A1557" s="26">
        <f t="shared" si="450"/>
        <v>1376</v>
      </c>
      <c r="B1557" s="4">
        <v>4912932</v>
      </c>
      <c r="C1557" s="24" t="s">
        <v>483</v>
      </c>
      <c r="D1557" s="3" t="s">
        <v>36</v>
      </c>
      <c r="E1557" s="3">
        <v>0</v>
      </c>
      <c r="F1557" s="3">
        <v>1</v>
      </c>
      <c r="G1557" s="3">
        <v>1</v>
      </c>
      <c r="H1557" s="4">
        <v>25171718</v>
      </c>
      <c r="I1557" s="4" t="s">
        <v>37</v>
      </c>
      <c r="J1557" s="1" t="s">
        <v>37</v>
      </c>
      <c r="K1557" s="48">
        <v>739704</v>
      </c>
      <c r="L1557" s="49">
        <f t="shared" si="441"/>
        <v>836753.16480000003</v>
      </c>
      <c r="M1557" s="5">
        <v>1142400</v>
      </c>
      <c r="N1557" s="6">
        <f t="shared" si="437"/>
        <v>217056</v>
      </c>
      <c r="O1557" s="38">
        <f t="shared" si="439"/>
        <v>1359456</v>
      </c>
      <c r="P1557" s="5">
        <v>870000</v>
      </c>
      <c r="Q1557" s="6">
        <f t="shared" si="438"/>
        <v>165300</v>
      </c>
      <c r="R1557" s="38">
        <f t="shared" si="440"/>
        <v>1035300</v>
      </c>
      <c r="S1557" s="51">
        <f t="shared" si="442"/>
        <v>836753.16480000003</v>
      </c>
      <c r="T1557" s="51">
        <f t="shared" si="443"/>
        <v>1077169.7216</v>
      </c>
      <c r="U1557" s="49">
        <f t="shared" si="444"/>
        <v>1056029.972176115</v>
      </c>
      <c r="V1557" s="51">
        <f t="shared" si="445"/>
        <v>1035300</v>
      </c>
      <c r="W1557" s="51">
        <f t="shared" si="446"/>
        <v>170000.1776228004</v>
      </c>
      <c r="X1557" s="52">
        <f t="shared" si="447"/>
        <v>0.15782116245366287</v>
      </c>
      <c r="Y1557" s="53" t="str">
        <f t="shared" si="448"/>
        <v>MENOR_VALOR</v>
      </c>
      <c r="Z1557" s="49">
        <f t="shared" si="449"/>
        <v>836753.16480000003</v>
      </c>
      <c r="AA1557" s="80"/>
    </row>
    <row r="1558" spans="1:27" ht="18" x14ac:dyDescent="0.2">
      <c r="A1558" s="26">
        <f t="shared" si="450"/>
        <v>1377</v>
      </c>
      <c r="B1558" s="4">
        <v>4912932</v>
      </c>
      <c r="C1558" s="24" t="s">
        <v>133</v>
      </c>
      <c r="D1558" s="3" t="s">
        <v>134</v>
      </c>
      <c r="E1558" s="3">
        <v>0</v>
      </c>
      <c r="F1558" s="3">
        <v>1</v>
      </c>
      <c r="G1558" s="3">
        <v>1</v>
      </c>
      <c r="H1558" s="4">
        <v>25171725</v>
      </c>
      <c r="I1558" s="4" t="s">
        <v>37</v>
      </c>
      <c r="J1558" s="1" t="s">
        <v>37</v>
      </c>
      <c r="K1558" s="48">
        <v>426377</v>
      </c>
      <c r="L1558" s="49">
        <f t="shared" si="441"/>
        <v>482317.66239999997</v>
      </c>
      <c r="M1558" s="5">
        <v>690800</v>
      </c>
      <c r="N1558" s="6">
        <f t="shared" si="437"/>
        <v>131252</v>
      </c>
      <c r="O1558" s="38">
        <f t="shared" si="439"/>
        <v>822052</v>
      </c>
      <c r="P1558" s="5">
        <v>502000</v>
      </c>
      <c r="Q1558" s="6">
        <f t="shared" si="438"/>
        <v>95380</v>
      </c>
      <c r="R1558" s="38">
        <f t="shared" si="440"/>
        <v>597380</v>
      </c>
      <c r="S1558" s="51">
        <f t="shared" si="442"/>
        <v>482317.66239999997</v>
      </c>
      <c r="T1558" s="51">
        <f t="shared" si="443"/>
        <v>633916.55413333338</v>
      </c>
      <c r="U1558" s="49">
        <f t="shared" si="444"/>
        <v>618720.31848180597</v>
      </c>
      <c r="V1558" s="51">
        <f t="shared" si="445"/>
        <v>597380</v>
      </c>
      <c r="W1558" s="51">
        <f t="shared" si="446"/>
        <v>107196.60436500577</v>
      </c>
      <c r="X1558" s="52">
        <f t="shared" si="447"/>
        <v>0.16910207450184178</v>
      </c>
      <c r="Y1558" s="53" t="str">
        <f t="shared" si="448"/>
        <v>MENOR_VALOR</v>
      </c>
      <c r="Z1558" s="49">
        <f t="shared" si="449"/>
        <v>482317.66239999997</v>
      </c>
      <c r="AA1558" s="80"/>
    </row>
    <row r="1559" spans="1:27" ht="18" x14ac:dyDescent="0.2">
      <c r="A1559" s="26">
        <f t="shared" si="450"/>
        <v>1378</v>
      </c>
      <c r="B1559" s="4">
        <v>4912932</v>
      </c>
      <c r="C1559" s="24" t="s">
        <v>135</v>
      </c>
      <c r="D1559" s="3" t="s">
        <v>134</v>
      </c>
      <c r="E1559" s="3">
        <v>0</v>
      </c>
      <c r="F1559" s="3">
        <v>1</v>
      </c>
      <c r="G1559" s="3">
        <v>1</v>
      </c>
      <c r="H1559" s="4">
        <v>25171725</v>
      </c>
      <c r="I1559" s="4" t="s">
        <v>37</v>
      </c>
      <c r="J1559" s="1" t="s">
        <v>37</v>
      </c>
      <c r="K1559" s="48">
        <v>424116</v>
      </c>
      <c r="L1559" s="49">
        <f t="shared" si="441"/>
        <v>479760.01919999998</v>
      </c>
      <c r="M1559" s="5">
        <v>650700</v>
      </c>
      <c r="N1559" s="6">
        <f t="shared" si="437"/>
        <v>123633</v>
      </c>
      <c r="O1559" s="38">
        <f t="shared" si="439"/>
        <v>774333</v>
      </c>
      <c r="P1559" s="5">
        <v>578000</v>
      </c>
      <c r="Q1559" s="6">
        <f t="shared" si="438"/>
        <v>109820</v>
      </c>
      <c r="R1559" s="38">
        <f t="shared" si="440"/>
        <v>687820</v>
      </c>
      <c r="S1559" s="51">
        <f t="shared" si="442"/>
        <v>479760.01919999998</v>
      </c>
      <c r="T1559" s="51">
        <f t="shared" si="443"/>
        <v>647304.33973333333</v>
      </c>
      <c r="U1559" s="49">
        <f t="shared" si="444"/>
        <v>634564.1610998424</v>
      </c>
      <c r="V1559" s="51">
        <f t="shared" si="445"/>
        <v>687820</v>
      </c>
      <c r="W1559" s="51">
        <f t="shared" si="446"/>
        <v>118471.72519841246</v>
      </c>
      <c r="X1559" s="52">
        <f t="shared" si="447"/>
        <v>0.1830232209585041</v>
      </c>
      <c r="Y1559" s="53" t="str">
        <f t="shared" si="448"/>
        <v>MENOR_VALOR</v>
      </c>
      <c r="Z1559" s="49">
        <f t="shared" si="449"/>
        <v>479760.01919999998</v>
      </c>
      <c r="AA1559" s="80"/>
    </row>
    <row r="1560" spans="1:27" ht="18" x14ac:dyDescent="0.2">
      <c r="A1560" s="26">
        <f t="shared" si="450"/>
        <v>1379</v>
      </c>
      <c r="B1560" s="4">
        <v>4912920</v>
      </c>
      <c r="C1560" s="24" t="s">
        <v>484</v>
      </c>
      <c r="D1560" s="3" t="s">
        <v>36</v>
      </c>
      <c r="E1560" s="3">
        <v>0</v>
      </c>
      <c r="F1560" s="3">
        <v>1</v>
      </c>
      <c r="G1560" s="3">
        <v>1</v>
      </c>
      <c r="H1560" s="4">
        <v>25171724</v>
      </c>
      <c r="I1560" s="4" t="s">
        <v>37</v>
      </c>
      <c r="J1560" s="1" t="s">
        <v>37</v>
      </c>
      <c r="K1560" s="48"/>
      <c r="L1560" s="49">
        <f t="shared" si="441"/>
        <v>0</v>
      </c>
      <c r="M1560" s="5">
        <v>524300</v>
      </c>
      <c r="N1560" s="6">
        <f t="shared" si="437"/>
        <v>99617</v>
      </c>
      <c r="O1560" s="38">
        <f t="shared" si="439"/>
        <v>623917</v>
      </c>
      <c r="P1560" s="5">
        <v>392000</v>
      </c>
      <c r="Q1560" s="6">
        <f t="shared" si="438"/>
        <v>74480</v>
      </c>
      <c r="R1560" s="38">
        <f>P1560+Q1560</f>
        <v>466480</v>
      </c>
      <c r="S1560" s="51">
        <f>MIN(O1560,R1560)</f>
        <v>466480</v>
      </c>
      <c r="T1560" s="51">
        <f t="shared" si="443"/>
        <v>363465.66666666669</v>
      </c>
      <c r="U1560" s="49">
        <f>GEOMEAN(O1560,R1560)</f>
        <v>539485.68299816817</v>
      </c>
      <c r="V1560" s="51">
        <f t="shared" si="445"/>
        <v>466480</v>
      </c>
      <c r="W1560" s="51">
        <f t="shared" si="446"/>
        <v>72842.133659410887</v>
      </c>
      <c r="X1560" s="52">
        <f t="shared" si="447"/>
        <v>0.20040994333094519</v>
      </c>
      <c r="Y1560" s="53" t="str">
        <f t="shared" si="448"/>
        <v>MENOR_VALOR</v>
      </c>
      <c r="Z1560" s="49">
        <f t="shared" si="449"/>
        <v>466480</v>
      </c>
      <c r="AA1560" s="80"/>
    </row>
    <row r="1561" spans="1:27" ht="18" x14ac:dyDescent="0.2">
      <c r="A1561" s="26">
        <f t="shared" si="450"/>
        <v>1380</v>
      </c>
      <c r="B1561" s="4">
        <v>4912932</v>
      </c>
      <c r="C1561" s="24" t="s">
        <v>138</v>
      </c>
      <c r="D1561" s="3" t="s">
        <v>60</v>
      </c>
      <c r="E1561" s="3">
        <v>0</v>
      </c>
      <c r="F1561" s="3">
        <v>1</v>
      </c>
      <c r="G1561" s="3">
        <v>1</v>
      </c>
      <c r="H1561" s="4">
        <v>25171719</v>
      </c>
      <c r="I1561" s="4" t="s">
        <v>37</v>
      </c>
      <c r="J1561" s="1" t="s">
        <v>37</v>
      </c>
      <c r="K1561" s="48">
        <v>276080</v>
      </c>
      <c r="L1561" s="49">
        <f t="shared" si="441"/>
        <v>312301.696</v>
      </c>
      <c r="M1561" s="5">
        <v>614520</v>
      </c>
      <c r="N1561" s="6">
        <f t="shared" si="437"/>
        <v>116758.8</v>
      </c>
      <c r="O1561" s="38">
        <f t="shared" si="439"/>
        <v>731278.8</v>
      </c>
      <c r="P1561" s="5">
        <v>455000</v>
      </c>
      <c r="Q1561" s="6">
        <f t="shared" si="438"/>
        <v>86450</v>
      </c>
      <c r="R1561" s="38">
        <f t="shared" si="440"/>
        <v>541450</v>
      </c>
      <c r="S1561" s="51">
        <f t="shared" si="442"/>
        <v>312301.696</v>
      </c>
      <c r="T1561" s="51">
        <f t="shared" si="443"/>
        <v>528343.49866666668</v>
      </c>
      <c r="U1561" s="49">
        <f t="shared" si="444"/>
        <v>498201.7262536959</v>
      </c>
      <c r="V1561" s="51">
        <f t="shared" si="445"/>
        <v>541450</v>
      </c>
      <c r="W1561" s="51">
        <f t="shared" si="446"/>
        <v>152764.62368536586</v>
      </c>
      <c r="X1561" s="52">
        <f t="shared" si="447"/>
        <v>0.28913883500200971</v>
      </c>
      <c r="Y1561" s="53" t="str">
        <f t="shared" si="448"/>
        <v>MENOR_VALOR</v>
      </c>
      <c r="Z1561" s="49">
        <f t="shared" si="449"/>
        <v>312301.696</v>
      </c>
      <c r="AA1561" s="80"/>
    </row>
    <row r="1562" spans="1:27" ht="18" x14ac:dyDescent="0.2">
      <c r="A1562" s="26">
        <f t="shared" si="450"/>
        <v>1381</v>
      </c>
      <c r="B1562" s="4">
        <v>4912932</v>
      </c>
      <c r="C1562" s="24" t="s">
        <v>485</v>
      </c>
      <c r="D1562" s="3" t="s">
        <v>36</v>
      </c>
      <c r="E1562" s="3">
        <v>0</v>
      </c>
      <c r="F1562" s="3">
        <v>1</v>
      </c>
      <c r="G1562" s="3">
        <v>1</v>
      </c>
      <c r="H1562" s="13">
        <v>26112103</v>
      </c>
      <c r="I1562" s="4" t="s">
        <v>37</v>
      </c>
      <c r="J1562" s="1" t="s">
        <v>37</v>
      </c>
      <c r="K1562" s="48">
        <v>1048390</v>
      </c>
      <c r="L1562" s="49">
        <f t="shared" si="441"/>
        <v>1185938.7679999999</v>
      </c>
      <c r="M1562" s="5">
        <v>1633460</v>
      </c>
      <c r="N1562" s="6">
        <f t="shared" si="437"/>
        <v>310357.40000000002</v>
      </c>
      <c r="O1562" s="38">
        <f t="shared" si="439"/>
        <v>1943817.4</v>
      </c>
      <c r="P1562" s="5">
        <v>1233000</v>
      </c>
      <c r="Q1562" s="6">
        <f t="shared" si="438"/>
        <v>234270</v>
      </c>
      <c r="R1562" s="38">
        <f t="shared" si="440"/>
        <v>1467270</v>
      </c>
      <c r="S1562" s="51">
        <f t="shared" si="442"/>
        <v>1185938.7679999999</v>
      </c>
      <c r="T1562" s="51">
        <f t="shared" si="443"/>
        <v>1532342.0559999999</v>
      </c>
      <c r="U1562" s="49">
        <f t="shared" si="444"/>
        <v>1501098.7266057562</v>
      </c>
      <c r="V1562" s="51">
        <f t="shared" si="445"/>
        <v>1467270</v>
      </c>
      <c r="W1562" s="51">
        <f t="shared" si="446"/>
        <v>244944.11397011462</v>
      </c>
      <c r="X1562" s="52">
        <f t="shared" si="447"/>
        <v>0.15984950162466507</v>
      </c>
      <c r="Y1562" s="53" t="str">
        <f t="shared" si="448"/>
        <v>MENOR_VALOR</v>
      </c>
      <c r="Z1562" s="49">
        <f t="shared" si="449"/>
        <v>1185938.7679999999</v>
      </c>
      <c r="AA1562" s="80"/>
    </row>
    <row r="1563" spans="1:27" ht="18" x14ac:dyDescent="0.2">
      <c r="A1563" s="132" t="s">
        <v>487</v>
      </c>
      <c r="B1563" s="3"/>
      <c r="C1563" s="138" t="s">
        <v>140</v>
      </c>
      <c r="D1563" s="3"/>
      <c r="E1563" s="3"/>
      <c r="F1563" s="3"/>
      <c r="G1563" s="3"/>
      <c r="H1563" s="7"/>
      <c r="I1563" s="7"/>
      <c r="J1563" s="137"/>
      <c r="K1563" s="48"/>
      <c r="L1563" s="49">
        <f t="shared" si="441"/>
        <v>0</v>
      </c>
      <c r="M1563" s="5">
        <v>0</v>
      </c>
      <c r="N1563" s="6"/>
      <c r="O1563" s="47"/>
      <c r="P1563" s="5"/>
      <c r="Q1563" s="6"/>
      <c r="R1563" s="47"/>
      <c r="S1563" s="51"/>
      <c r="T1563" s="51"/>
      <c r="U1563" s="49"/>
      <c r="V1563" s="51"/>
      <c r="W1563" s="51"/>
      <c r="X1563" s="52"/>
      <c r="Y1563" s="53"/>
      <c r="Z1563" s="49"/>
      <c r="AA1563" s="80"/>
    </row>
    <row r="1564" spans="1:27" ht="18" x14ac:dyDescent="0.2">
      <c r="A1564" s="26">
        <f>A1562+1</f>
        <v>1382</v>
      </c>
      <c r="B1564" s="1">
        <v>4912996</v>
      </c>
      <c r="C1564" s="24" t="s">
        <v>142</v>
      </c>
      <c r="D1564" s="3" t="s">
        <v>36</v>
      </c>
      <c r="E1564" s="3">
        <v>0</v>
      </c>
      <c r="F1564" s="3">
        <v>1</v>
      </c>
      <c r="G1564" s="3">
        <v>1</v>
      </c>
      <c r="H1564" s="4">
        <v>26112004</v>
      </c>
      <c r="I1564" s="4" t="s">
        <v>37</v>
      </c>
      <c r="J1564" s="1" t="s">
        <v>37</v>
      </c>
      <c r="K1564" s="48">
        <v>131614</v>
      </c>
      <c r="L1564" s="49">
        <f t="shared" si="441"/>
        <v>148881.7568</v>
      </c>
      <c r="M1564" s="5">
        <v>213400</v>
      </c>
      <c r="N1564" s="6">
        <f t="shared" ref="N1564:N1611" si="451">M1564*0.19</f>
        <v>40546</v>
      </c>
      <c r="O1564" s="38">
        <f t="shared" ref="O1564:O1611" si="452">M1564+N1564</f>
        <v>253946</v>
      </c>
      <c r="P1564" s="5">
        <v>155000</v>
      </c>
      <c r="Q1564" s="6">
        <f t="shared" ref="Q1564:Q1611" si="453">P1564*0.19</f>
        <v>29450</v>
      </c>
      <c r="R1564" s="38">
        <f t="shared" ref="R1564:R1611" si="454">P1564+Q1564</f>
        <v>184450</v>
      </c>
      <c r="S1564" s="51">
        <f t="shared" si="442"/>
        <v>148881.7568</v>
      </c>
      <c r="T1564" s="51">
        <f t="shared" si="443"/>
        <v>195759.25226666665</v>
      </c>
      <c r="U1564" s="49">
        <f t="shared" si="444"/>
        <v>191052.99063903131</v>
      </c>
      <c r="V1564" s="51">
        <f t="shared" si="445"/>
        <v>184450</v>
      </c>
      <c r="W1564" s="51">
        <f t="shared" si="446"/>
        <v>33147.394929521659</v>
      </c>
      <c r="X1564" s="52">
        <f t="shared" si="447"/>
        <v>0.16932734747253583</v>
      </c>
      <c r="Y1564" s="53" t="str">
        <f t="shared" si="448"/>
        <v>MENOR_VALOR</v>
      </c>
      <c r="Z1564" s="49">
        <f t="shared" si="449"/>
        <v>148881.7568</v>
      </c>
      <c r="AA1564" s="80"/>
    </row>
    <row r="1565" spans="1:27" ht="18" x14ac:dyDescent="0.2">
      <c r="A1565" s="26">
        <f>A1564+1</f>
        <v>1383</v>
      </c>
      <c r="B1565" s="1">
        <v>4912996</v>
      </c>
      <c r="C1565" s="24" t="s">
        <v>530</v>
      </c>
      <c r="D1565" s="3" t="s">
        <v>36</v>
      </c>
      <c r="E1565" s="3">
        <v>0</v>
      </c>
      <c r="F1565" s="3">
        <v>1</v>
      </c>
      <c r="G1565" s="3">
        <v>1</v>
      </c>
      <c r="H1565" s="4">
        <v>31181801</v>
      </c>
      <c r="I1565" s="4" t="s">
        <v>37</v>
      </c>
      <c r="J1565" s="1" t="s">
        <v>37</v>
      </c>
      <c r="K1565" s="48">
        <v>91035</v>
      </c>
      <c r="L1565" s="49">
        <f t="shared" si="441"/>
        <v>102978.792</v>
      </c>
      <c r="M1565" s="5">
        <v>129980</v>
      </c>
      <c r="N1565" s="6">
        <f t="shared" si="451"/>
        <v>24696.2</v>
      </c>
      <c r="O1565" s="38">
        <f t="shared" si="452"/>
        <v>154676.20000000001</v>
      </c>
      <c r="P1565" s="5">
        <v>107000</v>
      </c>
      <c r="Q1565" s="6">
        <f t="shared" si="453"/>
        <v>20330</v>
      </c>
      <c r="R1565" s="38">
        <f t="shared" si="454"/>
        <v>127330</v>
      </c>
      <c r="S1565" s="51">
        <f t="shared" si="442"/>
        <v>102978.792</v>
      </c>
      <c r="T1565" s="51">
        <f t="shared" si="443"/>
        <v>128328.33066666668</v>
      </c>
      <c r="U1565" s="49">
        <f t="shared" si="444"/>
        <v>126580.65599198487</v>
      </c>
      <c r="V1565" s="51">
        <f t="shared" si="445"/>
        <v>127330</v>
      </c>
      <c r="W1565" s="51">
        <f t="shared" si="446"/>
        <v>17924.830691150524</v>
      </c>
      <c r="X1565" s="52">
        <f t="shared" si="447"/>
        <v>0.13967945034452556</v>
      </c>
      <c r="Y1565" s="53" t="str">
        <f t="shared" si="448"/>
        <v>MENOR_VALOR</v>
      </c>
      <c r="Z1565" s="49">
        <f t="shared" si="449"/>
        <v>102978.792</v>
      </c>
      <c r="AA1565" s="80"/>
    </row>
    <row r="1566" spans="1:27" ht="27" x14ac:dyDescent="0.2">
      <c r="A1566" s="26">
        <f t="shared" ref="A1566:A1570" si="455">A1565+1</f>
        <v>1384</v>
      </c>
      <c r="B1566" s="1">
        <v>4912996</v>
      </c>
      <c r="C1566" s="24" t="s">
        <v>531</v>
      </c>
      <c r="D1566" s="3" t="s">
        <v>36</v>
      </c>
      <c r="E1566" s="3">
        <v>0</v>
      </c>
      <c r="F1566" s="3">
        <v>1</v>
      </c>
      <c r="G1566" s="3">
        <v>1</v>
      </c>
      <c r="H1566" s="4">
        <v>31181801</v>
      </c>
      <c r="I1566" s="4" t="s">
        <v>37</v>
      </c>
      <c r="J1566" s="1" t="s">
        <v>37</v>
      </c>
      <c r="K1566" s="48">
        <v>91035</v>
      </c>
      <c r="L1566" s="49">
        <f t="shared" si="441"/>
        <v>102978.792</v>
      </c>
      <c r="M1566" s="5">
        <v>140700</v>
      </c>
      <c r="N1566" s="6">
        <f t="shared" si="451"/>
        <v>26733</v>
      </c>
      <c r="O1566" s="38">
        <f t="shared" si="452"/>
        <v>167433</v>
      </c>
      <c r="P1566" s="5">
        <v>107000</v>
      </c>
      <c r="Q1566" s="6">
        <f t="shared" si="453"/>
        <v>20330</v>
      </c>
      <c r="R1566" s="38">
        <f t="shared" si="454"/>
        <v>127330</v>
      </c>
      <c r="S1566" s="51">
        <f t="shared" si="442"/>
        <v>102978.792</v>
      </c>
      <c r="T1566" s="51">
        <f t="shared" si="443"/>
        <v>132580.59733333334</v>
      </c>
      <c r="U1566" s="49">
        <f t="shared" si="444"/>
        <v>129969.02579899128</v>
      </c>
      <c r="V1566" s="51">
        <f t="shared" si="445"/>
        <v>127330</v>
      </c>
      <c r="W1566" s="51">
        <f t="shared" si="446"/>
        <v>20931.637286564011</v>
      </c>
      <c r="X1566" s="52">
        <f t="shared" si="447"/>
        <v>0.15787858636613181</v>
      </c>
      <c r="Y1566" s="53" t="str">
        <f t="shared" si="448"/>
        <v>MENOR_VALOR</v>
      </c>
      <c r="Z1566" s="49">
        <f t="shared" si="449"/>
        <v>102978.792</v>
      </c>
      <c r="AA1566" s="80"/>
    </row>
    <row r="1567" spans="1:27" ht="18" x14ac:dyDescent="0.2">
      <c r="A1567" s="26">
        <f t="shared" si="455"/>
        <v>1385</v>
      </c>
      <c r="B1567" s="1">
        <v>4912996</v>
      </c>
      <c r="C1567" s="24" t="s">
        <v>532</v>
      </c>
      <c r="D1567" s="3" t="s">
        <v>36</v>
      </c>
      <c r="E1567" s="3">
        <v>0</v>
      </c>
      <c r="F1567" s="3">
        <v>1</v>
      </c>
      <c r="G1567" s="3">
        <v>1</v>
      </c>
      <c r="H1567" s="4">
        <v>31181801</v>
      </c>
      <c r="I1567" s="4" t="s">
        <v>37</v>
      </c>
      <c r="J1567" s="1" t="s">
        <v>37</v>
      </c>
      <c r="K1567" s="48">
        <v>91035</v>
      </c>
      <c r="L1567" s="49">
        <f t="shared" si="441"/>
        <v>102978.792</v>
      </c>
      <c r="M1567" s="5">
        <v>147400</v>
      </c>
      <c r="N1567" s="6">
        <f t="shared" si="451"/>
        <v>28006</v>
      </c>
      <c r="O1567" s="38">
        <f t="shared" si="452"/>
        <v>175406</v>
      </c>
      <c r="P1567" s="5">
        <v>107000</v>
      </c>
      <c r="Q1567" s="6">
        <f t="shared" si="453"/>
        <v>20330</v>
      </c>
      <c r="R1567" s="38">
        <f t="shared" si="454"/>
        <v>127330</v>
      </c>
      <c r="S1567" s="51">
        <f t="shared" si="442"/>
        <v>102978.792</v>
      </c>
      <c r="T1567" s="51">
        <f t="shared" si="443"/>
        <v>135238.264</v>
      </c>
      <c r="U1567" s="49">
        <f t="shared" si="444"/>
        <v>132000.11989217869</v>
      </c>
      <c r="V1567" s="51">
        <f t="shared" si="445"/>
        <v>127330</v>
      </c>
      <c r="W1567" s="51">
        <f t="shared" si="446"/>
        <v>22810.891408697687</v>
      </c>
      <c r="X1567" s="52">
        <f t="shared" si="447"/>
        <v>0.16867187387659521</v>
      </c>
      <c r="Y1567" s="53" t="str">
        <f t="shared" si="448"/>
        <v>MENOR_VALOR</v>
      </c>
      <c r="Z1567" s="49">
        <f t="shared" si="449"/>
        <v>102978.792</v>
      </c>
      <c r="AA1567" s="80"/>
    </row>
    <row r="1568" spans="1:27" ht="18" x14ac:dyDescent="0.2">
      <c r="A1568" s="26">
        <f t="shared" si="455"/>
        <v>1386</v>
      </c>
      <c r="B1568" s="1">
        <v>4912926</v>
      </c>
      <c r="C1568" s="24" t="s">
        <v>143</v>
      </c>
      <c r="D1568" s="3" t="s">
        <v>36</v>
      </c>
      <c r="E1568" s="3">
        <v>0</v>
      </c>
      <c r="F1568" s="3">
        <v>1</v>
      </c>
      <c r="G1568" s="3">
        <v>1</v>
      </c>
      <c r="H1568" s="4">
        <v>23153026</v>
      </c>
      <c r="I1568" s="4" t="s">
        <v>37</v>
      </c>
      <c r="J1568" s="1" t="s">
        <v>37</v>
      </c>
      <c r="K1568" s="48">
        <v>184331</v>
      </c>
      <c r="L1568" s="49">
        <f t="shared" si="441"/>
        <v>208515.22719999999</v>
      </c>
      <c r="M1568" s="5">
        <v>295390</v>
      </c>
      <c r="N1568" s="6">
        <f t="shared" si="451"/>
        <v>56124.1</v>
      </c>
      <c r="O1568" s="38">
        <f t="shared" si="452"/>
        <v>351514.1</v>
      </c>
      <c r="P1568" s="5">
        <v>217000</v>
      </c>
      <c r="Q1568" s="6">
        <f t="shared" si="453"/>
        <v>41230</v>
      </c>
      <c r="R1568" s="38">
        <f t="shared" si="454"/>
        <v>258230</v>
      </c>
      <c r="S1568" s="51">
        <f t="shared" si="442"/>
        <v>208515.22719999999</v>
      </c>
      <c r="T1568" s="51">
        <f t="shared" si="443"/>
        <v>272753.10906666663</v>
      </c>
      <c r="U1568" s="49">
        <f t="shared" si="444"/>
        <v>266499.09610431734</v>
      </c>
      <c r="V1568" s="51">
        <f t="shared" si="445"/>
        <v>258230</v>
      </c>
      <c r="W1568" s="51">
        <f t="shared" si="446"/>
        <v>45423.041876980344</v>
      </c>
      <c r="X1568" s="52">
        <f t="shared" si="447"/>
        <v>0.16653537711233932</v>
      </c>
      <c r="Y1568" s="53" t="str">
        <f t="shared" si="448"/>
        <v>MENOR_VALOR</v>
      </c>
      <c r="Z1568" s="49">
        <f t="shared" si="449"/>
        <v>208515.22719999999</v>
      </c>
      <c r="AA1568" s="80"/>
    </row>
    <row r="1569" spans="1:27" ht="27" x14ac:dyDescent="0.2">
      <c r="A1569" s="26">
        <f t="shared" si="455"/>
        <v>1387</v>
      </c>
      <c r="B1569" s="1">
        <v>4912996</v>
      </c>
      <c r="C1569" s="24" t="s">
        <v>533</v>
      </c>
      <c r="D1569" s="3" t="s">
        <v>36</v>
      </c>
      <c r="E1569" s="3">
        <v>0</v>
      </c>
      <c r="F1569" s="3">
        <v>1</v>
      </c>
      <c r="G1569" s="3">
        <v>1</v>
      </c>
      <c r="H1569" s="4">
        <v>25172604</v>
      </c>
      <c r="I1569" s="4" t="s">
        <v>37</v>
      </c>
      <c r="J1569" s="1">
        <v>36252</v>
      </c>
      <c r="K1569" s="48">
        <v>347004</v>
      </c>
      <c r="L1569" s="49">
        <f t="shared" si="441"/>
        <v>392530.92479999998</v>
      </c>
      <c r="M1569" s="5">
        <v>494700</v>
      </c>
      <c r="N1569" s="6">
        <f t="shared" si="451"/>
        <v>93993</v>
      </c>
      <c r="O1569" s="38">
        <f t="shared" si="452"/>
        <v>588693</v>
      </c>
      <c r="P1569" s="5">
        <v>408000</v>
      </c>
      <c r="Q1569" s="6">
        <f t="shared" si="453"/>
        <v>77520</v>
      </c>
      <c r="R1569" s="38">
        <f t="shared" si="454"/>
        <v>485520</v>
      </c>
      <c r="S1569" s="51">
        <f t="shared" si="442"/>
        <v>392530.92479999998</v>
      </c>
      <c r="T1569" s="51">
        <f t="shared" si="443"/>
        <v>488914.64159999997</v>
      </c>
      <c r="U1569" s="49">
        <f t="shared" si="444"/>
        <v>482306.69582992437</v>
      </c>
      <c r="V1569" s="51">
        <f t="shared" si="445"/>
        <v>485520</v>
      </c>
      <c r="W1569" s="51">
        <f t="shared" si="446"/>
        <v>68153.579745243813</v>
      </c>
      <c r="X1569" s="52">
        <f t="shared" si="447"/>
        <v>0.13939770656531678</v>
      </c>
      <c r="Y1569" s="53" t="str">
        <f t="shared" si="448"/>
        <v>MENOR_VALOR</v>
      </c>
      <c r="Z1569" s="49">
        <f t="shared" si="449"/>
        <v>392530.92479999998</v>
      </c>
      <c r="AA1569" s="80"/>
    </row>
    <row r="1570" spans="1:27" ht="18" x14ac:dyDescent="0.2">
      <c r="A1570" s="26">
        <f t="shared" si="455"/>
        <v>1388</v>
      </c>
      <c r="B1570" s="1">
        <v>4912996</v>
      </c>
      <c r="C1570" s="24" t="s">
        <v>546</v>
      </c>
      <c r="D1570" s="3" t="s">
        <v>36</v>
      </c>
      <c r="E1570" s="3">
        <v>0</v>
      </c>
      <c r="F1570" s="3">
        <v>1</v>
      </c>
      <c r="G1570" s="3">
        <v>1</v>
      </c>
      <c r="H1570" s="4">
        <v>31162801</v>
      </c>
      <c r="I1570" s="4" t="s">
        <v>37</v>
      </c>
      <c r="J1570" s="1">
        <v>37015</v>
      </c>
      <c r="K1570" s="48">
        <v>229670</v>
      </c>
      <c r="L1570" s="49">
        <f t="shared" si="441"/>
        <v>259802.704</v>
      </c>
      <c r="M1570" s="5">
        <v>307580</v>
      </c>
      <c r="N1570" s="6">
        <f t="shared" si="451"/>
        <v>58440.2</v>
      </c>
      <c r="O1570" s="38">
        <f t="shared" si="452"/>
        <v>366020.2</v>
      </c>
      <c r="P1570" s="5">
        <v>270000</v>
      </c>
      <c r="Q1570" s="6">
        <f t="shared" si="453"/>
        <v>51300</v>
      </c>
      <c r="R1570" s="38">
        <f t="shared" si="454"/>
        <v>321300</v>
      </c>
      <c r="S1570" s="51">
        <f t="shared" si="442"/>
        <v>259802.704</v>
      </c>
      <c r="T1570" s="51">
        <f t="shared" si="443"/>
        <v>315707.63466666668</v>
      </c>
      <c r="U1570" s="49">
        <f t="shared" si="444"/>
        <v>312622.20033604797</v>
      </c>
      <c r="V1570" s="51">
        <f t="shared" si="445"/>
        <v>321300</v>
      </c>
      <c r="W1570" s="51">
        <f t="shared" si="446"/>
        <v>39530.755576163785</v>
      </c>
      <c r="X1570" s="52">
        <f t="shared" si="447"/>
        <v>0.12521317584828606</v>
      </c>
      <c r="Y1570" s="53" t="str">
        <f t="shared" si="448"/>
        <v>MENOR_VALOR</v>
      </c>
      <c r="Z1570" s="49">
        <f t="shared" si="449"/>
        <v>259802.704</v>
      </c>
      <c r="AA1570" s="80"/>
    </row>
    <row r="1571" spans="1:27" ht="18" x14ac:dyDescent="0.2">
      <c r="A1571" s="132" t="s">
        <v>488</v>
      </c>
      <c r="B1571" s="3"/>
      <c r="C1571" s="136" t="s">
        <v>145</v>
      </c>
      <c r="D1571" s="3"/>
      <c r="E1571" s="3"/>
      <c r="F1571" s="3"/>
      <c r="G1571" s="3"/>
      <c r="H1571" s="7"/>
      <c r="I1571" s="7"/>
      <c r="J1571" s="137"/>
      <c r="K1571" s="48"/>
      <c r="L1571" s="49">
        <f t="shared" si="441"/>
        <v>0</v>
      </c>
      <c r="M1571" s="5">
        <v>0</v>
      </c>
      <c r="N1571" s="6"/>
      <c r="O1571" s="47"/>
      <c r="P1571" s="5"/>
      <c r="Q1571" s="6"/>
      <c r="R1571" s="47"/>
      <c r="S1571" s="51"/>
      <c r="T1571" s="51"/>
      <c r="U1571" s="49"/>
      <c r="V1571" s="51"/>
      <c r="W1571" s="51"/>
      <c r="X1571" s="52"/>
      <c r="Y1571" s="53"/>
      <c r="Z1571" s="49"/>
      <c r="AA1571" s="80"/>
    </row>
    <row r="1572" spans="1:27" ht="18" x14ac:dyDescent="0.2">
      <c r="A1572" s="26">
        <f>A1570+1</f>
        <v>1389</v>
      </c>
      <c r="B1572" s="1">
        <v>49112931</v>
      </c>
      <c r="C1572" s="24" t="s">
        <v>146</v>
      </c>
      <c r="D1572" s="3" t="s">
        <v>36</v>
      </c>
      <c r="E1572" s="3">
        <v>0</v>
      </c>
      <c r="F1572" s="3">
        <v>1</v>
      </c>
      <c r="G1572" s="3">
        <v>1</v>
      </c>
      <c r="H1572" s="4">
        <v>25174205</v>
      </c>
      <c r="I1572" s="4" t="s">
        <v>37</v>
      </c>
      <c r="J1572" s="1">
        <v>17123</v>
      </c>
      <c r="K1572" s="48">
        <v>527884</v>
      </c>
      <c r="L1572" s="49">
        <f t="shared" si="441"/>
        <v>597142.38079999993</v>
      </c>
      <c r="M1572" s="5">
        <v>706160</v>
      </c>
      <c r="N1572" s="6">
        <f t="shared" si="451"/>
        <v>134170.4</v>
      </c>
      <c r="O1572" s="38">
        <f t="shared" si="452"/>
        <v>840330.4</v>
      </c>
      <c r="P1572" s="5">
        <v>621000</v>
      </c>
      <c r="Q1572" s="6">
        <f t="shared" si="453"/>
        <v>117990</v>
      </c>
      <c r="R1572" s="38">
        <f t="shared" si="454"/>
        <v>738990</v>
      </c>
      <c r="S1572" s="51">
        <f t="shared" si="442"/>
        <v>597142.38079999993</v>
      </c>
      <c r="T1572" s="51">
        <f t="shared" si="443"/>
        <v>725487.59359999991</v>
      </c>
      <c r="U1572" s="49">
        <f t="shared" si="444"/>
        <v>718437.25352321088</v>
      </c>
      <c r="V1572" s="51">
        <f t="shared" si="445"/>
        <v>738990</v>
      </c>
      <c r="W1572" s="51">
        <f t="shared" si="446"/>
        <v>90753.770303710466</v>
      </c>
      <c r="X1572" s="52">
        <f t="shared" si="447"/>
        <v>0.12509348347829621</v>
      </c>
      <c r="Y1572" s="53" t="str">
        <f t="shared" si="448"/>
        <v>MENOR_VALOR</v>
      </c>
      <c r="Z1572" s="49">
        <f t="shared" si="449"/>
        <v>597142.38079999993</v>
      </c>
      <c r="AA1572" s="80"/>
    </row>
    <row r="1573" spans="1:27" ht="18" x14ac:dyDescent="0.2">
      <c r="A1573" s="26">
        <f>A1572+1</f>
        <v>1390</v>
      </c>
      <c r="B1573" s="1">
        <v>49112931</v>
      </c>
      <c r="C1573" s="24" t="s">
        <v>147</v>
      </c>
      <c r="D1573" s="3" t="s">
        <v>36</v>
      </c>
      <c r="E1573" s="3">
        <v>0</v>
      </c>
      <c r="F1573" s="3">
        <v>1</v>
      </c>
      <c r="G1573" s="3">
        <v>1</v>
      </c>
      <c r="H1573" s="4">
        <v>40151533</v>
      </c>
      <c r="I1573" s="4" t="s">
        <v>37</v>
      </c>
      <c r="J1573" s="1" t="s">
        <v>37</v>
      </c>
      <c r="K1573" s="48">
        <v>616420</v>
      </c>
      <c r="L1573" s="49">
        <f t="shared" si="441"/>
        <v>697294.304</v>
      </c>
      <c r="M1573" s="5">
        <v>851640</v>
      </c>
      <c r="N1573" s="6">
        <f t="shared" si="451"/>
        <v>161811.6</v>
      </c>
      <c r="O1573" s="38">
        <f t="shared" si="452"/>
        <v>1013451.6</v>
      </c>
      <c r="P1573" s="5">
        <v>725000</v>
      </c>
      <c r="Q1573" s="6">
        <f t="shared" si="453"/>
        <v>137750</v>
      </c>
      <c r="R1573" s="38">
        <f t="shared" si="454"/>
        <v>862750</v>
      </c>
      <c r="S1573" s="51">
        <f t="shared" si="442"/>
        <v>697294.304</v>
      </c>
      <c r="T1573" s="51">
        <f t="shared" si="443"/>
        <v>857831.96799999999</v>
      </c>
      <c r="U1573" s="49">
        <f t="shared" si="444"/>
        <v>847945.68157160573</v>
      </c>
      <c r="V1573" s="51">
        <f t="shared" si="445"/>
        <v>862750</v>
      </c>
      <c r="W1573" s="51">
        <f t="shared" si="446"/>
        <v>113517.27085024804</v>
      </c>
      <c r="X1573" s="52">
        <f t="shared" si="447"/>
        <v>0.1323304272687679</v>
      </c>
      <c r="Y1573" s="53" t="str">
        <f t="shared" si="448"/>
        <v>MENOR_VALOR</v>
      </c>
      <c r="Z1573" s="49">
        <f t="shared" si="449"/>
        <v>697294.304</v>
      </c>
      <c r="AA1573" s="80"/>
    </row>
    <row r="1574" spans="1:27" ht="27" x14ac:dyDescent="0.2">
      <c r="A1574" s="26">
        <f t="shared" ref="A1574:A1578" si="456">A1573+1</f>
        <v>1391</v>
      </c>
      <c r="B1574" s="1">
        <v>49112931</v>
      </c>
      <c r="C1574" s="24" t="s">
        <v>149</v>
      </c>
      <c r="D1574" s="3" t="s">
        <v>36</v>
      </c>
      <c r="E1574" s="3">
        <v>0</v>
      </c>
      <c r="F1574" s="3">
        <v>1</v>
      </c>
      <c r="G1574" s="3">
        <v>1</v>
      </c>
      <c r="H1574" s="4">
        <v>40151712</v>
      </c>
      <c r="I1574" s="4" t="s">
        <v>37</v>
      </c>
      <c r="J1574" s="1">
        <v>5330</v>
      </c>
      <c r="K1574" s="48">
        <v>305592</v>
      </c>
      <c r="L1574" s="49">
        <f t="shared" si="441"/>
        <v>345685.6704</v>
      </c>
      <c r="M1574" s="5">
        <v>486000</v>
      </c>
      <c r="N1574" s="6">
        <f t="shared" si="451"/>
        <v>92340</v>
      </c>
      <c r="O1574" s="38">
        <f t="shared" si="452"/>
        <v>578340</v>
      </c>
      <c r="P1574" s="5">
        <v>360000</v>
      </c>
      <c r="Q1574" s="6">
        <f t="shared" si="453"/>
        <v>68400</v>
      </c>
      <c r="R1574" s="38">
        <f t="shared" si="454"/>
        <v>428400</v>
      </c>
      <c r="S1574" s="51">
        <f t="shared" si="442"/>
        <v>345685.6704</v>
      </c>
      <c r="T1574" s="51">
        <f t="shared" si="443"/>
        <v>450808.55679999996</v>
      </c>
      <c r="U1574" s="49">
        <f t="shared" si="444"/>
        <v>440796.38415899978</v>
      </c>
      <c r="V1574" s="51">
        <f t="shared" si="445"/>
        <v>428400</v>
      </c>
      <c r="W1574" s="51">
        <f t="shared" si="446"/>
        <v>74333.105831342938</v>
      </c>
      <c r="X1574" s="52">
        <f t="shared" si="447"/>
        <v>0.16488840930390908</v>
      </c>
      <c r="Y1574" s="53" t="str">
        <f t="shared" si="448"/>
        <v>MENOR_VALOR</v>
      </c>
      <c r="Z1574" s="49">
        <f t="shared" si="449"/>
        <v>345685.6704</v>
      </c>
      <c r="AA1574" s="80"/>
    </row>
    <row r="1575" spans="1:27" ht="27" x14ac:dyDescent="0.2">
      <c r="A1575" s="26">
        <f t="shared" si="456"/>
        <v>1392</v>
      </c>
      <c r="B1575" s="1">
        <v>49112931</v>
      </c>
      <c r="C1575" s="24" t="s">
        <v>150</v>
      </c>
      <c r="D1575" s="3" t="s">
        <v>36</v>
      </c>
      <c r="E1575" s="3">
        <v>0</v>
      </c>
      <c r="F1575" s="3">
        <v>1</v>
      </c>
      <c r="G1575" s="3">
        <v>1</v>
      </c>
      <c r="H1575" s="4">
        <v>31401701</v>
      </c>
      <c r="I1575" s="4" t="s">
        <v>37</v>
      </c>
      <c r="J1575" s="1">
        <v>5330</v>
      </c>
      <c r="K1575" s="48">
        <v>381752</v>
      </c>
      <c r="L1575" s="49">
        <f t="shared" si="441"/>
        <v>431837.86239999998</v>
      </c>
      <c r="M1575" s="5">
        <v>566610</v>
      </c>
      <c r="N1575" s="6">
        <f t="shared" si="451"/>
        <v>107655.9</v>
      </c>
      <c r="O1575" s="38">
        <f t="shared" si="452"/>
        <v>674265.9</v>
      </c>
      <c r="P1575" s="5">
        <v>449000</v>
      </c>
      <c r="Q1575" s="6">
        <f t="shared" si="453"/>
        <v>85310</v>
      </c>
      <c r="R1575" s="38">
        <f t="shared" si="454"/>
        <v>534310</v>
      </c>
      <c r="S1575" s="51">
        <f t="shared" si="442"/>
        <v>431837.86239999998</v>
      </c>
      <c r="T1575" s="51">
        <f t="shared" si="443"/>
        <v>546804.58746666659</v>
      </c>
      <c r="U1575" s="49">
        <f t="shared" si="444"/>
        <v>537834.18834007671</v>
      </c>
      <c r="V1575" s="51">
        <f t="shared" si="445"/>
        <v>534310</v>
      </c>
      <c r="W1575" s="51">
        <f t="shared" si="446"/>
        <v>81293.750905449197</v>
      </c>
      <c r="X1575" s="52">
        <f t="shared" si="447"/>
        <v>0.14867057220950053</v>
      </c>
      <c r="Y1575" s="53" t="str">
        <f t="shared" si="448"/>
        <v>MENOR_VALOR</v>
      </c>
      <c r="Z1575" s="49">
        <f t="shared" si="449"/>
        <v>431837.86239999998</v>
      </c>
      <c r="AA1575" s="80"/>
    </row>
    <row r="1576" spans="1:27" ht="18" x14ac:dyDescent="0.2">
      <c r="A1576" s="26">
        <f t="shared" si="456"/>
        <v>1393</v>
      </c>
      <c r="B1576" s="1">
        <v>49112931</v>
      </c>
      <c r="C1576" s="24" t="s">
        <v>151</v>
      </c>
      <c r="D1576" s="3" t="s">
        <v>36</v>
      </c>
      <c r="E1576" s="3">
        <v>0</v>
      </c>
      <c r="F1576" s="3">
        <v>1</v>
      </c>
      <c r="G1576" s="3">
        <v>1</v>
      </c>
      <c r="H1576" s="4">
        <v>39121466</v>
      </c>
      <c r="I1576" s="4" t="s">
        <v>37</v>
      </c>
      <c r="J1576" s="1" t="s">
        <v>37</v>
      </c>
      <c r="K1576" s="48">
        <v>331058</v>
      </c>
      <c r="L1576" s="49">
        <f t="shared" si="441"/>
        <v>374492.80959999998</v>
      </c>
      <c r="M1576" s="5">
        <v>524880</v>
      </c>
      <c r="N1576" s="6">
        <f t="shared" si="451"/>
        <v>99727.2</v>
      </c>
      <c r="O1576" s="38">
        <f t="shared" si="452"/>
        <v>624607.19999999995</v>
      </c>
      <c r="P1576" s="5">
        <v>389000</v>
      </c>
      <c r="Q1576" s="6">
        <f t="shared" si="453"/>
        <v>73910</v>
      </c>
      <c r="R1576" s="38">
        <f t="shared" si="454"/>
        <v>462910</v>
      </c>
      <c r="S1576" s="51">
        <f t="shared" si="442"/>
        <v>374492.80959999998</v>
      </c>
      <c r="T1576" s="51">
        <f t="shared" si="443"/>
        <v>487336.66986666666</v>
      </c>
      <c r="U1576" s="49">
        <f t="shared" si="444"/>
        <v>476631.06447872089</v>
      </c>
      <c r="V1576" s="51">
        <f t="shared" si="445"/>
        <v>462910</v>
      </c>
      <c r="W1576" s="51">
        <f t="shared" si="446"/>
        <v>79792.658809827029</v>
      </c>
      <c r="X1576" s="52">
        <f t="shared" si="447"/>
        <v>0.1637321050181961</v>
      </c>
      <c r="Y1576" s="53" t="str">
        <f t="shared" si="448"/>
        <v>MENOR_VALOR</v>
      </c>
      <c r="Z1576" s="49">
        <f t="shared" si="449"/>
        <v>374492.80959999998</v>
      </c>
      <c r="AA1576" s="80"/>
    </row>
    <row r="1577" spans="1:27" ht="18" x14ac:dyDescent="0.2">
      <c r="A1577" s="26">
        <f t="shared" si="456"/>
        <v>1394</v>
      </c>
      <c r="B1577" s="1">
        <v>49112931</v>
      </c>
      <c r="C1577" s="14" t="s">
        <v>152</v>
      </c>
      <c r="D1577" s="3" t="s">
        <v>36</v>
      </c>
      <c r="E1577" s="3">
        <v>0</v>
      </c>
      <c r="F1577" s="3">
        <v>1</v>
      </c>
      <c r="G1577" s="3">
        <v>1</v>
      </c>
      <c r="H1577" s="4">
        <v>25174201</v>
      </c>
      <c r="I1577" s="4" t="s">
        <v>37</v>
      </c>
      <c r="J1577" s="1" t="s">
        <v>37</v>
      </c>
      <c r="K1577" s="48">
        <v>689962</v>
      </c>
      <c r="L1577" s="49">
        <f t="shared" si="441"/>
        <v>780485.01439999999</v>
      </c>
      <c r="M1577" s="5">
        <v>1055600</v>
      </c>
      <c r="N1577" s="6">
        <f t="shared" si="451"/>
        <v>200564</v>
      </c>
      <c r="O1577" s="38">
        <f t="shared" si="452"/>
        <v>1256164</v>
      </c>
      <c r="P1577" s="5">
        <v>812000</v>
      </c>
      <c r="Q1577" s="6">
        <f t="shared" si="453"/>
        <v>154280</v>
      </c>
      <c r="R1577" s="38">
        <f t="shared" si="454"/>
        <v>966280</v>
      </c>
      <c r="S1577" s="51">
        <f t="shared" si="442"/>
        <v>780485.01439999999</v>
      </c>
      <c r="T1577" s="51">
        <f t="shared" si="443"/>
        <v>1000976.3381333333</v>
      </c>
      <c r="U1577" s="49">
        <f t="shared" si="444"/>
        <v>982135.25485310215</v>
      </c>
      <c r="V1577" s="51">
        <f t="shared" si="445"/>
        <v>966280</v>
      </c>
      <c r="W1577" s="51">
        <f t="shared" si="446"/>
        <v>155910.91020463777</v>
      </c>
      <c r="X1577" s="52">
        <f t="shared" si="447"/>
        <v>0.1557588369125564</v>
      </c>
      <c r="Y1577" s="53" t="str">
        <f t="shared" si="448"/>
        <v>MENOR_VALOR</v>
      </c>
      <c r="Z1577" s="49">
        <f t="shared" si="449"/>
        <v>780485.01439999999</v>
      </c>
      <c r="AA1577" s="80"/>
    </row>
    <row r="1578" spans="1:27" ht="18" x14ac:dyDescent="0.2">
      <c r="A1578" s="26">
        <f t="shared" si="456"/>
        <v>1395</v>
      </c>
      <c r="B1578" s="1">
        <v>49112931</v>
      </c>
      <c r="C1578" s="14" t="s">
        <v>153</v>
      </c>
      <c r="D1578" s="3" t="s">
        <v>36</v>
      </c>
      <c r="E1578" s="3">
        <v>0</v>
      </c>
      <c r="F1578" s="3">
        <v>1</v>
      </c>
      <c r="G1578" s="3">
        <v>1</v>
      </c>
      <c r="H1578" s="4">
        <v>25174201</v>
      </c>
      <c r="I1578" s="4" t="s">
        <v>37</v>
      </c>
      <c r="J1578" s="1" t="s">
        <v>37</v>
      </c>
      <c r="K1578" s="48">
        <v>229670</v>
      </c>
      <c r="L1578" s="49">
        <f t="shared" si="441"/>
        <v>259802.704</v>
      </c>
      <c r="M1578" s="5">
        <v>361660</v>
      </c>
      <c r="N1578" s="6">
        <f t="shared" si="451"/>
        <v>68715.399999999994</v>
      </c>
      <c r="O1578" s="38">
        <f t="shared" si="452"/>
        <v>430375.4</v>
      </c>
      <c r="P1578" s="5">
        <v>270000</v>
      </c>
      <c r="Q1578" s="6">
        <f t="shared" si="453"/>
        <v>51300</v>
      </c>
      <c r="R1578" s="38">
        <f t="shared" si="454"/>
        <v>321300</v>
      </c>
      <c r="S1578" s="51">
        <f t="shared" si="442"/>
        <v>259802.704</v>
      </c>
      <c r="T1578" s="51">
        <f t="shared" si="443"/>
        <v>337159.36800000002</v>
      </c>
      <c r="U1578" s="49">
        <f t="shared" si="444"/>
        <v>329964.54516574065</v>
      </c>
      <c r="V1578" s="51">
        <f t="shared" si="445"/>
        <v>321300</v>
      </c>
      <c r="W1578" s="51">
        <f t="shared" si="446"/>
        <v>54699.421684369125</v>
      </c>
      <c r="X1578" s="52">
        <f t="shared" si="447"/>
        <v>0.16223610219950679</v>
      </c>
      <c r="Y1578" s="53" t="str">
        <f t="shared" si="448"/>
        <v>MENOR_VALOR</v>
      </c>
      <c r="Z1578" s="49">
        <f t="shared" si="449"/>
        <v>259802.704</v>
      </c>
      <c r="AA1578" s="80"/>
    </row>
    <row r="1579" spans="1:27" ht="18" x14ac:dyDescent="0.2">
      <c r="A1579" s="132" t="s">
        <v>489</v>
      </c>
      <c r="B1579" s="3"/>
      <c r="C1579" s="136" t="s">
        <v>490</v>
      </c>
      <c r="D1579" s="3"/>
      <c r="E1579" s="3"/>
      <c r="F1579" s="3"/>
      <c r="G1579" s="3"/>
      <c r="H1579" s="7"/>
      <c r="I1579" s="7"/>
      <c r="J1579" s="137"/>
      <c r="K1579" s="48"/>
      <c r="L1579" s="49">
        <f t="shared" si="441"/>
        <v>0</v>
      </c>
      <c r="M1579" s="5">
        <v>0</v>
      </c>
      <c r="N1579" s="6"/>
      <c r="O1579" s="47"/>
      <c r="P1579" s="5"/>
      <c r="Q1579" s="6"/>
      <c r="R1579" s="47"/>
      <c r="S1579" s="51"/>
      <c r="T1579" s="51"/>
      <c r="U1579" s="49"/>
      <c r="V1579" s="51"/>
      <c r="W1579" s="51"/>
      <c r="X1579" s="52"/>
      <c r="Y1579" s="53"/>
      <c r="Z1579" s="49"/>
      <c r="AA1579" s="80"/>
    </row>
    <row r="1580" spans="1:27" ht="18" x14ac:dyDescent="0.2">
      <c r="A1580" s="26">
        <f>A1578+1</f>
        <v>1396</v>
      </c>
      <c r="B1580" s="1">
        <v>4912912</v>
      </c>
      <c r="C1580" s="24" t="s">
        <v>156</v>
      </c>
      <c r="D1580" s="3" t="s">
        <v>36</v>
      </c>
      <c r="E1580" s="3">
        <v>0</v>
      </c>
      <c r="F1580" s="3">
        <v>1</v>
      </c>
      <c r="G1580" s="3">
        <v>1</v>
      </c>
      <c r="H1580" s="4">
        <v>25172004</v>
      </c>
      <c r="I1580" s="4" t="s">
        <v>37</v>
      </c>
      <c r="J1580" s="1">
        <v>24460</v>
      </c>
      <c r="K1580" s="48">
        <v>771239</v>
      </c>
      <c r="L1580" s="49">
        <f t="shared" si="441"/>
        <v>872425.55680000002</v>
      </c>
      <c r="M1580" s="5">
        <v>1118390</v>
      </c>
      <c r="N1580" s="6">
        <f t="shared" si="451"/>
        <v>212494.1</v>
      </c>
      <c r="O1580" s="38">
        <f t="shared" si="452"/>
        <v>1330884.1000000001</v>
      </c>
      <c r="P1580" s="5">
        <v>983000</v>
      </c>
      <c r="Q1580" s="6">
        <f t="shared" si="453"/>
        <v>186770</v>
      </c>
      <c r="R1580" s="38">
        <f t="shared" si="454"/>
        <v>1169770</v>
      </c>
      <c r="S1580" s="51">
        <f t="shared" si="442"/>
        <v>872425.55680000002</v>
      </c>
      <c r="T1580" s="51">
        <f t="shared" si="443"/>
        <v>1124359.8855999999</v>
      </c>
      <c r="U1580" s="49">
        <f t="shared" si="444"/>
        <v>1107447.2057913591</v>
      </c>
      <c r="V1580" s="51">
        <f t="shared" si="445"/>
        <v>1169770</v>
      </c>
      <c r="W1580" s="51">
        <f t="shared" si="446"/>
        <v>178144.47230816027</v>
      </c>
      <c r="X1580" s="52">
        <f t="shared" si="447"/>
        <v>0.15844079337026135</v>
      </c>
      <c r="Y1580" s="53" t="str">
        <f t="shared" si="448"/>
        <v>MENOR_VALOR</v>
      </c>
      <c r="Z1580" s="49">
        <f t="shared" si="449"/>
        <v>872425.55680000002</v>
      </c>
      <c r="AA1580" s="80"/>
    </row>
    <row r="1581" spans="1:27" ht="18" x14ac:dyDescent="0.2">
      <c r="A1581" s="26">
        <f>A1580+1</f>
        <v>1397</v>
      </c>
      <c r="B1581" s="1">
        <v>4912912</v>
      </c>
      <c r="C1581" s="24" t="s">
        <v>157</v>
      </c>
      <c r="D1581" s="3" t="s">
        <v>36</v>
      </c>
      <c r="E1581" s="3">
        <v>0</v>
      </c>
      <c r="F1581" s="3">
        <v>1</v>
      </c>
      <c r="G1581" s="3">
        <v>1</v>
      </c>
      <c r="H1581" s="4">
        <v>25172004</v>
      </c>
      <c r="I1581" s="4" t="s">
        <v>37</v>
      </c>
      <c r="J1581" s="1">
        <v>24460</v>
      </c>
      <c r="K1581" s="48">
        <v>714357</v>
      </c>
      <c r="L1581" s="49">
        <f t="shared" si="441"/>
        <v>808080.63839999994</v>
      </c>
      <c r="M1581" s="5">
        <v>1169050</v>
      </c>
      <c r="N1581" s="6">
        <f t="shared" si="451"/>
        <v>222119.5</v>
      </c>
      <c r="O1581" s="38">
        <f t="shared" si="452"/>
        <v>1391169.5</v>
      </c>
      <c r="P1581" s="5">
        <v>908000</v>
      </c>
      <c r="Q1581" s="6">
        <f t="shared" si="453"/>
        <v>172520</v>
      </c>
      <c r="R1581" s="38">
        <f t="shared" si="454"/>
        <v>1080520</v>
      </c>
      <c r="S1581" s="51">
        <f t="shared" si="442"/>
        <v>808080.63839999994</v>
      </c>
      <c r="T1581" s="51">
        <f t="shared" si="443"/>
        <v>1093256.7128000001</v>
      </c>
      <c r="U1581" s="49">
        <f t="shared" si="444"/>
        <v>1066978.9535050178</v>
      </c>
      <c r="V1581" s="51">
        <f t="shared" si="445"/>
        <v>1080520</v>
      </c>
      <c r="W1581" s="51">
        <f t="shared" si="446"/>
        <v>201649.9360404</v>
      </c>
      <c r="X1581" s="52">
        <f t="shared" si="447"/>
        <v>0.18444884324006869</v>
      </c>
      <c r="Y1581" s="53" t="str">
        <f t="shared" si="448"/>
        <v>MENOR_VALOR</v>
      </c>
      <c r="Z1581" s="49">
        <f t="shared" si="449"/>
        <v>808080.63839999994</v>
      </c>
      <c r="AA1581" s="80"/>
    </row>
    <row r="1582" spans="1:27" ht="27" x14ac:dyDescent="0.2">
      <c r="A1582" s="26">
        <f t="shared" ref="A1582:A1597" si="457">A1581+1</f>
        <v>1398</v>
      </c>
      <c r="B1582" s="1">
        <v>4912996</v>
      </c>
      <c r="C1582" s="14" t="s">
        <v>547</v>
      </c>
      <c r="D1582" s="3" t="s">
        <v>36</v>
      </c>
      <c r="E1582" s="3">
        <v>0</v>
      </c>
      <c r="F1582" s="3">
        <v>1</v>
      </c>
      <c r="G1582" s="3">
        <v>1</v>
      </c>
      <c r="H1582" s="4">
        <v>26111532</v>
      </c>
      <c r="I1582" s="4" t="s">
        <v>37</v>
      </c>
      <c r="J1582" s="1" t="s">
        <v>37</v>
      </c>
      <c r="K1582" s="48">
        <v>2391067</v>
      </c>
      <c r="L1582" s="49">
        <f t="shared" si="441"/>
        <v>2704774.9904</v>
      </c>
      <c r="M1582" s="5">
        <v>3832440</v>
      </c>
      <c r="N1582" s="6">
        <f t="shared" si="451"/>
        <v>728163.6</v>
      </c>
      <c r="O1582" s="38">
        <f t="shared" si="452"/>
        <v>4560603.5999999996</v>
      </c>
      <c r="P1582" s="5">
        <v>2813000</v>
      </c>
      <c r="Q1582" s="6">
        <f t="shared" si="453"/>
        <v>534470</v>
      </c>
      <c r="R1582" s="38">
        <f t="shared" si="454"/>
        <v>3347470</v>
      </c>
      <c r="S1582" s="51">
        <f t="shared" si="442"/>
        <v>2704774.9904</v>
      </c>
      <c r="T1582" s="51">
        <f t="shared" si="443"/>
        <v>3537616.1967999996</v>
      </c>
      <c r="U1582" s="49">
        <f t="shared" si="444"/>
        <v>3456395.1505074152</v>
      </c>
      <c r="V1582" s="51">
        <f t="shared" si="445"/>
        <v>3347470</v>
      </c>
      <c r="W1582" s="51">
        <f t="shared" si="446"/>
        <v>588907.66469702718</v>
      </c>
      <c r="X1582" s="52">
        <f t="shared" si="447"/>
        <v>0.1664701968601715</v>
      </c>
      <c r="Y1582" s="53" t="str">
        <f t="shared" si="448"/>
        <v>MENOR_VALOR</v>
      </c>
      <c r="Z1582" s="49">
        <f t="shared" si="449"/>
        <v>2704774.9904</v>
      </c>
      <c r="AA1582" s="80"/>
    </row>
    <row r="1583" spans="1:27" ht="27" x14ac:dyDescent="0.2">
      <c r="A1583" s="26">
        <f t="shared" si="457"/>
        <v>1399</v>
      </c>
      <c r="B1583" s="1">
        <v>4912996</v>
      </c>
      <c r="C1583" s="14" t="s">
        <v>164</v>
      </c>
      <c r="D1583" s="3" t="s">
        <v>36</v>
      </c>
      <c r="E1583" s="3">
        <v>0</v>
      </c>
      <c r="F1583" s="3">
        <v>1</v>
      </c>
      <c r="G1583" s="3">
        <v>1</v>
      </c>
      <c r="H1583" s="4">
        <v>26111532</v>
      </c>
      <c r="I1583" s="4" t="s">
        <v>37</v>
      </c>
      <c r="J1583" s="1" t="s">
        <v>37</v>
      </c>
      <c r="K1583" s="48">
        <v>553231</v>
      </c>
      <c r="L1583" s="49">
        <f t="shared" si="441"/>
        <v>625814.90720000002</v>
      </c>
      <c r="M1583" s="5">
        <v>738240</v>
      </c>
      <c r="N1583" s="6">
        <f t="shared" si="451"/>
        <v>140265.60000000001</v>
      </c>
      <c r="O1583" s="38">
        <f t="shared" si="452"/>
        <v>878505.6</v>
      </c>
      <c r="P1583" s="5">
        <v>615000</v>
      </c>
      <c r="Q1583" s="6">
        <f t="shared" si="453"/>
        <v>116850</v>
      </c>
      <c r="R1583" s="38">
        <f t="shared" si="454"/>
        <v>731850</v>
      </c>
      <c r="S1583" s="51">
        <f t="shared" si="442"/>
        <v>625814.90720000002</v>
      </c>
      <c r="T1583" s="51">
        <f t="shared" si="443"/>
        <v>745390.16906666663</v>
      </c>
      <c r="U1583" s="49">
        <f t="shared" si="444"/>
        <v>738251.21741138736</v>
      </c>
      <c r="V1583" s="51">
        <f t="shared" si="445"/>
        <v>731850</v>
      </c>
      <c r="W1583" s="51">
        <f t="shared" si="446"/>
        <v>84552.478528077147</v>
      </c>
      <c r="X1583" s="52">
        <f t="shared" si="447"/>
        <v>0.11343385254724885</v>
      </c>
      <c r="Y1583" s="53" t="str">
        <f t="shared" si="448"/>
        <v>MENOR_VALOR</v>
      </c>
      <c r="Z1583" s="49">
        <f t="shared" si="449"/>
        <v>625814.90720000002</v>
      </c>
      <c r="AA1583" s="80"/>
    </row>
    <row r="1584" spans="1:27" ht="36" x14ac:dyDescent="0.2">
      <c r="A1584" s="26">
        <f t="shared" si="457"/>
        <v>1400</v>
      </c>
      <c r="B1584" s="1">
        <v>4912996</v>
      </c>
      <c r="C1584" s="14" t="s">
        <v>548</v>
      </c>
      <c r="D1584" s="3" t="s">
        <v>36</v>
      </c>
      <c r="E1584" s="3">
        <v>0</v>
      </c>
      <c r="F1584" s="3">
        <v>1</v>
      </c>
      <c r="G1584" s="3">
        <v>1</v>
      </c>
      <c r="H1584" s="4">
        <v>26111532</v>
      </c>
      <c r="I1584" s="4" t="s">
        <v>37</v>
      </c>
      <c r="J1584" s="1" t="s">
        <v>37</v>
      </c>
      <c r="K1584" s="48">
        <v>1406461</v>
      </c>
      <c r="L1584" s="49">
        <f t="shared" si="441"/>
        <v>1590988.6831999999</v>
      </c>
      <c r="M1584" s="5">
        <v>2593460</v>
      </c>
      <c r="N1584" s="6">
        <f t="shared" si="451"/>
        <v>492757.4</v>
      </c>
      <c r="O1584" s="38">
        <f t="shared" si="452"/>
        <v>3086217.4</v>
      </c>
      <c r="P1584" s="5">
        <v>2207000</v>
      </c>
      <c r="Q1584" s="6">
        <f t="shared" si="453"/>
        <v>419330</v>
      </c>
      <c r="R1584" s="38">
        <f t="shared" si="454"/>
        <v>2626330</v>
      </c>
      <c r="S1584" s="51">
        <f t="shared" si="442"/>
        <v>1590988.6831999999</v>
      </c>
      <c r="T1584" s="51">
        <f t="shared" si="443"/>
        <v>2434512.0277333334</v>
      </c>
      <c r="U1584" s="49">
        <f t="shared" si="444"/>
        <v>2345025.8449060377</v>
      </c>
      <c r="V1584" s="51">
        <f t="shared" si="445"/>
        <v>2626330</v>
      </c>
      <c r="W1584" s="51">
        <f t="shared" si="446"/>
        <v>596461.07700867672</v>
      </c>
      <c r="X1584" s="52">
        <f t="shared" si="447"/>
        <v>0.24500231266633554</v>
      </c>
      <c r="Y1584" s="53" t="str">
        <f t="shared" si="448"/>
        <v>MENOR_VALOR</v>
      </c>
      <c r="Z1584" s="49">
        <f t="shared" si="449"/>
        <v>1590988.6831999999</v>
      </c>
      <c r="AA1584" s="80"/>
    </row>
    <row r="1585" spans="1:27" ht="27" x14ac:dyDescent="0.2">
      <c r="A1585" s="26">
        <f t="shared" si="457"/>
        <v>1401</v>
      </c>
      <c r="B1585" s="1">
        <v>4912996</v>
      </c>
      <c r="C1585" s="14" t="s">
        <v>549</v>
      </c>
      <c r="D1585" s="3" t="s">
        <v>36</v>
      </c>
      <c r="E1585" s="3">
        <v>0</v>
      </c>
      <c r="F1585" s="3">
        <v>1</v>
      </c>
      <c r="G1585" s="3">
        <v>1</v>
      </c>
      <c r="H1585" s="4">
        <v>26111532</v>
      </c>
      <c r="I1585" s="4" t="s">
        <v>37</v>
      </c>
      <c r="J1585" s="1" t="s">
        <v>37</v>
      </c>
      <c r="K1585" s="48">
        <v>1242836</v>
      </c>
      <c r="L1585" s="49">
        <f t="shared" si="441"/>
        <v>1405896.0832</v>
      </c>
      <c r="M1585" s="5">
        <v>2763150</v>
      </c>
      <c r="N1585" s="6">
        <f t="shared" si="451"/>
        <v>524998.5</v>
      </c>
      <c r="O1585" s="38">
        <f t="shared" si="452"/>
        <v>3288148.5</v>
      </c>
      <c r="P1585" s="5">
        <v>2028000</v>
      </c>
      <c r="Q1585" s="6">
        <f t="shared" si="453"/>
        <v>385320</v>
      </c>
      <c r="R1585" s="38">
        <f t="shared" si="454"/>
        <v>2413320</v>
      </c>
      <c r="S1585" s="51">
        <f t="shared" si="442"/>
        <v>1405896.0832</v>
      </c>
      <c r="T1585" s="51">
        <f t="shared" si="443"/>
        <v>2369121.5277333334</v>
      </c>
      <c r="U1585" s="49">
        <f t="shared" si="444"/>
        <v>2234463.0909919967</v>
      </c>
      <c r="V1585" s="51">
        <f t="shared" si="445"/>
        <v>2413320</v>
      </c>
      <c r="W1585" s="51">
        <f t="shared" si="446"/>
        <v>681103.24364094599</v>
      </c>
      <c r="X1585" s="52">
        <f t="shared" si="447"/>
        <v>0.28749189759488375</v>
      </c>
      <c r="Y1585" s="53" t="str">
        <f t="shared" si="448"/>
        <v>MENOR_VALOR</v>
      </c>
      <c r="Z1585" s="49">
        <f t="shared" si="449"/>
        <v>1405896.0832</v>
      </c>
      <c r="AA1585" s="80"/>
    </row>
    <row r="1586" spans="1:27" ht="27" x14ac:dyDescent="0.2">
      <c r="A1586" s="26">
        <f t="shared" si="457"/>
        <v>1402</v>
      </c>
      <c r="B1586" s="1">
        <v>4912996</v>
      </c>
      <c r="C1586" s="24" t="s">
        <v>170</v>
      </c>
      <c r="D1586" s="3" t="s">
        <v>36</v>
      </c>
      <c r="E1586" s="3">
        <v>0</v>
      </c>
      <c r="F1586" s="3">
        <v>1</v>
      </c>
      <c r="G1586" s="3">
        <v>1</v>
      </c>
      <c r="H1586" s="4">
        <v>26111532</v>
      </c>
      <c r="I1586" s="4" t="s">
        <v>37</v>
      </c>
      <c r="J1586" s="1">
        <v>39325</v>
      </c>
      <c r="K1586" s="48">
        <v>163982</v>
      </c>
      <c r="L1586" s="49">
        <f t="shared" si="441"/>
        <v>185496.43839999998</v>
      </c>
      <c r="M1586" s="5">
        <v>257870</v>
      </c>
      <c r="N1586" s="6">
        <f t="shared" si="451"/>
        <v>48995.3</v>
      </c>
      <c r="O1586" s="38">
        <f t="shared" si="452"/>
        <v>306865.3</v>
      </c>
      <c r="P1586" s="5">
        <v>193000</v>
      </c>
      <c r="Q1586" s="6">
        <f t="shared" si="453"/>
        <v>36670</v>
      </c>
      <c r="R1586" s="38">
        <f t="shared" si="454"/>
        <v>229670</v>
      </c>
      <c r="S1586" s="51">
        <f t="shared" si="442"/>
        <v>185496.43839999998</v>
      </c>
      <c r="T1586" s="51">
        <f t="shared" si="443"/>
        <v>240677.2461333333</v>
      </c>
      <c r="U1586" s="49">
        <f t="shared" si="444"/>
        <v>235575.00508064128</v>
      </c>
      <c r="V1586" s="51">
        <f t="shared" si="445"/>
        <v>229670</v>
      </c>
      <c r="W1586" s="51">
        <f t="shared" si="446"/>
        <v>39018.723339591204</v>
      </c>
      <c r="X1586" s="52">
        <f t="shared" si="447"/>
        <v>0.16212053264883686</v>
      </c>
      <c r="Y1586" s="53" t="str">
        <f t="shared" si="448"/>
        <v>MENOR_VALOR</v>
      </c>
      <c r="Z1586" s="49">
        <f t="shared" si="449"/>
        <v>185496.43839999998</v>
      </c>
      <c r="AA1586" s="80"/>
    </row>
    <row r="1587" spans="1:27" ht="27" x14ac:dyDescent="0.2">
      <c r="A1587" s="26">
        <f t="shared" si="457"/>
        <v>1403</v>
      </c>
      <c r="B1587" s="1">
        <v>4912996</v>
      </c>
      <c r="C1587" s="24" t="s">
        <v>171</v>
      </c>
      <c r="D1587" s="3" t="s">
        <v>36</v>
      </c>
      <c r="E1587" s="3">
        <v>0</v>
      </c>
      <c r="F1587" s="3">
        <v>1</v>
      </c>
      <c r="G1587" s="3">
        <v>1</v>
      </c>
      <c r="H1587" s="4">
        <v>26111532</v>
      </c>
      <c r="I1587" s="4" t="s">
        <v>37</v>
      </c>
      <c r="J1587" s="1">
        <v>39325</v>
      </c>
      <c r="K1587" s="48">
        <v>158865</v>
      </c>
      <c r="L1587" s="49">
        <f t="shared" si="441"/>
        <v>179708.08799999999</v>
      </c>
      <c r="M1587" s="5">
        <v>238000</v>
      </c>
      <c r="N1587" s="6">
        <f t="shared" si="451"/>
        <v>45220</v>
      </c>
      <c r="O1587" s="38">
        <f t="shared" si="452"/>
        <v>283220</v>
      </c>
      <c r="P1587" s="5">
        <v>190000</v>
      </c>
      <c r="Q1587" s="6">
        <f t="shared" si="453"/>
        <v>36100</v>
      </c>
      <c r="R1587" s="38">
        <f t="shared" si="454"/>
        <v>226100</v>
      </c>
      <c r="S1587" s="51">
        <f t="shared" si="442"/>
        <v>179708.08799999999</v>
      </c>
      <c r="T1587" s="51">
        <f t="shared" si="443"/>
        <v>229676.02933333334</v>
      </c>
      <c r="U1587" s="49">
        <f t="shared" si="444"/>
        <v>225768.8572569823</v>
      </c>
      <c r="V1587" s="51">
        <f t="shared" si="445"/>
        <v>226100</v>
      </c>
      <c r="W1587" s="51">
        <f t="shared" si="446"/>
        <v>35332.670158731496</v>
      </c>
      <c r="X1587" s="52">
        <f t="shared" si="447"/>
        <v>0.15383699492406541</v>
      </c>
      <c r="Y1587" s="53" t="str">
        <f t="shared" si="448"/>
        <v>MENOR_VALOR</v>
      </c>
      <c r="Z1587" s="49">
        <f t="shared" si="449"/>
        <v>179708.08799999999</v>
      </c>
      <c r="AA1587" s="80"/>
    </row>
    <row r="1588" spans="1:27" ht="18" x14ac:dyDescent="0.2">
      <c r="A1588" s="26">
        <f t="shared" si="457"/>
        <v>1404</v>
      </c>
      <c r="B1588" s="1">
        <v>4912996</v>
      </c>
      <c r="C1588" s="24" t="s">
        <v>172</v>
      </c>
      <c r="D1588" s="3" t="s">
        <v>36</v>
      </c>
      <c r="E1588" s="3">
        <v>0</v>
      </c>
      <c r="F1588" s="3">
        <v>1</v>
      </c>
      <c r="G1588" s="3">
        <v>1</v>
      </c>
      <c r="H1588" s="4">
        <v>31162416</v>
      </c>
      <c r="I1588" s="4" t="s">
        <v>37</v>
      </c>
      <c r="J1588" s="1">
        <v>60338</v>
      </c>
      <c r="K1588" s="48">
        <v>120190</v>
      </c>
      <c r="L1588" s="49">
        <f t="shared" si="441"/>
        <v>135958.92799999999</v>
      </c>
      <c r="M1588" s="5">
        <v>188320</v>
      </c>
      <c r="N1588" s="6">
        <f t="shared" si="451"/>
        <v>35780.800000000003</v>
      </c>
      <c r="O1588" s="38">
        <f t="shared" si="452"/>
        <v>224100.8</v>
      </c>
      <c r="P1588" s="5">
        <v>141000</v>
      </c>
      <c r="Q1588" s="6">
        <f t="shared" si="453"/>
        <v>26790</v>
      </c>
      <c r="R1588" s="38">
        <f t="shared" si="454"/>
        <v>167790</v>
      </c>
      <c r="S1588" s="51">
        <f t="shared" si="442"/>
        <v>135958.92799999999</v>
      </c>
      <c r="T1588" s="51">
        <f t="shared" si="443"/>
        <v>175949.90933333334</v>
      </c>
      <c r="U1588" s="49">
        <f t="shared" si="444"/>
        <v>172268.44658450433</v>
      </c>
      <c r="V1588" s="51">
        <f t="shared" si="445"/>
        <v>167790</v>
      </c>
      <c r="W1588" s="51">
        <f t="shared" si="446"/>
        <v>28277.894087104694</v>
      </c>
      <c r="X1588" s="52">
        <f t="shared" si="447"/>
        <v>0.16071559339955571</v>
      </c>
      <c r="Y1588" s="53" t="str">
        <f t="shared" si="448"/>
        <v>MENOR_VALOR</v>
      </c>
      <c r="Z1588" s="49">
        <f t="shared" si="449"/>
        <v>135958.92799999999</v>
      </c>
      <c r="AA1588" s="80"/>
    </row>
    <row r="1589" spans="1:27" ht="18" x14ac:dyDescent="0.2">
      <c r="A1589" s="26">
        <f t="shared" si="457"/>
        <v>1405</v>
      </c>
      <c r="B1589" s="1">
        <v>4912996</v>
      </c>
      <c r="C1589" s="24" t="s">
        <v>173</v>
      </c>
      <c r="D1589" s="3" t="s">
        <v>36</v>
      </c>
      <c r="E1589" s="3">
        <v>0</v>
      </c>
      <c r="F1589" s="3">
        <v>1</v>
      </c>
      <c r="G1589" s="3">
        <v>1</v>
      </c>
      <c r="H1589" s="4">
        <v>31162416</v>
      </c>
      <c r="I1589" s="4" t="s">
        <v>37</v>
      </c>
      <c r="J1589" s="1">
        <v>60338</v>
      </c>
      <c r="K1589" s="48">
        <v>119595</v>
      </c>
      <c r="L1589" s="49">
        <f t="shared" si="441"/>
        <v>135285.864</v>
      </c>
      <c r="M1589" s="5">
        <v>165540</v>
      </c>
      <c r="N1589" s="6">
        <f t="shared" si="451"/>
        <v>31452.600000000002</v>
      </c>
      <c r="O1589" s="38">
        <f t="shared" si="452"/>
        <v>196992.6</v>
      </c>
      <c r="P1589" s="5">
        <v>142000</v>
      </c>
      <c r="Q1589" s="6">
        <f t="shared" si="453"/>
        <v>26980</v>
      </c>
      <c r="R1589" s="38">
        <f t="shared" si="454"/>
        <v>168980</v>
      </c>
      <c r="S1589" s="51">
        <f t="shared" si="442"/>
        <v>135285.864</v>
      </c>
      <c r="T1589" s="51">
        <f t="shared" si="443"/>
        <v>167086.15466666667</v>
      </c>
      <c r="U1589" s="49">
        <f t="shared" si="444"/>
        <v>165137.56602609809</v>
      </c>
      <c r="V1589" s="51">
        <f t="shared" si="445"/>
        <v>168980</v>
      </c>
      <c r="W1589" s="51">
        <f t="shared" si="446"/>
        <v>22486.201174103047</v>
      </c>
      <c r="X1589" s="52">
        <f t="shared" si="447"/>
        <v>0.13457848269332992</v>
      </c>
      <c r="Y1589" s="53" t="str">
        <f t="shared" si="448"/>
        <v>MENOR_VALOR</v>
      </c>
      <c r="Z1589" s="49">
        <f t="shared" si="449"/>
        <v>135285.864</v>
      </c>
      <c r="AA1589" s="80"/>
    </row>
    <row r="1590" spans="1:27" ht="18" x14ac:dyDescent="0.2">
      <c r="A1590" s="26">
        <f t="shared" si="457"/>
        <v>1406</v>
      </c>
      <c r="B1590" s="1">
        <v>4912996</v>
      </c>
      <c r="C1590" s="24" t="s">
        <v>174</v>
      </c>
      <c r="D1590" s="3" t="s">
        <v>36</v>
      </c>
      <c r="E1590" s="3">
        <v>0</v>
      </c>
      <c r="F1590" s="3">
        <v>1</v>
      </c>
      <c r="G1590" s="3">
        <v>1</v>
      </c>
      <c r="H1590" s="4">
        <v>26111532</v>
      </c>
      <c r="I1590" s="4" t="s">
        <v>37</v>
      </c>
      <c r="J1590" s="1" t="s">
        <v>37</v>
      </c>
      <c r="K1590" s="48">
        <v>192661</v>
      </c>
      <c r="L1590" s="49">
        <f t="shared" si="441"/>
        <v>217938.1232</v>
      </c>
      <c r="M1590" s="5">
        <v>275480</v>
      </c>
      <c r="N1590" s="6">
        <f t="shared" si="451"/>
        <v>52341.2</v>
      </c>
      <c r="O1590" s="38">
        <f t="shared" si="452"/>
        <v>327821.2</v>
      </c>
      <c r="P1590" s="5">
        <v>227000</v>
      </c>
      <c r="Q1590" s="6">
        <f t="shared" si="453"/>
        <v>43130</v>
      </c>
      <c r="R1590" s="38">
        <f t="shared" si="454"/>
        <v>270130</v>
      </c>
      <c r="S1590" s="51">
        <f t="shared" si="442"/>
        <v>217938.1232</v>
      </c>
      <c r="T1590" s="51">
        <f t="shared" si="443"/>
        <v>271963.10773333331</v>
      </c>
      <c r="U1590" s="49">
        <f t="shared" si="444"/>
        <v>268234.32588076504</v>
      </c>
      <c r="V1590" s="51">
        <f t="shared" si="445"/>
        <v>270130</v>
      </c>
      <c r="W1590" s="51">
        <f t="shared" si="446"/>
        <v>38201.432917018537</v>
      </c>
      <c r="X1590" s="52">
        <f t="shared" si="447"/>
        <v>0.14046549635135075</v>
      </c>
      <c r="Y1590" s="53" t="str">
        <f t="shared" si="448"/>
        <v>MENOR_VALOR</v>
      </c>
      <c r="Z1590" s="49">
        <f t="shared" si="449"/>
        <v>217938.1232</v>
      </c>
      <c r="AA1590" s="80"/>
    </row>
    <row r="1591" spans="1:27" x14ac:dyDescent="0.2">
      <c r="A1591" s="26">
        <f t="shared" si="457"/>
        <v>1407</v>
      </c>
      <c r="B1591" s="1">
        <v>4912996</v>
      </c>
      <c r="C1591" s="24" t="s">
        <v>175</v>
      </c>
      <c r="D1591" s="3" t="s">
        <v>36</v>
      </c>
      <c r="E1591" s="3">
        <v>0</v>
      </c>
      <c r="F1591" s="3">
        <v>1</v>
      </c>
      <c r="G1591" s="3">
        <v>1</v>
      </c>
      <c r="H1591" s="4">
        <v>26111532</v>
      </c>
      <c r="I1591" s="4" t="s">
        <v>37</v>
      </c>
      <c r="J1591" s="1" t="s">
        <v>37</v>
      </c>
      <c r="K1591" s="48">
        <v>77826</v>
      </c>
      <c r="L1591" s="49">
        <f t="shared" si="441"/>
        <v>88036.771200000003</v>
      </c>
      <c r="M1591" s="5">
        <v>182160</v>
      </c>
      <c r="N1591" s="6">
        <f t="shared" si="451"/>
        <v>34610.400000000001</v>
      </c>
      <c r="O1591" s="38">
        <f t="shared" si="452"/>
        <v>216770.4</v>
      </c>
      <c r="P1591" s="5">
        <v>147000</v>
      </c>
      <c r="Q1591" s="6">
        <f t="shared" si="453"/>
        <v>27930</v>
      </c>
      <c r="R1591" s="38">
        <f t="shared" si="454"/>
        <v>174930</v>
      </c>
      <c r="S1591" s="51">
        <f t="shared" si="442"/>
        <v>88036.771200000003</v>
      </c>
      <c r="T1591" s="51">
        <f t="shared" si="443"/>
        <v>159912.3904</v>
      </c>
      <c r="U1591" s="49">
        <f t="shared" si="444"/>
        <v>149454.65984085086</v>
      </c>
      <c r="V1591" s="51">
        <f t="shared" si="445"/>
        <v>174930</v>
      </c>
      <c r="W1591" s="51">
        <f t="shared" si="446"/>
        <v>50823.737738302007</v>
      </c>
      <c r="X1591" s="52">
        <f t="shared" si="447"/>
        <v>0.31782238769099164</v>
      </c>
      <c r="Y1591" s="53" t="str">
        <f t="shared" si="448"/>
        <v>MENOR_VALOR</v>
      </c>
      <c r="Z1591" s="49">
        <f t="shared" si="449"/>
        <v>88036.771200000003</v>
      </c>
      <c r="AA1591" s="80"/>
    </row>
    <row r="1592" spans="1:27" ht="18" x14ac:dyDescent="0.2">
      <c r="A1592" s="26">
        <f t="shared" si="457"/>
        <v>1408</v>
      </c>
      <c r="B1592" s="1">
        <v>4912996</v>
      </c>
      <c r="C1592" s="24" t="s">
        <v>176</v>
      </c>
      <c r="D1592" s="3" t="s">
        <v>36</v>
      </c>
      <c r="E1592" s="3">
        <v>0</v>
      </c>
      <c r="F1592" s="3">
        <v>1</v>
      </c>
      <c r="G1592" s="3">
        <v>1</v>
      </c>
      <c r="H1592" s="4">
        <v>26111532</v>
      </c>
      <c r="I1592" s="4" t="s">
        <v>37</v>
      </c>
      <c r="J1592" s="1" t="s">
        <v>37</v>
      </c>
      <c r="K1592" s="48">
        <v>258587</v>
      </c>
      <c r="L1592" s="49">
        <f t="shared" si="441"/>
        <v>292513.61440000002</v>
      </c>
      <c r="M1592" s="5">
        <v>313950</v>
      </c>
      <c r="N1592" s="6">
        <f t="shared" si="451"/>
        <v>59650.5</v>
      </c>
      <c r="O1592" s="38">
        <f t="shared" si="452"/>
        <v>373600.5</v>
      </c>
      <c r="P1592" s="5">
        <v>276000</v>
      </c>
      <c r="Q1592" s="6">
        <f t="shared" si="453"/>
        <v>52440</v>
      </c>
      <c r="R1592" s="38">
        <f t="shared" si="454"/>
        <v>328440</v>
      </c>
      <c r="S1592" s="51">
        <f t="shared" si="442"/>
        <v>292513.61440000002</v>
      </c>
      <c r="T1592" s="51">
        <f t="shared" si="443"/>
        <v>331518.03813333338</v>
      </c>
      <c r="U1592" s="49">
        <f t="shared" si="444"/>
        <v>329865.21864750044</v>
      </c>
      <c r="V1592" s="51">
        <f t="shared" si="445"/>
        <v>328440</v>
      </c>
      <c r="W1592" s="51">
        <f t="shared" si="446"/>
        <v>27580.292518113532</v>
      </c>
      <c r="X1592" s="52">
        <f t="shared" si="447"/>
        <v>8.3193942246427635E-2</v>
      </c>
      <c r="Y1592" s="53" t="str">
        <f t="shared" si="448"/>
        <v>MENOR_VALOR</v>
      </c>
      <c r="Z1592" s="49">
        <f t="shared" si="449"/>
        <v>292513.61440000002</v>
      </c>
      <c r="AA1592" s="80"/>
    </row>
    <row r="1593" spans="1:27" ht="27" x14ac:dyDescent="0.2">
      <c r="A1593" s="26">
        <f t="shared" si="457"/>
        <v>1409</v>
      </c>
      <c r="B1593" s="1">
        <v>4912996</v>
      </c>
      <c r="C1593" s="24" t="s">
        <v>177</v>
      </c>
      <c r="D1593" s="3" t="s">
        <v>36</v>
      </c>
      <c r="E1593" s="3">
        <v>0</v>
      </c>
      <c r="F1593" s="3">
        <v>1</v>
      </c>
      <c r="G1593" s="3">
        <v>1</v>
      </c>
      <c r="H1593" s="4">
        <v>26111532</v>
      </c>
      <c r="I1593" s="4" t="s">
        <v>37</v>
      </c>
      <c r="J1593" s="1" t="s">
        <v>37</v>
      </c>
      <c r="K1593" s="48">
        <v>331296</v>
      </c>
      <c r="L1593" s="49">
        <f t="shared" si="441"/>
        <v>374762.03519999998</v>
      </c>
      <c r="M1593" s="5">
        <v>377580</v>
      </c>
      <c r="N1593" s="6">
        <f t="shared" si="451"/>
        <v>71740.2</v>
      </c>
      <c r="O1593" s="38">
        <f t="shared" si="452"/>
        <v>449320.2</v>
      </c>
      <c r="P1593" s="5">
        <v>325000</v>
      </c>
      <c r="Q1593" s="6">
        <f t="shared" si="453"/>
        <v>61750</v>
      </c>
      <c r="R1593" s="38">
        <f t="shared" si="454"/>
        <v>386750</v>
      </c>
      <c r="S1593" s="51">
        <f t="shared" si="442"/>
        <v>374762.03519999998</v>
      </c>
      <c r="T1593" s="51">
        <f t="shared" si="443"/>
        <v>403610.74506666668</v>
      </c>
      <c r="U1593" s="49">
        <f t="shared" si="444"/>
        <v>402328.33340701665</v>
      </c>
      <c r="V1593" s="51">
        <f t="shared" si="445"/>
        <v>386750</v>
      </c>
      <c r="W1593" s="51">
        <f t="shared" si="446"/>
        <v>20399.118375203285</v>
      </c>
      <c r="X1593" s="52">
        <f t="shared" si="447"/>
        <v>5.0541564179204017E-2</v>
      </c>
      <c r="Y1593" s="53" t="str">
        <f t="shared" si="448"/>
        <v>MENOR_VALOR</v>
      </c>
      <c r="Z1593" s="49">
        <f t="shared" si="449"/>
        <v>374762.03519999998</v>
      </c>
      <c r="AA1593" s="80"/>
    </row>
    <row r="1594" spans="1:27" ht="27" x14ac:dyDescent="0.2">
      <c r="A1594" s="26">
        <f t="shared" si="457"/>
        <v>1410</v>
      </c>
      <c r="B1594" s="1">
        <v>4912996</v>
      </c>
      <c r="C1594" s="24" t="s">
        <v>178</v>
      </c>
      <c r="D1594" s="3" t="s">
        <v>36</v>
      </c>
      <c r="E1594" s="3">
        <v>0</v>
      </c>
      <c r="F1594" s="3">
        <v>1</v>
      </c>
      <c r="G1594" s="3">
        <v>1</v>
      </c>
      <c r="H1594" s="4">
        <v>26111532</v>
      </c>
      <c r="I1594" s="4" t="s">
        <v>37</v>
      </c>
      <c r="J1594" s="1" t="s">
        <v>37</v>
      </c>
      <c r="K1594" s="48">
        <v>288694</v>
      </c>
      <c r="L1594" s="49">
        <f t="shared" si="441"/>
        <v>326570.65279999998</v>
      </c>
      <c r="M1594" s="5">
        <v>395250</v>
      </c>
      <c r="N1594" s="6">
        <f t="shared" si="451"/>
        <v>75097.5</v>
      </c>
      <c r="O1594" s="38">
        <f t="shared" si="452"/>
        <v>470347.5</v>
      </c>
      <c r="P1594" s="5">
        <v>340000</v>
      </c>
      <c r="Q1594" s="6">
        <f t="shared" si="453"/>
        <v>64600</v>
      </c>
      <c r="R1594" s="38">
        <f t="shared" si="454"/>
        <v>404600</v>
      </c>
      <c r="S1594" s="51">
        <f t="shared" si="442"/>
        <v>326570.65279999998</v>
      </c>
      <c r="T1594" s="51">
        <f t="shared" si="443"/>
        <v>400506.05093333335</v>
      </c>
      <c r="U1594" s="49">
        <f t="shared" si="444"/>
        <v>396102.23319916317</v>
      </c>
      <c r="V1594" s="51">
        <f t="shared" si="445"/>
        <v>404600</v>
      </c>
      <c r="W1594" s="51">
        <f t="shared" si="446"/>
        <v>52280.221389806968</v>
      </c>
      <c r="X1594" s="52">
        <f t="shared" si="447"/>
        <v>0.1305354095599153</v>
      </c>
      <c r="Y1594" s="53" t="str">
        <f t="shared" si="448"/>
        <v>MENOR_VALOR</v>
      </c>
      <c r="Z1594" s="49">
        <f t="shared" si="449"/>
        <v>326570.65279999998</v>
      </c>
      <c r="AA1594" s="80"/>
    </row>
    <row r="1595" spans="1:27" ht="18" x14ac:dyDescent="0.2">
      <c r="A1595" s="26">
        <f t="shared" si="457"/>
        <v>1411</v>
      </c>
      <c r="B1595" s="1">
        <v>4912996</v>
      </c>
      <c r="C1595" s="24" t="s">
        <v>179</v>
      </c>
      <c r="D1595" s="3" t="s">
        <v>36</v>
      </c>
      <c r="E1595" s="3">
        <v>0</v>
      </c>
      <c r="F1595" s="3">
        <v>1</v>
      </c>
      <c r="G1595" s="3">
        <v>1</v>
      </c>
      <c r="H1595" s="4">
        <v>25172009</v>
      </c>
      <c r="I1595" s="4" t="s">
        <v>37</v>
      </c>
      <c r="J1595" s="1" t="s">
        <v>37</v>
      </c>
      <c r="K1595" s="48">
        <v>215628</v>
      </c>
      <c r="L1595" s="49">
        <f t="shared" si="441"/>
        <v>243918.39360000001</v>
      </c>
      <c r="M1595" s="5">
        <v>325710</v>
      </c>
      <c r="N1595" s="6">
        <f t="shared" si="451"/>
        <v>61884.9</v>
      </c>
      <c r="O1595" s="38">
        <f t="shared" si="452"/>
        <v>387594.9</v>
      </c>
      <c r="P1595" s="5">
        <v>263000</v>
      </c>
      <c r="Q1595" s="6">
        <f t="shared" si="453"/>
        <v>49970</v>
      </c>
      <c r="R1595" s="38">
        <f t="shared" si="454"/>
        <v>312970</v>
      </c>
      <c r="S1595" s="51">
        <f t="shared" si="442"/>
        <v>243918.39360000001</v>
      </c>
      <c r="T1595" s="51">
        <f t="shared" si="443"/>
        <v>314827.76453333331</v>
      </c>
      <c r="U1595" s="49">
        <f t="shared" si="444"/>
        <v>309296.57082598569</v>
      </c>
      <c r="V1595" s="51">
        <f t="shared" si="445"/>
        <v>312970</v>
      </c>
      <c r="W1595" s="51">
        <f t="shared" si="446"/>
        <v>50140.497036632027</v>
      </c>
      <c r="X1595" s="52">
        <f t="shared" si="447"/>
        <v>0.1592632629175984</v>
      </c>
      <c r="Y1595" s="53" t="str">
        <f t="shared" si="448"/>
        <v>MENOR_VALOR</v>
      </c>
      <c r="Z1595" s="49">
        <f t="shared" si="449"/>
        <v>243918.39360000001</v>
      </c>
      <c r="AA1595" s="80"/>
    </row>
    <row r="1596" spans="1:27" ht="18" x14ac:dyDescent="0.2">
      <c r="A1596" s="26">
        <f t="shared" si="457"/>
        <v>1412</v>
      </c>
      <c r="B1596" s="1">
        <v>4912996</v>
      </c>
      <c r="C1596" s="24" t="s">
        <v>180</v>
      </c>
      <c r="D1596" s="3" t="s">
        <v>36</v>
      </c>
      <c r="E1596" s="3">
        <v>0</v>
      </c>
      <c r="F1596" s="3">
        <v>1</v>
      </c>
      <c r="G1596" s="3">
        <v>1</v>
      </c>
      <c r="H1596" s="4">
        <v>25172009</v>
      </c>
      <c r="I1596" s="4" t="s">
        <v>37</v>
      </c>
      <c r="J1596" s="1" t="s">
        <v>37</v>
      </c>
      <c r="K1596" s="48">
        <v>63665</v>
      </c>
      <c r="L1596" s="49">
        <f t="shared" si="441"/>
        <v>72017.847999999998</v>
      </c>
      <c r="M1596" s="5">
        <v>99640</v>
      </c>
      <c r="N1596" s="6">
        <f t="shared" si="451"/>
        <v>18931.599999999999</v>
      </c>
      <c r="O1596" s="38">
        <f t="shared" si="452"/>
        <v>118571.6</v>
      </c>
      <c r="P1596" s="5">
        <v>75000</v>
      </c>
      <c r="Q1596" s="6">
        <f t="shared" si="453"/>
        <v>14250</v>
      </c>
      <c r="R1596" s="38">
        <f t="shared" si="454"/>
        <v>89250</v>
      </c>
      <c r="S1596" s="51">
        <f t="shared" si="442"/>
        <v>72017.847999999998</v>
      </c>
      <c r="T1596" s="51">
        <f t="shared" si="443"/>
        <v>93279.815999999992</v>
      </c>
      <c r="U1596" s="49">
        <f t="shared" si="444"/>
        <v>91343.226553953617</v>
      </c>
      <c r="V1596" s="51">
        <f t="shared" si="445"/>
        <v>89250</v>
      </c>
      <c r="W1596" s="51">
        <f t="shared" si="446"/>
        <v>15034.481754171386</v>
      </c>
      <c r="X1596" s="52">
        <f t="shared" si="447"/>
        <v>0.16117615148566961</v>
      </c>
      <c r="Y1596" s="53" t="str">
        <f t="shared" si="448"/>
        <v>MENOR_VALOR</v>
      </c>
      <c r="Z1596" s="49">
        <f t="shared" si="449"/>
        <v>72017.847999999998</v>
      </c>
      <c r="AA1596" s="80"/>
    </row>
    <row r="1597" spans="1:27" ht="18" x14ac:dyDescent="0.2">
      <c r="A1597" s="26">
        <f t="shared" si="457"/>
        <v>1413</v>
      </c>
      <c r="B1597" s="1">
        <v>4912934</v>
      </c>
      <c r="C1597" s="14" t="s">
        <v>181</v>
      </c>
      <c r="D1597" s="3" t="s">
        <v>36</v>
      </c>
      <c r="E1597" s="3">
        <v>0</v>
      </c>
      <c r="F1597" s="3">
        <v>1</v>
      </c>
      <c r="G1597" s="3">
        <v>1</v>
      </c>
      <c r="H1597" s="4">
        <v>31162416</v>
      </c>
      <c r="I1597" s="4" t="s">
        <v>37</v>
      </c>
      <c r="J1597" s="1" t="s">
        <v>37</v>
      </c>
      <c r="K1597" s="48">
        <v>2129148</v>
      </c>
      <c r="L1597" s="49">
        <f t="shared" si="441"/>
        <v>2408492.2176000001</v>
      </c>
      <c r="M1597" s="5">
        <v>1389200</v>
      </c>
      <c r="N1597" s="6">
        <f t="shared" si="451"/>
        <v>263948</v>
      </c>
      <c r="O1597" s="38">
        <f t="shared" si="452"/>
        <v>1653148</v>
      </c>
      <c r="P1597" s="5">
        <v>1208000</v>
      </c>
      <c r="Q1597" s="6">
        <f t="shared" si="453"/>
        <v>229520</v>
      </c>
      <c r="R1597" s="38">
        <f t="shared" si="454"/>
        <v>1437520</v>
      </c>
      <c r="S1597" s="51">
        <f t="shared" si="442"/>
        <v>1437520</v>
      </c>
      <c r="T1597" s="51">
        <f t="shared" si="443"/>
        <v>1833053.4058666667</v>
      </c>
      <c r="U1597" s="49">
        <f t="shared" si="444"/>
        <v>1788780.1203243097</v>
      </c>
      <c r="V1597" s="51">
        <f t="shared" si="445"/>
        <v>1653148</v>
      </c>
      <c r="W1597" s="51">
        <f t="shared" si="446"/>
        <v>279684.35347413016</v>
      </c>
      <c r="X1597" s="52">
        <f t="shared" si="447"/>
        <v>0.15257839874114063</v>
      </c>
      <c r="Y1597" s="53" t="str">
        <f t="shared" si="448"/>
        <v>MENOR_VALOR</v>
      </c>
      <c r="Z1597" s="49">
        <f t="shared" si="449"/>
        <v>1437520</v>
      </c>
      <c r="AA1597" s="80"/>
    </row>
    <row r="1598" spans="1:27" ht="18" x14ac:dyDescent="0.2">
      <c r="A1598" s="132" t="s">
        <v>535</v>
      </c>
      <c r="B1598" s="3"/>
      <c r="C1598" s="138" t="s">
        <v>183</v>
      </c>
      <c r="D1598" s="3"/>
      <c r="E1598" s="3"/>
      <c r="F1598" s="3"/>
      <c r="G1598" s="3"/>
      <c r="H1598" s="7"/>
      <c r="I1598" s="7"/>
      <c r="J1598" s="137"/>
      <c r="K1598" s="48"/>
      <c r="L1598" s="49">
        <f t="shared" si="441"/>
        <v>0</v>
      </c>
      <c r="M1598" s="5">
        <v>0</v>
      </c>
      <c r="N1598" s="6"/>
      <c r="O1598" s="47"/>
      <c r="P1598" s="5"/>
      <c r="Q1598" s="6"/>
      <c r="R1598" s="47"/>
      <c r="S1598" s="51"/>
      <c r="T1598" s="51"/>
      <c r="U1598" s="49"/>
      <c r="V1598" s="51"/>
      <c r="W1598" s="51"/>
      <c r="X1598" s="52"/>
      <c r="Y1598" s="53"/>
      <c r="Z1598" s="49"/>
      <c r="AA1598" s="80"/>
    </row>
    <row r="1599" spans="1:27" ht="27" x14ac:dyDescent="0.2">
      <c r="A1599" s="26">
        <f>A1597+1</f>
        <v>1414</v>
      </c>
      <c r="B1599" s="1">
        <v>4912996</v>
      </c>
      <c r="C1599" s="24" t="s">
        <v>184</v>
      </c>
      <c r="D1599" s="3" t="s">
        <v>36</v>
      </c>
      <c r="E1599" s="3">
        <v>0</v>
      </c>
      <c r="F1599" s="3">
        <v>1</v>
      </c>
      <c r="G1599" s="3">
        <v>1</v>
      </c>
      <c r="H1599" s="4">
        <v>31401701</v>
      </c>
      <c r="I1599" s="4" t="s">
        <v>37</v>
      </c>
      <c r="J1599" s="1">
        <v>5330</v>
      </c>
      <c r="K1599" s="48">
        <v>32606</v>
      </c>
      <c r="L1599" s="49">
        <f t="shared" si="441"/>
        <v>36883.907200000001</v>
      </c>
      <c r="M1599" s="5">
        <v>51360</v>
      </c>
      <c r="N1599" s="6">
        <f t="shared" si="451"/>
        <v>9758.4</v>
      </c>
      <c r="O1599" s="38">
        <f t="shared" si="452"/>
        <v>61118.400000000001</v>
      </c>
      <c r="P1599" s="5">
        <v>38000</v>
      </c>
      <c r="Q1599" s="6">
        <f t="shared" si="453"/>
        <v>7220</v>
      </c>
      <c r="R1599" s="38">
        <f t="shared" si="454"/>
        <v>45220</v>
      </c>
      <c r="S1599" s="51">
        <f t="shared" si="442"/>
        <v>36883.907200000001</v>
      </c>
      <c r="T1599" s="51">
        <f t="shared" si="443"/>
        <v>47740.769066666668</v>
      </c>
      <c r="U1599" s="49">
        <f t="shared" si="444"/>
        <v>46713.938542895652</v>
      </c>
      <c r="V1599" s="51">
        <f t="shared" si="445"/>
        <v>45220</v>
      </c>
      <c r="W1599" s="51">
        <f t="shared" si="446"/>
        <v>7676.9606483256066</v>
      </c>
      <c r="X1599" s="52">
        <f t="shared" si="447"/>
        <v>0.16080513151359721</v>
      </c>
      <c r="Y1599" s="53" t="str">
        <f t="shared" si="448"/>
        <v>MENOR_VALOR</v>
      </c>
      <c r="Z1599" s="49">
        <f t="shared" si="449"/>
        <v>36883.907200000001</v>
      </c>
      <c r="AA1599" s="80"/>
    </row>
    <row r="1600" spans="1:27" ht="27" x14ac:dyDescent="0.2">
      <c r="A1600" s="26">
        <f>A1599+1</f>
        <v>1415</v>
      </c>
      <c r="B1600" s="1">
        <v>4912996</v>
      </c>
      <c r="C1600" s="24" t="s">
        <v>185</v>
      </c>
      <c r="D1600" s="3" t="s">
        <v>36</v>
      </c>
      <c r="E1600" s="3">
        <v>0</v>
      </c>
      <c r="F1600" s="3">
        <v>1</v>
      </c>
      <c r="G1600" s="3">
        <v>1</v>
      </c>
      <c r="H1600" s="4">
        <v>31401701</v>
      </c>
      <c r="I1600" s="4" t="s">
        <v>37</v>
      </c>
      <c r="J1600" s="1">
        <v>5330</v>
      </c>
      <c r="K1600" s="48">
        <v>32606</v>
      </c>
      <c r="L1600" s="49">
        <f t="shared" si="441"/>
        <v>36883.907200000001</v>
      </c>
      <c r="M1600" s="5">
        <v>46560</v>
      </c>
      <c r="N1600" s="6">
        <f t="shared" si="451"/>
        <v>8846.4</v>
      </c>
      <c r="O1600" s="38">
        <f t="shared" si="452"/>
        <v>55406.400000000001</v>
      </c>
      <c r="P1600" s="5">
        <v>38000</v>
      </c>
      <c r="Q1600" s="6">
        <f t="shared" si="453"/>
        <v>7220</v>
      </c>
      <c r="R1600" s="38">
        <f t="shared" si="454"/>
        <v>45220</v>
      </c>
      <c r="S1600" s="51">
        <f t="shared" si="442"/>
        <v>36883.907200000001</v>
      </c>
      <c r="T1600" s="51">
        <f t="shared" si="443"/>
        <v>45836.769066666668</v>
      </c>
      <c r="U1600" s="49">
        <f t="shared" si="444"/>
        <v>45210.82901062951</v>
      </c>
      <c r="V1600" s="51">
        <f t="shared" si="445"/>
        <v>45220</v>
      </c>
      <c r="W1600" s="51">
        <f t="shared" si="446"/>
        <v>6330.6293369464029</v>
      </c>
      <c r="X1600" s="52">
        <f t="shared" si="447"/>
        <v>0.13811246878546141</v>
      </c>
      <c r="Y1600" s="53" t="str">
        <f t="shared" si="448"/>
        <v>MENOR_VALOR</v>
      </c>
      <c r="Z1600" s="49">
        <f t="shared" si="449"/>
        <v>36883.907200000001</v>
      </c>
      <c r="AA1600" s="80"/>
    </row>
    <row r="1601" spans="1:27" ht="18" x14ac:dyDescent="0.2">
      <c r="A1601" s="26">
        <f t="shared" ref="A1601:A1611" si="458">A1600+1</f>
        <v>1416</v>
      </c>
      <c r="B1601" s="1">
        <v>4912996</v>
      </c>
      <c r="C1601" s="24" t="s">
        <v>186</v>
      </c>
      <c r="D1601" s="3" t="s">
        <v>36</v>
      </c>
      <c r="E1601" s="3">
        <v>0</v>
      </c>
      <c r="F1601" s="3">
        <v>1</v>
      </c>
      <c r="G1601" s="3">
        <v>1</v>
      </c>
      <c r="H1601" s="4">
        <v>31401701</v>
      </c>
      <c r="I1601" s="4" t="s">
        <v>37</v>
      </c>
      <c r="J1601" s="1">
        <v>5330</v>
      </c>
      <c r="K1601" s="48">
        <v>28322</v>
      </c>
      <c r="L1601" s="49">
        <f t="shared" si="441"/>
        <v>32037.846399999999</v>
      </c>
      <c r="M1601" s="5">
        <v>41820</v>
      </c>
      <c r="N1601" s="6">
        <f t="shared" si="451"/>
        <v>7945.8</v>
      </c>
      <c r="O1601" s="38">
        <f t="shared" si="452"/>
        <v>49765.8</v>
      </c>
      <c r="P1601" s="5">
        <v>33000</v>
      </c>
      <c r="Q1601" s="6">
        <f t="shared" si="453"/>
        <v>6270</v>
      </c>
      <c r="R1601" s="38">
        <f t="shared" si="454"/>
        <v>39270</v>
      </c>
      <c r="S1601" s="51">
        <f t="shared" si="442"/>
        <v>32037.846399999999</v>
      </c>
      <c r="T1601" s="51">
        <f t="shared" si="443"/>
        <v>40357.882133333333</v>
      </c>
      <c r="U1601" s="49">
        <f t="shared" si="444"/>
        <v>39708.645094690182</v>
      </c>
      <c r="V1601" s="51">
        <f t="shared" si="445"/>
        <v>39270</v>
      </c>
      <c r="W1601" s="51">
        <f t="shared" si="446"/>
        <v>5883.1536867544428</v>
      </c>
      <c r="X1601" s="52">
        <f t="shared" si="447"/>
        <v>0.1457745891451348</v>
      </c>
      <c r="Y1601" s="53" t="str">
        <f t="shared" si="448"/>
        <v>MENOR_VALOR</v>
      </c>
      <c r="Z1601" s="49">
        <f t="shared" si="449"/>
        <v>32037.846399999999</v>
      </c>
      <c r="AA1601" s="80"/>
    </row>
    <row r="1602" spans="1:27" ht="18" x14ac:dyDescent="0.2">
      <c r="A1602" s="26">
        <f t="shared" si="458"/>
        <v>1417</v>
      </c>
      <c r="B1602" s="1">
        <v>4912996</v>
      </c>
      <c r="C1602" s="24" t="s">
        <v>187</v>
      </c>
      <c r="D1602" s="3" t="s">
        <v>36</v>
      </c>
      <c r="E1602" s="3">
        <v>0</v>
      </c>
      <c r="F1602" s="3">
        <v>1</v>
      </c>
      <c r="G1602" s="3">
        <v>1</v>
      </c>
      <c r="H1602" s="4">
        <v>31401701</v>
      </c>
      <c r="I1602" s="4" t="s">
        <v>37</v>
      </c>
      <c r="J1602" s="1">
        <v>5330</v>
      </c>
      <c r="K1602" s="48">
        <v>69734</v>
      </c>
      <c r="L1602" s="49">
        <f t="shared" si="441"/>
        <v>78883.1008</v>
      </c>
      <c r="M1602" s="5">
        <v>104030</v>
      </c>
      <c r="N1602" s="6">
        <f t="shared" si="451"/>
        <v>19765.7</v>
      </c>
      <c r="O1602" s="38">
        <f t="shared" si="452"/>
        <v>123795.7</v>
      </c>
      <c r="P1602" s="5">
        <v>82000</v>
      </c>
      <c r="Q1602" s="6">
        <f t="shared" si="453"/>
        <v>15580</v>
      </c>
      <c r="R1602" s="38">
        <f t="shared" si="454"/>
        <v>97580</v>
      </c>
      <c r="S1602" s="51">
        <f t="shared" si="442"/>
        <v>78883.1008</v>
      </c>
      <c r="T1602" s="51">
        <f t="shared" si="443"/>
        <v>100086.26693333332</v>
      </c>
      <c r="U1602" s="49">
        <f t="shared" si="444"/>
        <v>98404.913178432136</v>
      </c>
      <c r="V1602" s="51">
        <f t="shared" si="445"/>
        <v>97580</v>
      </c>
      <c r="W1602" s="51">
        <f t="shared" si="446"/>
        <v>14992.902555504987</v>
      </c>
      <c r="X1602" s="52">
        <f t="shared" si="447"/>
        <v>0.1497997978632937</v>
      </c>
      <c r="Y1602" s="53" t="str">
        <f t="shared" si="448"/>
        <v>MENOR_VALOR</v>
      </c>
      <c r="Z1602" s="49">
        <f t="shared" si="449"/>
        <v>78883.1008</v>
      </c>
      <c r="AA1602" s="80"/>
    </row>
    <row r="1603" spans="1:27" ht="27" x14ac:dyDescent="0.2">
      <c r="A1603" s="26">
        <f t="shared" si="458"/>
        <v>1418</v>
      </c>
      <c r="B1603" s="1">
        <v>4912996</v>
      </c>
      <c r="C1603" s="24" t="s">
        <v>191</v>
      </c>
      <c r="D1603" s="3" t="s">
        <v>36</v>
      </c>
      <c r="E1603" s="3">
        <v>0</v>
      </c>
      <c r="F1603" s="3">
        <v>1</v>
      </c>
      <c r="G1603" s="3">
        <v>1</v>
      </c>
      <c r="H1603" s="4">
        <v>24101802</v>
      </c>
      <c r="I1603" s="4" t="s">
        <v>37</v>
      </c>
      <c r="J1603" s="1" t="s">
        <v>37</v>
      </c>
      <c r="K1603" s="48">
        <v>134351</v>
      </c>
      <c r="L1603" s="49">
        <f t="shared" si="441"/>
        <v>151977.8512</v>
      </c>
      <c r="M1603" s="5">
        <v>188100</v>
      </c>
      <c r="N1603" s="6">
        <f t="shared" si="451"/>
        <v>35739</v>
      </c>
      <c r="O1603" s="38">
        <f t="shared" si="452"/>
        <v>223839</v>
      </c>
      <c r="P1603" s="5">
        <v>158000</v>
      </c>
      <c r="Q1603" s="6">
        <f t="shared" si="453"/>
        <v>30020</v>
      </c>
      <c r="R1603" s="38">
        <f t="shared" si="454"/>
        <v>188020</v>
      </c>
      <c r="S1603" s="51">
        <f t="shared" si="442"/>
        <v>151977.8512</v>
      </c>
      <c r="T1603" s="51">
        <f t="shared" si="443"/>
        <v>187945.61706666669</v>
      </c>
      <c r="U1603" s="49">
        <f t="shared" si="444"/>
        <v>185626.52518474511</v>
      </c>
      <c r="V1603" s="51">
        <f t="shared" si="445"/>
        <v>188020</v>
      </c>
      <c r="W1603" s="51">
        <f t="shared" si="446"/>
        <v>25433.051148449988</v>
      </c>
      <c r="X1603" s="52">
        <f t="shared" si="447"/>
        <v>0.13532133148616368</v>
      </c>
      <c r="Y1603" s="53" t="str">
        <f t="shared" si="448"/>
        <v>MENOR_VALOR</v>
      </c>
      <c r="Z1603" s="49">
        <f t="shared" si="449"/>
        <v>151977.8512</v>
      </c>
      <c r="AA1603" s="80"/>
    </row>
    <row r="1604" spans="1:27" ht="27" x14ac:dyDescent="0.2">
      <c r="A1604" s="26">
        <f t="shared" si="458"/>
        <v>1419</v>
      </c>
      <c r="B1604" s="1">
        <v>4912996</v>
      </c>
      <c r="C1604" s="24" t="s">
        <v>192</v>
      </c>
      <c r="D1604" s="3" t="s">
        <v>36</v>
      </c>
      <c r="E1604" s="3">
        <v>0</v>
      </c>
      <c r="F1604" s="3">
        <v>1</v>
      </c>
      <c r="G1604" s="3">
        <v>1</v>
      </c>
      <c r="H1604" s="4">
        <v>27113105</v>
      </c>
      <c r="I1604" s="4" t="s">
        <v>37</v>
      </c>
      <c r="J1604" s="1" t="s">
        <v>37</v>
      </c>
      <c r="K1604" s="48">
        <v>91630</v>
      </c>
      <c r="L1604" s="49">
        <f t="shared" si="441"/>
        <v>103651.856</v>
      </c>
      <c r="M1604" s="5">
        <v>122850</v>
      </c>
      <c r="N1604" s="6">
        <f t="shared" si="451"/>
        <v>23341.5</v>
      </c>
      <c r="O1604" s="38">
        <f t="shared" si="452"/>
        <v>146191.5</v>
      </c>
      <c r="P1604" s="5">
        <v>108000</v>
      </c>
      <c r="Q1604" s="6">
        <f t="shared" si="453"/>
        <v>20520</v>
      </c>
      <c r="R1604" s="38">
        <f t="shared" si="454"/>
        <v>128520</v>
      </c>
      <c r="S1604" s="51">
        <f t="shared" si="442"/>
        <v>103651.856</v>
      </c>
      <c r="T1604" s="51">
        <f t="shared" si="443"/>
        <v>126121.11866666668</v>
      </c>
      <c r="U1604" s="49">
        <f t="shared" si="444"/>
        <v>124879.16151079276</v>
      </c>
      <c r="V1604" s="51">
        <f t="shared" si="445"/>
        <v>128520</v>
      </c>
      <c r="W1604" s="51">
        <f t="shared" si="446"/>
        <v>15888.167999861735</v>
      </c>
      <c r="X1604" s="52">
        <f t="shared" si="447"/>
        <v>0.12597547633440803</v>
      </c>
      <c r="Y1604" s="53" t="str">
        <f t="shared" si="448"/>
        <v>MENOR_VALOR</v>
      </c>
      <c r="Z1604" s="49">
        <f t="shared" si="449"/>
        <v>103651.856</v>
      </c>
      <c r="AA1604" s="80"/>
    </row>
    <row r="1605" spans="1:27" ht="18" x14ac:dyDescent="0.2">
      <c r="A1605" s="26">
        <f t="shared" si="458"/>
        <v>1420</v>
      </c>
      <c r="B1605" s="1">
        <v>4912996</v>
      </c>
      <c r="C1605" s="24" t="s">
        <v>193</v>
      </c>
      <c r="D1605" s="3" t="s">
        <v>36</v>
      </c>
      <c r="E1605" s="3">
        <v>0</v>
      </c>
      <c r="F1605" s="3">
        <v>1</v>
      </c>
      <c r="G1605" s="3">
        <v>1</v>
      </c>
      <c r="H1605" s="4">
        <v>31401701</v>
      </c>
      <c r="I1605" s="4" t="s">
        <v>37</v>
      </c>
      <c r="J1605" s="1">
        <v>5330</v>
      </c>
      <c r="K1605" s="48">
        <v>229670</v>
      </c>
      <c r="L1605" s="49">
        <f t="shared" si="441"/>
        <v>259802.704</v>
      </c>
      <c r="M1605" s="5">
        <v>354900</v>
      </c>
      <c r="N1605" s="6">
        <f t="shared" si="451"/>
        <v>67431</v>
      </c>
      <c r="O1605" s="38">
        <f t="shared" si="452"/>
        <v>422331</v>
      </c>
      <c r="P1605" s="5">
        <v>270000</v>
      </c>
      <c r="Q1605" s="6">
        <f t="shared" si="453"/>
        <v>51300</v>
      </c>
      <c r="R1605" s="38">
        <f t="shared" si="454"/>
        <v>321300</v>
      </c>
      <c r="S1605" s="51">
        <f t="shared" si="442"/>
        <v>259802.704</v>
      </c>
      <c r="T1605" s="51">
        <f t="shared" si="443"/>
        <v>334477.90133333334</v>
      </c>
      <c r="U1605" s="49">
        <f t="shared" si="444"/>
        <v>327895.74755088339</v>
      </c>
      <c r="V1605" s="51">
        <f t="shared" si="445"/>
        <v>321300</v>
      </c>
      <c r="W1605" s="51">
        <f t="shared" si="446"/>
        <v>52803.33842084332</v>
      </c>
      <c r="X1605" s="52">
        <f t="shared" si="447"/>
        <v>0.15786794347355304</v>
      </c>
      <c r="Y1605" s="53" t="str">
        <f t="shared" si="448"/>
        <v>MENOR_VALOR</v>
      </c>
      <c r="Z1605" s="49">
        <f t="shared" si="449"/>
        <v>259802.704</v>
      </c>
      <c r="AA1605" s="80"/>
    </row>
    <row r="1606" spans="1:27" ht="27" x14ac:dyDescent="0.2">
      <c r="A1606" s="26">
        <f t="shared" si="458"/>
        <v>1421</v>
      </c>
      <c r="B1606" s="1">
        <v>4912996</v>
      </c>
      <c r="C1606" s="24" t="s">
        <v>194</v>
      </c>
      <c r="D1606" s="3" t="s">
        <v>134</v>
      </c>
      <c r="E1606" s="3">
        <v>0</v>
      </c>
      <c r="F1606" s="3">
        <v>1</v>
      </c>
      <c r="G1606" s="3">
        <v>1</v>
      </c>
      <c r="H1606" s="4">
        <v>26101513</v>
      </c>
      <c r="I1606" s="4" t="s">
        <v>37</v>
      </c>
      <c r="J1606" s="1" t="s">
        <v>37</v>
      </c>
      <c r="K1606" s="48">
        <v>2491622</v>
      </c>
      <c r="L1606" s="49">
        <f t="shared" si="441"/>
        <v>2818522.8064000001</v>
      </c>
      <c r="M1606" s="5">
        <v>3664000</v>
      </c>
      <c r="N1606" s="6">
        <f t="shared" si="451"/>
        <v>696160</v>
      </c>
      <c r="O1606" s="38">
        <f t="shared" si="452"/>
        <v>4360160</v>
      </c>
      <c r="P1606" s="5">
        <v>2931000</v>
      </c>
      <c r="Q1606" s="6">
        <f t="shared" si="453"/>
        <v>556890</v>
      </c>
      <c r="R1606" s="38">
        <f t="shared" si="454"/>
        <v>3487890</v>
      </c>
      <c r="S1606" s="51">
        <f t="shared" si="442"/>
        <v>2818522.8064000001</v>
      </c>
      <c r="T1606" s="51">
        <f t="shared" si="443"/>
        <v>3555524.2688000002</v>
      </c>
      <c r="U1606" s="49">
        <f t="shared" si="444"/>
        <v>3499684.7079383116</v>
      </c>
      <c r="V1606" s="51">
        <f t="shared" si="445"/>
        <v>3487890</v>
      </c>
      <c r="W1606" s="51">
        <f t="shared" si="446"/>
        <v>521138.73180743656</v>
      </c>
      <c r="X1606" s="52">
        <f t="shared" si="447"/>
        <v>0.14657155806260955</v>
      </c>
      <c r="Y1606" s="53" t="str">
        <f t="shared" si="448"/>
        <v>MENOR_VALOR</v>
      </c>
      <c r="Z1606" s="49">
        <f t="shared" si="449"/>
        <v>2818522.8064000001</v>
      </c>
      <c r="AA1606" s="80"/>
    </row>
    <row r="1607" spans="1:27" ht="18" x14ac:dyDescent="0.2">
      <c r="A1607" s="26">
        <f t="shared" si="458"/>
        <v>1422</v>
      </c>
      <c r="B1607" s="1">
        <v>4912996</v>
      </c>
      <c r="C1607" s="24" t="s">
        <v>195</v>
      </c>
      <c r="D1607" s="3" t="s">
        <v>36</v>
      </c>
      <c r="E1607" s="3">
        <v>0</v>
      </c>
      <c r="F1607" s="3">
        <v>1</v>
      </c>
      <c r="G1607" s="3">
        <v>1</v>
      </c>
      <c r="H1607" s="4">
        <v>26131612</v>
      </c>
      <c r="I1607" s="4" t="s">
        <v>37</v>
      </c>
      <c r="J1607" s="1" t="s">
        <v>37</v>
      </c>
      <c r="K1607" s="48">
        <v>104958</v>
      </c>
      <c r="L1607" s="49">
        <f t="shared" si="441"/>
        <v>118728.4896</v>
      </c>
      <c r="M1607" s="5">
        <v>130000</v>
      </c>
      <c r="N1607" s="6">
        <f t="shared" si="451"/>
        <v>24700</v>
      </c>
      <c r="O1607" s="38">
        <f t="shared" si="452"/>
        <v>154700</v>
      </c>
      <c r="P1607" s="5">
        <v>100000</v>
      </c>
      <c r="Q1607" s="6">
        <f t="shared" si="453"/>
        <v>19000</v>
      </c>
      <c r="R1607" s="38">
        <f t="shared" si="454"/>
        <v>119000</v>
      </c>
      <c r="S1607" s="51">
        <f t="shared" si="442"/>
        <v>118728.4896</v>
      </c>
      <c r="T1607" s="51">
        <f t="shared" si="443"/>
        <v>130809.49653333332</v>
      </c>
      <c r="U1607" s="49">
        <f t="shared" si="444"/>
        <v>129776.90302793552</v>
      </c>
      <c r="V1607" s="51">
        <f t="shared" si="445"/>
        <v>119000</v>
      </c>
      <c r="W1607" s="51">
        <f t="shared" si="446"/>
        <v>8542.5619261216907</v>
      </c>
      <c r="X1607" s="52">
        <f t="shared" si="447"/>
        <v>6.5305365072977295E-2</v>
      </c>
      <c r="Y1607" s="53" t="str">
        <f t="shared" si="448"/>
        <v>MENOR_VALOR</v>
      </c>
      <c r="Z1607" s="49">
        <f t="shared" si="449"/>
        <v>118728.4896</v>
      </c>
      <c r="AA1607" s="80"/>
    </row>
    <row r="1608" spans="1:27" ht="27" x14ac:dyDescent="0.2">
      <c r="A1608" s="26">
        <f t="shared" si="458"/>
        <v>1423</v>
      </c>
      <c r="B1608" s="1">
        <v>4912996</v>
      </c>
      <c r="C1608" s="24" t="s">
        <v>196</v>
      </c>
      <c r="D1608" s="3" t="s">
        <v>36</v>
      </c>
      <c r="E1608" s="3">
        <v>0</v>
      </c>
      <c r="F1608" s="3">
        <v>1</v>
      </c>
      <c r="G1608" s="3">
        <v>1</v>
      </c>
      <c r="H1608" s="4">
        <v>31161801</v>
      </c>
      <c r="I1608" s="4" t="s">
        <v>37</v>
      </c>
      <c r="J1608" s="1" t="s">
        <v>37</v>
      </c>
      <c r="K1608" s="48">
        <v>167790</v>
      </c>
      <c r="L1608" s="49">
        <f t="shared" si="441"/>
        <v>189804.04800000001</v>
      </c>
      <c r="M1608" s="5">
        <v>260760</v>
      </c>
      <c r="N1608" s="6">
        <f t="shared" si="451"/>
        <v>49544.4</v>
      </c>
      <c r="O1608" s="38">
        <f t="shared" si="452"/>
        <v>310304.40000000002</v>
      </c>
      <c r="P1608" s="5">
        <v>197000</v>
      </c>
      <c r="Q1608" s="6">
        <f t="shared" si="453"/>
        <v>37430</v>
      </c>
      <c r="R1608" s="38">
        <f t="shared" si="454"/>
        <v>234430</v>
      </c>
      <c r="S1608" s="51">
        <f t="shared" si="442"/>
        <v>189804.04800000001</v>
      </c>
      <c r="T1608" s="51">
        <f t="shared" si="443"/>
        <v>244846.14933333336</v>
      </c>
      <c r="U1608" s="49">
        <f t="shared" si="444"/>
        <v>239902.91809465794</v>
      </c>
      <c r="V1608" s="51">
        <f t="shared" si="445"/>
        <v>234430</v>
      </c>
      <c r="W1608" s="51">
        <f t="shared" si="446"/>
        <v>38920.643103557297</v>
      </c>
      <c r="X1608" s="52">
        <f t="shared" si="447"/>
        <v>0.15895958833549292</v>
      </c>
      <c r="Y1608" s="53" t="str">
        <f t="shared" si="448"/>
        <v>MENOR_VALOR</v>
      </c>
      <c r="Z1608" s="49">
        <f t="shared" si="449"/>
        <v>189804.04800000001</v>
      </c>
      <c r="AA1608" s="80"/>
    </row>
    <row r="1609" spans="1:27" ht="18" x14ac:dyDescent="0.2">
      <c r="A1609" s="26">
        <f t="shared" si="458"/>
        <v>1424</v>
      </c>
      <c r="B1609" s="1">
        <v>4912996</v>
      </c>
      <c r="C1609" s="24" t="s">
        <v>197</v>
      </c>
      <c r="D1609" s="3" t="s">
        <v>36</v>
      </c>
      <c r="E1609" s="3">
        <v>0</v>
      </c>
      <c r="F1609" s="3">
        <v>1</v>
      </c>
      <c r="G1609" s="3">
        <v>1</v>
      </c>
      <c r="H1609" s="4">
        <v>31161611</v>
      </c>
      <c r="I1609" s="4" t="s">
        <v>37</v>
      </c>
      <c r="J1609" s="1">
        <v>15948</v>
      </c>
      <c r="K1609" s="48">
        <v>1368262</v>
      </c>
      <c r="L1609" s="49">
        <f t="shared" ref="L1609:L1672" si="459">(K1609*13.12%)+K1609</f>
        <v>1547777.9743999999</v>
      </c>
      <c r="M1609" s="5">
        <v>1892220</v>
      </c>
      <c r="N1609" s="6">
        <f t="shared" si="451"/>
        <v>359521.8</v>
      </c>
      <c r="O1609" s="38">
        <f t="shared" si="452"/>
        <v>2251741.7999999998</v>
      </c>
      <c r="P1609" s="5">
        <v>1610000</v>
      </c>
      <c r="Q1609" s="6">
        <f t="shared" si="453"/>
        <v>305900</v>
      </c>
      <c r="R1609" s="38">
        <f t="shared" si="454"/>
        <v>1915900</v>
      </c>
      <c r="S1609" s="51">
        <f t="shared" ref="S1609:S1672" si="460">MIN(L1609,O1609,R1609)</f>
        <v>1547777.9743999999</v>
      </c>
      <c r="T1609" s="51">
        <f t="shared" ref="T1609:T1672" si="461">AVERAGE(L1609,O1609,R1609)</f>
        <v>1905139.9247999999</v>
      </c>
      <c r="U1609" s="49">
        <f t="shared" ref="U1609:U1672" si="462">GEOMEAN(L1609,O1609,R1609)</f>
        <v>1883071.0059097433</v>
      </c>
      <c r="V1609" s="51">
        <f t="shared" ref="V1609:V1672" si="463">MEDIAN(L1609,O1609,R1609)</f>
        <v>1915900</v>
      </c>
      <c r="W1609" s="51">
        <f t="shared" ref="W1609:W1672" si="464">STDEVA(S1609,T1609)</f>
        <v>252693.05846589193</v>
      </c>
      <c r="X1609" s="52">
        <f t="shared" ref="X1609:X1672" si="465">(W1609/T1609)</f>
        <v>0.13263753238094542</v>
      </c>
      <c r="Y1609" s="53" t="str">
        <f t="shared" ref="Y1609:Y1672" si="466">IF(X1609&lt;43%,"MENOR_VALOR","MEDIA_GEOMETRICA")</f>
        <v>MENOR_VALOR</v>
      </c>
      <c r="Z1609" s="49">
        <f t="shared" ref="Z1609:Z1672" si="467">IF(Y1609="MENOR_VALOR",S1609,U1609)</f>
        <v>1547777.9743999999</v>
      </c>
      <c r="AA1609" s="80"/>
    </row>
    <row r="1610" spans="1:27" ht="18" x14ac:dyDescent="0.2">
      <c r="A1610" s="26">
        <f t="shared" si="458"/>
        <v>1425</v>
      </c>
      <c r="B1610" s="1">
        <v>4912928</v>
      </c>
      <c r="C1610" s="24" t="s">
        <v>199</v>
      </c>
      <c r="D1610" s="3" t="s">
        <v>36</v>
      </c>
      <c r="E1610" s="3">
        <v>0</v>
      </c>
      <c r="F1610" s="3">
        <v>1</v>
      </c>
      <c r="G1610" s="3">
        <v>1</v>
      </c>
      <c r="H1610" s="4">
        <v>42272222</v>
      </c>
      <c r="I1610" s="4" t="s">
        <v>37</v>
      </c>
      <c r="J1610" s="1" t="s">
        <v>37</v>
      </c>
      <c r="K1610" s="48">
        <v>183379</v>
      </c>
      <c r="L1610" s="49">
        <f t="shared" si="459"/>
        <v>207438.3248</v>
      </c>
      <c r="M1610" s="5">
        <v>284550</v>
      </c>
      <c r="N1610" s="6">
        <f t="shared" si="451"/>
        <v>54064.5</v>
      </c>
      <c r="O1610" s="38">
        <f t="shared" si="452"/>
        <v>338614.5</v>
      </c>
      <c r="P1610" s="5">
        <v>217000</v>
      </c>
      <c r="Q1610" s="6">
        <f t="shared" si="453"/>
        <v>41230</v>
      </c>
      <c r="R1610" s="38">
        <f t="shared" si="454"/>
        <v>258230</v>
      </c>
      <c r="S1610" s="51">
        <f t="shared" si="460"/>
        <v>207438.3248</v>
      </c>
      <c r="T1610" s="51">
        <f t="shared" si="461"/>
        <v>268094.27493333333</v>
      </c>
      <c r="U1610" s="49">
        <f t="shared" si="462"/>
        <v>262744.56894137175</v>
      </c>
      <c r="V1610" s="51">
        <f t="shared" si="463"/>
        <v>258230</v>
      </c>
      <c r="W1610" s="51">
        <f t="shared" si="464"/>
        <v>42890.23365859309</v>
      </c>
      <c r="X1610" s="52">
        <f t="shared" si="465"/>
        <v>0.15998190811519025</v>
      </c>
      <c r="Y1610" s="53" t="str">
        <f t="shared" si="466"/>
        <v>MENOR_VALOR</v>
      </c>
      <c r="Z1610" s="49">
        <f t="shared" si="467"/>
        <v>207438.3248</v>
      </c>
      <c r="AA1610" s="80"/>
    </row>
    <row r="1611" spans="1:27" ht="18.5" thickBot="1" x14ac:dyDescent="0.25">
      <c r="A1611" s="26">
        <f t="shared" si="458"/>
        <v>1426</v>
      </c>
      <c r="B1611" s="19">
        <v>4912996</v>
      </c>
      <c r="C1611" s="107" t="s">
        <v>200</v>
      </c>
      <c r="D1611" s="21" t="s">
        <v>36</v>
      </c>
      <c r="E1611" s="21">
        <v>0</v>
      </c>
      <c r="F1611" s="21">
        <v>1</v>
      </c>
      <c r="G1611" s="21">
        <v>1</v>
      </c>
      <c r="H1611" s="8">
        <v>41111927</v>
      </c>
      <c r="I1611" s="4" t="s">
        <v>37</v>
      </c>
      <c r="J1611" s="1" t="s">
        <v>37</v>
      </c>
      <c r="K1611" s="48">
        <v>138159</v>
      </c>
      <c r="L1611" s="49">
        <f t="shared" si="459"/>
        <v>156285.4608</v>
      </c>
      <c r="M1611" s="5">
        <v>197880</v>
      </c>
      <c r="N1611" s="6">
        <f t="shared" si="451"/>
        <v>37597.199999999997</v>
      </c>
      <c r="O1611" s="38">
        <f t="shared" si="452"/>
        <v>235477.2</v>
      </c>
      <c r="P1611" s="5">
        <v>163000</v>
      </c>
      <c r="Q1611" s="6">
        <f t="shared" si="453"/>
        <v>30970</v>
      </c>
      <c r="R1611" s="38">
        <f t="shared" si="454"/>
        <v>193970</v>
      </c>
      <c r="S1611" s="51">
        <f t="shared" si="460"/>
        <v>156285.4608</v>
      </c>
      <c r="T1611" s="51">
        <f t="shared" si="461"/>
        <v>195244.22026666664</v>
      </c>
      <c r="U1611" s="49">
        <f t="shared" si="462"/>
        <v>192545.77887645771</v>
      </c>
      <c r="V1611" s="51">
        <f t="shared" si="463"/>
        <v>193970</v>
      </c>
      <c r="W1611" s="51">
        <f t="shared" si="464"/>
        <v>27548.00300549579</v>
      </c>
      <c r="X1611" s="52">
        <f t="shared" si="465"/>
        <v>0.14109510113984647</v>
      </c>
      <c r="Y1611" s="53" t="str">
        <f t="shared" si="466"/>
        <v>MENOR_VALOR</v>
      </c>
      <c r="Z1611" s="49">
        <f t="shared" si="467"/>
        <v>156285.4608</v>
      </c>
      <c r="AA1611" s="80"/>
    </row>
    <row r="1612" spans="1:27" ht="9.5" thickBot="1" x14ac:dyDescent="0.25">
      <c r="A1612" s="226" t="s">
        <v>551</v>
      </c>
      <c r="B1612" s="227"/>
      <c r="C1612" s="227"/>
      <c r="D1612" s="227"/>
      <c r="E1612" s="227"/>
      <c r="F1612" s="227"/>
      <c r="G1612" s="227"/>
      <c r="H1612" s="227"/>
      <c r="I1612" s="227"/>
      <c r="J1612" s="227"/>
      <c r="K1612" s="48"/>
      <c r="L1612" s="49">
        <f t="shared" si="459"/>
        <v>0</v>
      </c>
      <c r="M1612" s="77">
        <v>0</v>
      </c>
      <c r="N1612" s="77"/>
      <c r="O1612" s="77"/>
      <c r="P1612" s="77"/>
      <c r="Q1612" s="77"/>
      <c r="R1612" s="77"/>
      <c r="S1612" s="51"/>
      <c r="T1612" s="51"/>
      <c r="U1612" s="49"/>
      <c r="V1612" s="51"/>
      <c r="W1612" s="51"/>
      <c r="X1612" s="52"/>
      <c r="Y1612" s="53"/>
      <c r="Z1612" s="49"/>
      <c r="AA1612" s="80"/>
    </row>
    <row r="1613" spans="1:27" ht="27.5" thickBot="1" x14ac:dyDescent="0.25">
      <c r="A1613" s="56" t="s">
        <v>0</v>
      </c>
      <c r="B1613" s="56" t="s">
        <v>1</v>
      </c>
      <c r="C1613" s="56" t="s">
        <v>2</v>
      </c>
      <c r="D1613" s="56" t="s">
        <v>3</v>
      </c>
      <c r="E1613" s="56" t="s">
        <v>4</v>
      </c>
      <c r="F1613" s="56" t="s">
        <v>5</v>
      </c>
      <c r="G1613" s="56" t="s">
        <v>1074</v>
      </c>
      <c r="H1613" s="56" t="s">
        <v>6</v>
      </c>
      <c r="I1613" s="217" t="s">
        <v>7</v>
      </c>
      <c r="J1613" s="218"/>
      <c r="K1613" s="48"/>
      <c r="L1613" s="49">
        <f t="shared" si="459"/>
        <v>0</v>
      </c>
      <c r="M1613" s="77">
        <v>0</v>
      </c>
      <c r="N1613" s="77"/>
      <c r="O1613" s="77"/>
      <c r="P1613" s="77"/>
      <c r="Q1613" s="77"/>
      <c r="R1613" s="77"/>
      <c r="S1613" s="51"/>
      <c r="T1613" s="51"/>
      <c r="U1613" s="49"/>
      <c r="V1613" s="51"/>
      <c r="W1613" s="51"/>
      <c r="X1613" s="52"/>
      <c r="Y1613" s="53"/>
      <c r="Z1613" s="49"/>
      <c r="AA1613" s="80"/>
    </row>
    <row r="1614" spans="1:27" ht="27.5" thickBot="1" x14ac:dyDescent="0.25">
      <c r="A1614" s="113" t="s">
        <v>204</v>
      </c>
      <c r="B1614" s="113" t="s">
        <v>552</v>
      </c>
      <c r="C1614" s="113" t="s">
        <v>551</v>
      </c>
      <c r="D1614" s="113" t="s">
        <v>365</v>
      </c>
      <c r="E1614" s="113" t="s">
        <v>309</v>
      </c>
      <c r="F1614" s="113" t="s">
        <v>553</v>
      </c>
      <c r="G1614" s="113" t="s">
        <v>1123</v>
      </c>
      <c r="H1614" s="113" t="s">
        <v>554</v>
      </c>
      <c r="I1614" s="262" t="s">
        <v>555</v>
      </c>
      <c r="J1614" s="263"/>
      <c r="K1614" s="48"/>
      <c r="L1614" s="49">
        <f t="shared" si="459"/>
        <v>0</v>
      </c>
      <c r="M1614" s="77">
        <v>0</v>
      </c>
      <c r="N1614" s="77"/>
      <c r="O1614" s="77"/>
      <c r="P1614" s="77"/>
      <c r="Q1614" s="77"/>
      <c r="R1614" s="77"/>
      <c r="S1614" s="51"/>
      <c r="T1614" s="51"/>
      <c r="U1614" s="49"/>
      <c r="V1614" s="51"/>
      <c r="W1614" s="51"/>
      <c r="X1614" s="52"/>
      <c r="Y1614" s="53"/>
      <c r="Z1614" s="49"/>
      <c r="AA1614" s="80"/>
    </row>
    <row r="1615" spans="1:27" ht="27.5" thickBot="1" x14ac:dyDescent="0.25">
      <c r="A1615" s="67" t="s">
        <v>12</v>
      </c>
      <c r="B1615" s="67" t="s">
        <v>13</v>
      </c>
      <c r="C1615" s="67" t="s">
        <v>14</v>
      </c>
      <c r="D1615" s="67" t="s">
        <v>15</v>
      </c>
      <c r="E1615" s="68" t="s">
        <v>16</v>
      </c>
      <c r="F1615" s="67" t="s">
        <v>17</v>
      </c>
      <c r="G1615" s="68" t="s">
        <v>1075</v>
      </c>
      <c r="H1615" s="67" t="s">
        <v>18</v>
      </c>
      <c r="I1615" s="67" t="s">
        <v>19</v>
      </c>
      <c r="J1615" s="69" t="s">
        <v>20</v>
      </c>
      <c r="K1615" s="48"/>
      <c r="L1615" s="49">
        <f t="shared" si="459"/>
        <v>0</v>
      </c>
      <c r="M1615" s="77">
        <v>0</v>
      </c>
      <c r="N1615" s="77"/>
      <c r="O1615" s="77"/>
      <c r="P1615" s="77"/>
      <c r="Q1615" s="77"/>
      <c r="R1615" s="77"/>
      <c r="S1615" s="51"/>
      <c r="T1615" s="51"/>
      <c r="U1615" s="49"/>
      <c r="V1615" s="51"/>
      <c r="W1615" s="51"/>
      <c r="X1615" s="52"/>
      <c r="Y1615" s="53"/>
      <c r="Z1615" s="49"/>
      <c r="AA1615" s="80"/>
    </row>
    <row r="1616" spans="1:27" ht="27" x14ac:dyDescent="0.2">
      <c r="A1616" s="70" t="s">
        <v>33</v>
      </c>
      <c r="B1616" s="71"/>
      <c r="C1616" s="72" t="s">
        <v>34</v>
      </c>
      <c r="D1616" s="73"/>
      <c r="E1616" s="71"/>
      <c r="F1616" s="71"/>
      <c r="G1616" s="71"/>
      <c r="H1616" s="74"/>
      <c r="I1616" s="74"/>
      <c r="J1616" s="75"/>
      <c r="K1616" s="48"/>
      <c r="L1616" s="49">
        <f t="shared" si="459"/>
        <v>0</v>
      </c>
      <c r="M1616" s="77">
        <v>0</v>
      </c>
      <c r="N1616" s="77"/>
      <c r="O1616" s="77"/>
      <c r="P1616" s="77"/>
      <c r="Q1616" s="77"/>
      <c r="R1616" s="77"/>
      <c r="S1616" s="51"/>
      <c r="T1616" s="51"/>
      <c r="U1616" s="49"/>
      <c r="V1616" s="51"/>
      <c r="W1616" s="51"/>
      <c r="X1616" s="52"/>
      <c r="Y1616" s="53"/>
      <c r="Z1616" s="49"/>
      <c r="AA1616" s="80"/>
    </row>
    <row r="1617" spans="1:27" ht="18" x14ac:dyDescent="0.2">
      <c r="A1617" s="26">
        <v>1427</v>
      </c>
      <c r="B1617" s="1">
        <v>4912996</v>
      </c>
      <c r="C1617" s="24" t="s">
        <v>35</v>
      </c>
      <c r="D1617" s="3" t="s">
        <v>36</v>
      </c>
      <c r="E1617" s="3">
        <v>0</v>
      </c>
      <c r="F1617" s="3">
        <v>1</v>
      </c>
      <c r="G1617" s="3">
        <v>1</v>
      </c>
      <c r="H1617" s="4">
        <v>40151510</v>
      </c>
      <c r="I1617" s="4" t="s">
        <v>37</v>
      </c>
      <c r="J1617" s="79">
        <v>8190</v>
      </c>
      <c r="K1617" s="48">
        <v>440895</v>
      </c>
      <c r="L1617" s="49">
        <f t="shared" si="459"/>
        <v>498740.424</v>
      </c>
      <c r="M1617" s="5">
        <v>585200</v>
      </c>
      <c r="N1617" s="6">
        <f t="shared" ref="N1617:N1680" si="468">M1617*0.19</f>
        <v>111188</v>
      </c>
      <c r="O1617" s="38">
        <f t="shared" ref="O1617:O1680" si="469">M1617+N1617</f>
        <v>696388</v>
      </c>
      <c r="P1617" s="5">
        <v>493000</v>
      </c>
      <c r="Q1617" s="6">
        <f t="shared" ref="Q1617:Q1680" si="470">P1617*0.19</f>
        <v>93670</v>
      </c>
      <c r="R1617" s="38">
        <f t="shared" ref="R1617:R1680" si="471">P1617+Q1617</f>
        <v>586670</v>
      </c>
      <c r="S1617" s="51">
        <f t="shared" si="460"/>
        <v>498740.424</v>
      </c>
      <c r="T1617" s="51">
        <f t="shared" si="461"/>
        <v>593932.80800000008</v>
      </c>
      <c r="U1617" s="49">
        <f t="shared" si="462"/>
        <v>588445.94784609193</v>
      </c>
      <c r="V1617" s="51">
        <f t="shared" si="463"/>
        <v>586670</v>
      </c>
      <c r="W1617" s="51">
        <f t="shared" si="464"/>
        <v>67311.180243713869</v>
      </c>
      <c r="X1617" s="52">
        <f t="shared" si="465"/>
        <v>0.1133313050517894</v>
      </c>
      <c r="Y1617" s="53" t="str">
        <f t="shared" si="466"/>
        <v>MENOR_VALOR</v>
      </c>
      <c r="Z1617" s="49">
        <f t="shared" si="467"/>
        <v>498740.424</v>
      </c>
      <c r="AA1617" s="80"/>
    </row>
    <row r="1618" spans="1:27" ht="18" x14ac:dyDescent="0.2">
      <c r="A1618" s="26">
        <f>A1617+1</f>
        <v>1428</v>
      </c>
      <c r="B1618" s="1">
        <v>4912928</v>
      </c>
      <c r="C1618" s="24" t="s">
        <v>38</v>
      </c>
      <c r="D1618" s="3" t="s">
        <v>36</v>
      </c>
      <c r="E1618" s="3">
        <v>0</v>
      </c>
      <c r="F1618" s="3">
        <v>1</v>
      </c>
      <c r="G1618" s="3">
        <v>1</v>
      </c>
      <c r="H1618" s="4">
        <v>40101801</v>
      </c>
      <c r="I1618" s="4" t="s">
        <v>37</v>
      </c>
      <c r="J1618" s="1" t="s">
        <v>37</v>
      </c>
      <c r="K1618" s="48">
        <v>175168</v>
      </c>
      <c r="L1618" s="49">
        <f t="shared" si="459"/>
        <v>198150.0416</v>
      </c>
      <c r="M1618" s="5">
        <v>266640</v>
      </c>
      <c r="N1618" s="6">
        <f t="shared" si="468"/>
        <v>50661.599999999999</v>
      </c>
      <c r="O1618" s="38">
        <f t="shared" si="469"/>
        <v>317301.59999999998</v>
      </c>
      <c r="P1618" s="5">
        <v>211000</v>
      </c>
      <c r="Q1618" s="6">
        <f t="shared" si="470"/>
        <v>40090</v>
      </c>
      <c r="R1618" s="38">
        <f t="shared" si="471"/>
        <v>251090</v>
      </c>
      <c r="S1618" s="51">
        <f t="shared" si="460"/>
        <v>198150.0416</v>
      </c>
      <c r="T1618" s="51">
        <f t="shared" si="461"/>
        <v>255513.88053333331</v>
      </c>
      <c r="U1618" s="49">
        <f t="shared" si="462"/>
        <v>250860.30667747615</v>
      </c>
      <c r="V1618" s="51">
        <f t="shared" si="463"/>
        <v>251090</v>
      </c>
      <c r="W1618" s="51">
        <f t="shared" si="464"/>
        <v>40562.359504653039</v>
      </c>
      <c r="X1618" s="52">
        <f t="shared" si="465"/>
        <v>0.15874816436581587</v>
      </c>
      <c r="Y1618" s="53" t="str">
        <f t="shared" si="466"/>
        <v>MENOR_VALOR</v>
      </c>
      <c r="Z1618" s="49">
        <f t="shared" si="467"/>
        <v>198150.0416</v>
      </c>
      <c r="AA1618" s="80"/>
    </row>
    <row r="1619" spans="1:27" x14ac:dyDescent="0.2">
      <c r="A1619" s="26">
        <f t="shared" ref="A1619:A1626" si="472">A1618+1</f>
        <v>1429</v>
      </c>
      <c r="B1619" s="1">
        <v>4912996</v>
      </c>
      <c r="C1619" s="24" t="s">
        <v>39</v>
      </c>
      <c r="D1619" s="3" t="s">
        <v>36</v>
      </c>
      <c r="E1619" s="3">
        <v>0</v>
      </c>
      <c r="F1619" s="3">
        <v>1</v>
      </c>
      <c r="G1619" s="3">
        <v>1</v>
      </c>
      <c r="H1619" s="4">
        <v>40101708</v>
      </c>
      <c r="I1619" s="4" t="s">
        <v>37</v>
      </c>
      <c r="J1619" s="1" t="s">
        <v>37</v>
      </c>
      <c r="K1619" s="48">
        <v>669851</v>
      </c>
      <c r="L1619" s="49">
        <f t="shared" si="459"/>
        <v>757735.45120000001</v>
      </c>
      <c r="M1619" s="5">
        <v>1124000</v>
      </c>
      <c r="N1619" s="6">
        <f t="shared" si="468"/>
        <v>213560</v>
      </c>
      <c r="O1619" s="38">
        <f t="shared" si="469"/>
        <v>1337560</v>
      </c>
      <c r="P1619" s="5">
        <v>899000</v>
      </c>
      <c r="Q1619" s="6">
        <f t="shared" si="470"/>
        <v>170810</v>
      </c>
      <c r="R1619" s="38">
        <f t="shared" si="471"/>
        <v>1069810</v>
      </c>
      <c r="S1619" s="51">
        <f t="shared" si="460"/>
        <v>757735.45120000001</v>
      </c>
      <c r="T1619" s="51">
        <f t="shared" si="461"/>
        <v>1055035.1503999999</v>
      </c>
      <c r="U1619" s="49">
        <f t="shared" si="462"/>
        <v>1027336.008954526</v>
      </c>
      <c r="V1619" s="51">
        <f t="shared" si="463"/>
        <v>1069810</v>
      </c>
      <c r="W1619" s="51">
        <f t="shared" si="464"/>
        <v>210222.63334904099</v>
      </c>
      <c r="X1619" s="52">
        <f t="shared" si="465"/>
        <v>0.1992565207607902</v>
      </c>
      <c r="Y1619" s="53" t="str">
        <f t="shared" si="466"/>
        <v>MENOR_VALOR</v>
      </c>
      <c r="Z1619" s="49">
        <f t="shared" si="467"/>
        <v>757735.45120000001</v>
      </c>
      <c r="AA1619" s="80"/>
    </row>
    <row r="1620" spans="1:27" ht="27" x14ac:dyDescent="0.2">
      <c r="A1620" s="26">
        <f t="shared" si="472"/>
        <v>1430</v>
      </c>
      <c r="B1620" s="1">
        <v>4912928</v>
      </c>
      <c r="C1620" s="24" t="s">
        <v>40</v>
      </c>
      <c r="D1620" s="3" t="s">
        <v>36</v>
      </c>
      <c r="E1620" s="3">
        <v>0</v>
      </c>
      <c r="F1620" s="3">
        <v>1</v>
      </c>
      <c r="G1620" s="3">
        <v>1</v>
      </c>
      <c r="H1620" s="4">
        <v>40142008</v>
      </c>
      <c r="I1620" s="4" t="s">
        <v>37</v>
      </c>
      <c r="J1620" s="79">
        <v>4720</v>
      </c>
      <c r="K1620" s="48">
        <v>102935</v>
      </c>
      <c r="L1620" s="49">
        <f t="shared" si="459"/>
        <v>116440.072</v>
      </c>
      <c r="M1620" s="5">
        <v>148240</v>
      </c>
      <c r="N1620" s="6">
        <f t="shared" si="468"/>
        <v>28165.599999999999</v>
      </c>
      <c r="O1620" s="38">
        <f t="shared" si="469"/>
        <v>176405.6</v>
      </c>
      <c r="P1620" s="5">
        <v>109000</v>
      </c>
      <c r="Q1620" s="6">
        <f t="shared" si="470"/>
        <v>20710</v>
      </c>
      <c r="R1620" s="38">
        <f t="shared" si="471"/>
        <v>129710</v>
      </c>
      <c r="S1620" s="51">
        <f t="shared" si="460"/>
        <v>116440.072</v>
      </c>
      <c r="T1620" s="51">
        <f t="shared" si="461"/>
        <v>140851.89066666667</v>
      </c>
      <c r="U1620" s="49">
        <f t="shared" si="462"/>
        <v>138631.7687001286</v>
      </c>
      <c r="V1620" s="51">
        <f t="shared" si="463"/>
        <v>129710</v>
      </c>
      <c r="W1620" s="51">
        <f t="shared" si="464"/>
        <v>17261.76252029635</v>
      </c>
      <c r="X1620" s="52">
        <f t="shared" si="465"/>
        <v>0.12255257944067793</v>
      </c>
      <c r="Y1620" s="53" t="str">
        <f t="shared" si="466"/>
        <v>MENOR_VALOR</v>
      </c>
      <c r="Z1620" s="49">
        <f t="shared" si="467"/>
        <v>116440.072</v>
      </c>
      <c r="AA1620" s="80"/>
    </row>
    <row r="1621" spans="1:27" ht="27" x14ac:dyDescent="0.2">
      <c r="A1621" s="26">
        <f t="shared" si="472"/>
        <v>1431</v>
      </c>
      <c r="B1621" s="1">
        <v>4912928</v>
      </c>
      <c r="C1621" s="24" t="s">
        <v>41</v>
      </c>
      <c r="D1621" s="3" t="s">
        <v>36</v>
      </c>
      <c r="E1621" s="3">
        <v>0</v>
      </c>
      <c r="F1621" s="3">
        <v>1</v>
      </c>
      <c r="G1621" s="3">
        <v>1</v>
      </c>
      <c r="H1621" s="4">
        <v>40142008</v>
      </c>
      <c r="I1621" s="4" t="s">
        <v>37</v>
      </c>
      <c r="J1621" s="79">
        <v>4720</v>
      </c>
      <c r="K1621" s="48">
        <v>102935</v>
      </c>
      <c r="L1621" s="49">
        <f t="shared" si="459"/>
        <v>116440.072</v>
      </c>
      <c r="M1621" s="5">
        <v>136000</v>
      </c>
      <c r="N1621" s="6">
        <f t="shared" si="468"/>
        <v>25840</v>
      </c>
      <c r="O1621" s="38">
        <f t="shared" si="469"/>
        <v>161840</v>
      </c>
      <c r="P1621" s="5">
        <v>109000</v>
      </c>
      <c r="Q1621" s="6">
        <f t="shared" si="470"/>
        <v>20710</v>
      </c>
      <c r="R1621" s="38">
        <f t="shared" si="471"/>
        <v>129710</v>
      </c>
      <c r="S1621" s="51">
        <f t="shared" si="460"/>
        <v>116440.072</v>
      </c>
      <c r="T1621" s="51">
        <f t="shared" si="461"/>
        <v>135996.69066666666</v>
      </c>
      <c r="U1621" s="49">
        <f t="shared" si="462"/>
        <v>134706.1006645344</v>
      </c>
      <c r="V1621" s="51">
        <f t="shared" si="463"/>
        <v>129710</v>
      </c>
      <c r="W1621" s="51">
        <f t="shared" si="464"/>
        <v>13828.617676279415</v>
      </c>
      <c r="X1621" s="52">
        <f t="shared" si="465"/>
        <v>0.10168348662375845</v>
      </c>
      <c r="Y1621" s="53" t="str">
        <f t="shared" si="466"/>
        <v>MENOR_VALOR</v>
      </c>
      <c r="Z1621" s="49">
        <f t="shared" si="467"/>
        <v>116440.072</v>
      </c>
      <c r="AA1621" s="80"/>
    </row>
    <row r="1622" spans="1:27" ht="18" x14ac:dyDescent="0.2">
      <c r="A1622" s="26">
        <f t="shared" si="472"/>
        <v>1432</v>
      </c>
      <c r="B1622" s="1">
        <v>4912996</v>
      </c>
      <c r="C1622" s="24" t="s">
        <v>42</v>
      </c>
      <c r="D1622" s="3" t="s">
        <v>36</v>
      </c>
      <c r="E1622" s="3">
        <v>0</v>
      </c>
      <c r="F1622" s="3">
        <v>1</v>
      </c>
      <c r="G1622" s="3">
        <v>1</v>
      </c>
      <c r="H1622" s="4">
        <v>40151715</v>
      </c>
      <c r="I1622" s="4" t="s">
        <v>37</v>
      </c>
      <c r="J1622" s="1" t="s">
        <v>37</v>
      </c>
      <c r="K1622" s="48">
        <v>62356</v>
      </c>
      <c r="L1622" s="49">
        <f t="shared" si="459"/>
        <v>70537.107199999999</v>
      </c>
      <c r="M1622" s="5">
        <v>83000</v>
      </c>
      <c r="N1622" s="6">
        <f t="shared" si="468"/>
        <v>15770</v>
      </c>
      <c r="O1622" s="38">
        <f t="shared" si="469"/>
        <v>98770</v>
      </c>
      <c r="P1622" s="5">
        <v>66000</v>
      </c>
      <c r="Q1622" s="6">
        <f t="shared" si="470"/>
        <v>12540</v>
      </c>
      <c r="R1622" s="38">
        <f t="shared" si="471"/>
        <v>78540</v>
      </c>
      <c r="S1622" s="51">
        <f t="shared" si="460"/>
        <v>70537.107199999999</v>
      </c>
      <c r="T1622" s="51">
        <f t="shared" si="461"/>
        <v>82615.702399999995</v>
      </c>
      <c r="U1622" s="49">
        <f t="shared" si="462"/>
        <v>81792.069815921393</v>
      </c>
      <c r="V1622" s="51">
        <f t="shared" si="463"/>
        <v>78540</v>
      </c>
      <c r="W1622" s="51">
        <f t="shared" si="464"/>
        <v>8540.8565731272811</v>
      </c>
      <c r="X1622" s="52">
        <f t="shared" si="465"/>
        <v>0.10338054782582447</v>
      </c>
      <c r="Y1622" s="53" t="str">
        <f t="shared" si="466"/>
        <v>MENOR_VALOR</v>
      </c>
      <c r="Z1622" s="49">
        <f t="shared" si="467"/>
        <v>70537.107199999999</v>
      </c>
      <c r="AA1622" s="80"/>
    </row>
    <row r="1623" spans="1:27" x14ac:dyDescent="0.2">
      <c r="A1623" s="26">
        <f t="shared" si="472"/>
        <v>1433</v>
      </c>
      <c r="B1623" s="1">
        <v>4912928</v>
      </c>
      <c r="C1623" s="24" t="s">
        <v>44</v>
      </c>
      <c r="D1623" s="3" t="s">
        <v>36</v>
      </c>
      <c r="E1623" s="3">
        <v>0</v>
      </c>
      <c r="F1623" s="3">
        <v>1</v>
      </c>
      <c r="G1623" s="3">
        <v>1</v>
      </c>
      <c r="H1623" s="4">
        <v>40101801</v>
      </c>
      <c r="I1623" s="4" t="s">
        <v>37</v>
      </c>
      <c r="J1623" s="1" t="s">
        <v>37</v>
      </c>
      <c r="K1623" s="48">
        <v>56406</v>
      </c>
      <c r="L1623" s="49">
        <f t="shared" si="459"/>
        <v>63806.467199999999</v>
      </c>
      <c r="M1623" s="5">
        <v>67450</v>
      </c>
      <c r="N1623" s="6">
        <f t="shared" si="468"/>
        <v>12815.5</v>
      </c>
      <c r="O1623" s="38">
        <f t="shared" si="469"/>
        <v>80265.5</v>
      </c>
      <c r="P1623" s="5">
        <v>57000</v>
      </c>
      <c r="Q1623" s="6">
        <f t="shared" si="470"/>
        <v>10830</v>
      </c>
      <c r="R1623" s="38">
        <f t="shared" si="471"/>
        <v>67830</v>
      </c>
      <c r="S1623" s="51">
        <f t="shared" si="460"/>
        <v>63806.467199999999</v>
      </c>
      <c r="T1623" s="51">
        <f t="shared" si="461"/>
        <v>70633.989066666676</v>
      </c>
      <c r="U1623" s="49">
        <f t="shared" si="462"/>
        <v>70297.272887890154</v>
      </c>
      <c r="V1623" s="51">
        <f t="shared" si="463"/>
        <v>67830</v>
      </c>
      <c r="W1623" s="51">
        <f t="shared" si="464"/>
        <v>4827.7870106194423</v>
      </c>
      <c r="X1623" s="52">
        <f t="shared" si="465"/>
        <v>6.8349346743857523E-2</v>
      </c>
      <c r="Y1623" s="53" t="str">
        <f t="shared" si="466"/>
        <v>MENOR_VALOR</v>
      </c>
      <c r="Z1623" s="49">
        <f t="shared" si="467"/>
        <v>63806.467199999999</v>
      </c>
      <c r="AA1623" s="80"/>
    </row>
    <row r="1624" spans="1:27" x14ac:dyDescent="0.2">
      <c r="A1624" s="26">
        <f t="shared" si="472"/>
        <v>1434</v>
      </c>
      <c r="B1624" s="1">
        <v>4912996</v>
      </c>
      <c r="C1624" s="24" t="s">
        <v>45</v>
      </c>
      <c r="D1624" s="3" t="s">
        <v>36</v>
      </c>
      <c r="E1624" s="3">
        <v>0</v>
      </c>
      <c r="F1624" s="3">
        <v>1</v>
      </c>
      <c r="G1624" s="3">
        <v>1</v>
      </c>
      <c r="H1624" s="4">
        <v>41112209</v>
      </c>
      <c r="I1624" s="4" t="s">
        <v>37</v>
      </c>
      <c r="J1624" s="1">
        <v>6685</v>
      </c>
      <c r="K1624" s="48">
        <v>119952</v>
      </c>
      <c r="L1624" s="49">
        <f t="shared" si="459"/>
        <v>135689.70240000001</v>
      </c>
      <c r="M1624" s="5">
        <v>157920</v>
      </c>
      <c r="N1624" s="6">
        <f t="shared" si="468"/>
        <v>30004.799999999999</v>
      </c>
      <c r="O1624" s="38">
        <f t="shared" si="469"/>
        <v>187924.8</v>
      </c>
      <c r="P1624" s="5">
        <v>134000</v>
      </c>
      <c r="Q1624" s="6">
        <f t="shared" si="470"/>
        <v>25460</v>
      </c>
      <c r="R1624" s="38">
        <f t="shared" si="471"/>
        <v>159460</v>
      </c>
      <c r="S1624" s="51">
        <f t="shared" si="460"/>
        <v>135689.70240000001</v>
      </c>
      <c r="T1624" s="51">
        <f t="shared" si="461"/>
        <v>161024.83413333332</v>
      </c>
      <c r="U1624" s="49">
        <f t="shared" si="462"/>
        <v>159610.30058424259</v>
      </c>
      <c r="V1624" s="51">
        <f t="shared" si="463"/>
        <v>159460</v>
      </c>
      <c r="W1624" s="51">
        <f t="shared" si="464"/>
        <v>17914.643450894477</v>
      </c>
      <c r="X1624" s="52">
        <f t="shared" si="465"/>
        <v>0.11125391649874716</v>
      </c>
      <c r="Y1624" s="53" t="str">
        <f t="shared" si="466"/>
        <v>MENOR_VALOR</v>
      </c>
      <c r="Z1624" s="49">
        <f t="shared" si="467"/>
        <v>135689.70240000001</v>
      </c>
      <c r="AA1624" s="80"/>
    </row>
    <row r="1625" spans="1:27" ht="27" x14ac:dyDescent="0.2">
      <c r="A1625" s="26">
        <f t="shared" si="472"/>
        <v>1435</v>
      </c>
      <c r="B1625" s="4">
        <v>4912996</v>
      </c>
      <c r="C1625" s="27" t="s">
        <v>218</v>
      </c>
      <c r="D1625" s="3" t="s">
        <v>36</v>
      </c>
      <c r="E1625" s="3">
        <v>0</v>
      </c>
      <c r="F1625" s="3">
        <v>1</v>
      </c>
      <c r="G1625" s="3">
        <v>1</v>
      </c>
      <c r="H1625" s="4">
        <v>26111802</v>
      </c>
      <c r="I1625" s="4" t="s">
        <v>37</v>
      </c>
      <c r="J1625" s="79">
        <v>3030</v>
      </c>
      <c r="K1625" s="48">
        <v>126616</v>
      </c>
      <c r="L1625" s="49">
        <f t="shared" si="459"/>
        <v>143228.01920000001</v>
      </c>
      <c r="M1625" s="5">
        <v>249600</v>
      </c>
      <c r="N1625" s="6">
        <f t="shared" si="468"/>
        <v>47424</v>
      </c>
      <c r="O1625" s="38">
        <f t="shared" si="469"/>
        <v>297024</v>
      </c>
      <c r="P1625" s="5">
        <v>192000</v>
      </c>
      <c r="Q1625" s="6">
        <f t="shared" si="470"/>
        <v>36480</v>
      </c>
      <c r="R1625" s="38">
        <f t="shared" si="471"/>
        <v>228480</v>
      </c>
      <c r="S1625" s="51">
        <f t="shared" si="460"/>
        <v>143228.01920000001</v>
      </c>
      <c r="T1625" s="51">
        <f t="shared" si="461"/>
        <v>222910.67306666667</v>
      </c>
      <c r="U1625" s="49">
        <f t="shared" si="462"/>
        <v>213413.83633414557</v>
      </c>
      <c r="V1625" s="51">
        <f t="shared" si="463"/>
        <v>228480</v>
      </c>
      <c r="W1625" s="51">
        <f t="shared" si="464"/>
        <v>56344.144892060503</v>
      </c>
      <c r="X1625" s="52">
        <f t="shared" si="465"/>
        <v>0.25276557697714847</v>
      </c>
      <c r="Y1625" s="53" t="str">
        <f t="shared" si="466"/>
        <v>MENOR_VALOR</v>
      </c>
      <c r="Z1625" s="49">
        <f t="shared" si="467"/>
        <v>143228.01920000001</v>
      </c>
      <c r="AA1625" s="80"/>
    </row>
    <row r="1626" spans="1:27" ht="18" x14ac:dyDescent="0.2">
      <c r="A1626" s="26">
        <f t="shared" si="472"/>
        <v>1436</v>
      </c>
      <c r="B1626" s="4">
        <v>4912996</v>
      </c>
      <c r="C1626" s="24" t="s">
        <v>220</v>
      </c>
      <c r="D1626" s="3" t="s">
        <v>36</v>
      </c>
      <c r="E1626" s="3">
        <v>0</v>
      </c>
      <c r="F1626" s="3">
        <v>1</v>
      </c>
      <c r="G1626" s="3">
        <v>1</v>
      </c>
      <c r="H1626" s="4">
        <v>40151715</v>
      </c>
      <c r="I1626" s="4" t="s">
        <v>37</v>
      </c>
      <c r="J1626" s="1" t="s">
        <v>37</v>
      </c>
      <c r="K1626" s="48">
        <v>265965</v>
      </c>
      <c r="L1626" s="49">
        <f t="shared" si="459"/>
        <v>300859.60800000001</v>
      </c>
      <c r="M1626" s="5">
        <v>430100</v>
      </c>
      <c r="N1626" s="6">
        <f t="shared" si="468"/>
        <v>81719</v>
      </c>
      <c r="O1626" s="38">
        <f t="shared" si="469"/>
        <v>511819</v>
      </c>
      <c r="P1626" s="5">
        <v>313000</v>
      </c>
      <c r="Q1626" s="6">
        <f t="shared" si="470"/>
        <v>59470</v>
      </c>
      <c r="R1626" s="38">
        <f t="shared" si="471"/>
        <v>372470</v>
      </c>
      <c r="S1626" s="51">
        <f t="shared" si="460"/>
        <v>300859.60800000001</v>
      </c>
      <c r="T1626" s="51">
        <f t="shared" si="461"/>
        <v>395049.53600000002</v>
      </c>
      <c r="U1626" s="49">
        <f t="shared" si="462"/>
        <v>385647.50803723966</v>
      </c>
      <c r="V1626" s="51">
        <f t="shared" si="463"/>
        <v>372470</v>
      </c>
      <c r="W1626" s="51">
        <f t="shared" si="464"/>
        <v>66602.336808272274</v>
      </c>
      <c r="X1626" s="52">
        <f t="shared" si="465"/>
        <v>0.16859236814360484</v>
      </c>
      <c r="Y1626" s="53" t="str">
        <f t="shared" si="466"/>
        <v>MENOR_VALOR</v>
      </c>
      <c r="Z1626" s="49">
        <f t="shared" si="467"/>
        <v>300859.60800000001</v>
      </c>
      <c r="AA1626" s="80"/>
    </row>
    <row r="1627" spans="1:27" ht="18" x14ac:dyDescent="0.2">
      <c r="A1627" s="81" t="s">
        <v>51</v>
      </c>
      <c r="B1627" s="4"/>
      <c r="C1627" s="82" t="s">
        <v>52</v>
      </c>
      <c r="D1627" s="3"/>
      <c r="E1627" s="4"/>
      <c r="F1627" s="4"/>
      <c r="G1627" s="4"/>
      <c r="H1627" s="83"/>
      <c r="I1627" s="83"/>
      <c r="J1627" s="85"/>
      <c r="K1627" s="48"/>
      <c r="L1627" s="49">
        <f t="shared" si="459"/>
        <v>0</v>
      </c>
      <c r="M1627" s="5">
        <v>0</v>
      </c>
      <c r="N1627" s="6"/>
      <c r="O1627" s="38"/>
      <c r="P1627" s="5"/>
      <c r="Q1627" s="6"/>
      <c r="R1627" s="38"/>
      <c r="S1627" s="51"/>
      <c r="T1627" s="51"/>
      <c r="U1627" s="49"/>
      <c r="V1627" s="51"/>
      <c r="W1627" s="51"/>
      <c r="X1627" s="52"/>
      <c r="Y1627" s="53"/>
      <c r="Z1627" s="49"/>
      <c r="AA1627" s="80"/>
    </row>
    <row r="1628" spans="1:27" ht="27" x14ac:dyDescent="0.2">
      <c r="A1628" s="26">
        <f>A1626+1</f>
        <v>1437</v>
      </c>
      <c r="B1628" s="4">
        <v>4912996</v>
      </c>
      <c r="C1628" s="24" t="s">
        <v>221</v>
      </c>
      <c r="D1628" s="3" t="s">
        <v>36</v>
      </c>
      <c r="E1628" s="3">
        <v>0</v>
      </c>
      <c r="F1628" s="3">
        <v>1</v>
      </c>
      <c r="G1628" s="3">
        <v>1</v>
      </c>
      <c r="H1628" s="4">
        <v>25173902</v>
      </c>
      <c r="I1628" s="4" t="s">
        <v>37</v>
      </c>
      <c r="J1628" s="79">
        <v>905</v>
      </c>
      <c r="K1628" s="48">
        <v>240856</v>
      </c>
      <c r="L1628" s="49">
        <f t="shared" si="459"/>
        <v>272456.30719999998</v>
      </c>
      <c r="M1628" s="5">
        <v>329220</v>
      </c>
      <c r="N1628" s="6">
        <f t="shared" si="468"/>
        <v>62551.8</v>
      </c>
      <c r="O1628" s="38">
        <f t="shared" si="469"/>
        <v>391771.8</v>
      </c>
      <c r="P1628" s="5">
        <v>283000</v>
      </c>
      <c r="Q1628" s="6">
        <f t="shared" si="470"/>
        <v>53770</v>
      </c>
      <c r="R1628" s="38">
        <f t="shared" si="471"/>
        <v>336770</v>
      </c>
      <c r="S1628" s="51">
        <f t="shared" si="460"/>
        <v>272456.30719999998</v>
      </c>
      <c r="T1628" s="51">
        <f t="shared" si="461"/>
        <v>333666.03573333332</v>
      </c>
      <c r="U1628" s="49">
        <f t="shared" si="462"/>
        <v>330030.8046831644</v>
      </c>
      <c r="V1628" s="51">
        <f t="shared" si="463"/>
        <v>336770</v>
      </c>
      <c r="W1628" s="51">
        <f t="shared" si="464"/>
        <v>43281.814120508228</v>
      </c>
      <c r="X1628" s="52">
        <f t="shared" si="465"/>
        <v>0.12971597191600034</v>
      </c>
      <c r="Y1628" s="53" t="str">
        <f t="shared" si="466"/>
        <v>MENOR_VALOR</v>
      </c>
      <c r="Z1628" s="49">
        <f t="shared" si="467"/>
        <v>272456.30719999998</v>
      </c>
      <c r="AA1628" s="80"/>
    </row>
    <row r="1629" spans="1:27" ht="18" x14ac:dyDescent="0.2">
      <c r="A1629" s="26">
        <f>A1628+1</f>
        <v>1438</v>
      </c>
      <c r="B1629" s="4">
        <v>4912996</v>
      </c>
      <c r="C1629" s="24" t="s">
        <v>53</v>
      </c>
      <c r="D1629" s="3" t="s">
        <v>36</v>
      </c>
      <c r="E1629" s="3">
        <v>0</v>
      </c>
      <c r="F1629" s="3">
        <v>1</v>
      </c>
      <c r="G1629" s="3">
        <v>1</v>
      </c>
      <c r="H1629" s="4">
        <v>39101601</v>
      </c>
      <c r="I1629" s="4" t="s">
        <v>37</v>
      </c>
      <c r="J1629" s="1">
        <v>727</v>
      </c>
      <c r="K1629" s="48">
        <v>46529</v>
      </c>
      <c r="L1629" s="49">
        <f t="shared" si="459"/>
        <v>52633.604800000001</v>
      </c>
      <c r="M1629" s="5">
        <v>68310</v>
      </c>
      <c r="N1629" s="6">
        <f t="shared" si="468"/>
        <v>12978.9</v>
      </c>
      <c r="O1629" s="38">
        <f t="shared" si="469"/>
        <v>81288.899999999994</v>
      </c>
      <c r="P1629" s="5">
        <v>55000</v>
      </c>
      <c r="Q1629" s="6">
        <f t="shared" si="470"/>
        <v>10450</v>
      </c>
      <c r="R1629" s="38">
        <f t="shared" si="471"/>
        <v>65450</v>
      </c>
      <c r="S1629" s="51">
        <f t="shared" si="460"/>
        <v>52633.604800000001</v>
      </c>
      <c r="T1629" s="51">
        <f t="shared" si="461"/>
        <v>66457.501600000003</v>
      </c>
      <c r="U1629" s="49">
        <f t="shared" si="462"/>
        <v>65423.635101518259</v>
      </c>
      <c r="V1629" s="51">
        <f t="shared" si="463"/>
        <v>65450</v>
      </c>
      <c r="W1629" s="51">
        <f t="shared" si="464"/>
        <v>9774.9711697030343</v>
      </c>
      <c r="X1629" s="52">
        <f t="shared" si="465"/>
        <v>0.14708604648633125</v>
      </c>
      <c r="Y1629" s="53" t="str">
        <f t="shared" si="466"/>
        <v>MENOR_VALOR</v>
      </c>
      <c r="Z1629" s="49">
        <f t="shared" si="467"/>
        <v>52633.604800000001</v>
      </c>
      <c r="AA1629" s="80"/>
    </row>
    <row r="1630" spans="1:27" ht="18" x14ac:dyDescent="0.2">
      <c r="A1630" s="26">
        <f t="shared" ref="A1630:A1662" si="473">A1629+1</f>
        <v>1439</v>
      </c>
      <c r="B1630" s="4">
        <v>4912996</v>
      </c>
      <c r="C1630" s="24" t="s">
        <v>54</v>
      </c>
      <c r="D1630" s="3" t="s">
        <v>36</v>
      </c>
      <c r="E1630" s="3">
        <v>0</v>
      </c>
      <c r="F1630" s="3">
        <v>1</v>
      </c>
      <c r="G1630" s="3">
        <v>1</v>
      </c>
      <c r="H1630" s="4">
        <v>25173902</v>
      </c>
      <c r="I1630" s="4" t="s">
        <v>37</v>
      </c>
      <c r="J1630" s="1">
        <v>39325</v>
      </c>
      <c r="K1630" s="48">
        <v>40222</v>
      </c>
      <c r="L1630" s="49">
        <f t="shared" si="459"/>
        <v>45499.126400000001</v>
      </c>
      <c r="M1630" s="5">
        <v>57770</v>
      </c>
      <c r="N1630" s="6">
        <f t="shared" si="468"/>
        <v>10976.3</v>
      </c>
      <c r="O1630" s="38">
        <f t="shared" si="469"/>
        <v>68746.3</v>
      </c>
      <c r="P1630" s="5">
        <v>42000</v>
      </c>
      <c r="Q1630" s="6">
        <f t="shared" si="470"/>
        <v>7980</v>
      </c>
      <c r="R1630" s="38">
        <f t="shared" si="471"/>
        <v>49980</v>
      </c>
      <c r="S1630" s="51">
        <f t="shared" si="460"/>
        <v>45499.126400000001</v>
      </c>
      <c r="T1630" s="51">
        <f t="shared" si="461"/>
        <v>54741.808799999999</v>
      </c>
      <c r="U1630" s="49">
        <f t="shared" si="462"/>
        <v>53870.318875765755</v>
      </c>
      <c r="V1630" s="51">
        <f t="shared" si="463"/>
        <v>49980</v>
      </c>
      <c r="W1630" s="51">
        <f t="shared" si="464"/>
        <v>6535.5634013935523</v>
      </c>
      <c r="X1630" s="52">
        <f t="shared" si="465"/>
        <v>0.11938888291527466</v>
      </c>
      <c r="Y1630" s="53" t="str">
        <f t="shared" si="466"/>
        <v>MENOR_VALOR</v>
      </c>
      <c r="Z1630" s="49">
        <f t="shared" si="467"/>
        <v>45499.126400000001</v>
      </c>
      <c r="AA1630" s="80"/>
    </row>
    <row r="1631" spans="1:27" ht="27" x14ac:dyDescent="0.2">
      <c r="A1631" s="26">
        <f t="shared" si="473"/>
        <v>1440</v>
      </c>
      <c r="B1631" s="4">
        <v>4912996</v>
      </c>
      <c r="C1631" s="24" t="s">
        <v>223</v>
      </c>
      <c r="D1631" s="3" t="s">
        <v>36</v>
      </c>
      <c r="E1631" s="3">
        <v>0</v>
      </c>
      <c r="F1631" s="3">
        <v>1</v>
      </c>
      <c r="G1631" s="3">
        <v>1</v>
      </c>
      <c r="H1631" s="4">
        <v>26121802</v>
      </c>
      <c r="I1631" s="4" t="s">
        <v>37</v>
      </c>
      <c r="J1631" s="1">
        <v>232</v>
      </c>
      <c r="K1631" s="48">
        <v>5831</v>
      </c>
      <c r="L1631" s="49">
        <f t="shared" si="459"/>
        <v>6596.0271999999995</v>
      </c>
      <c r="M1631" s="5">
        <v>7280</v>
      </c>
      <c r="N1631" s="6">
        <f t="shared" si="468"/>
        <v>1383.2</v>
      </c>
      <c r="O1631" s="38">
        <f t="shared" si="469"/>
        <v>8663.2000000000007</v>
      </c>
      <c r="P1631" s="5">
        <v>6000</v>
      </c>
      <c r="Q1631" s="6">
        <f t="shared" si="470"/>
        <v>1140</v>
      </c>
      <c r="R1631" s="38">
        <f t="shared" si="471"/>
        <v>7140</v>
      </c>
      <c r="S1631" s="51">
        <f t="shared" si="460"/>
        <v>6596.0271999999995</v>
      </c>
      <c r="T1631" s="51">
        <f t="shared" si="461"/>
        <v>7466.4090666666671</v>
      </c>
      <c r="U1631" s="49">
        <f t="shared" si="462"/>
        <v>7416.8528625695644</v>
      </c>
      <c r="V1631" s="51">
        <f t="shared" si="463"/>
        <v>7140</v>
      </c>
      <c r="W1631" s="51">
        <f t="shared" si="464"/>
        <v>615.45292014180609</v>
      </c>
      <c r="X1631" s="52">
        <f t="shared" si="465"/>
        <v>8.2429574196444519E-2</v>
      </c>
      <c r="Y1631" s="53" t="str">
        <f t="shared" si="466"/>
        <v>MENOR_VALOR</v>
      </c>
      <c r="Z1631" s="49">
        <f t="shared" si="467"/>
        <v>6596.0271999999995</v>
      </c>
      <c r="AA1631" s="80"/>
    </row>
    <row r="1632" spans="1:27" ht="27" x14ac:dyDescent="0.2">
      <c r="A1632" s="26">
        <f t="shared" si="473"/>
        <v>1441</v>
      </c>
      <c r="B1632" s="4">
        <v>4912996</v>
      </c>
      <c r="C1632" s="2" t="s">
        <v>224</v>
      </c>
      <c r="D1632" s="3" t="s">
        <v>36</v>
      </c>
      <c r="E1632" s="3">
        <v>0</v>
      </c>
      <c r="F1632" s="3">
        <v>1</v>
      </c>
      <c r="G1632" s="3">
        <v>1</v>
      </c>
      <c r="H1632" s="4">
        <v>26121850</v>
      </c>
      <c r="I1632" s="4" t="s">
        <v>37</v>
      </c>
      <c r="J1632" s="1">
        <v>8898</v>
      </c>
      <c r="K1632" s="48">
        <v>31416</v>
      </c>
      <c r="L1632" s="49">
        <f t="shared" si="459"/>
        <v>35537.779199999997</v>
      </c>
      <c r="M1632" s="5">
        <v>40180</v>
      </c>
      <c r="N1632" s="6">
        <f t="shared" si="468"/>
        <v>7634.2</v>
      </c>
      <c r="O1632" s="38">
        <f t="shared" si="469"/>
        <v>47814.2</v>
      </c>
      <c r="P1632" s="5">
        <v>33000</v>
      </c>
      <c r="Q1632" s="6">
        <f t="shared" si="470"/>
        <v>6270</v>
      </c>
      <c r="R1632" s="38">
        <f t="shared" si="471"/>
        <v>39270</v>
      </c>
      <c r="S1632" s="51">
        <f t="shared" si="460"/>
        <v>35537.779199999997</v>
      </c>
      <c r="T1632" s="51">
        <f t="shared" si="461"/>
        <v>40873.99306666667</v>
      </c>
      <c r="U1632" s="49">
        <f t="shared" si="462"/>
        <v>40560.443332514355</v>
      </c>
      <c r="V1632" s="51">
        <f t="shared" si="463"/>
        <v>39270</v>
      </c>
      <c r="W1632" s="51">
        <f t="shared" si="464"/>
        <v>3773.2730109816916</v>
      </c>
      <c r="X1632" s="52">
        <f t="shared" si="465"/>
        <v>9.2314763689159848E-2</v>
      </c>
      <c r="Y1632" s="53" t="str">
        <f t="shared" si="466"/>
        <v>MENOR_VALOR</v>
      </c>
      <c r="Z1632" s="49">
        <f t="shared" si="467"/>
        <v>35537.779199999997</v>
      </c>
      <c r="AA1632" s="80"/>
    </row>
    <row r="1633" spans="1:27" ht="18" x14ac:dyDescent="0.2">
      <c r="A1633" s="26">
        <f t="shared" si="473"/>
        <v>1442</v>
      </c>
      <c r="B1633" s="4">
        <v>4912996</v>
      </c>
      <c r="C1633" s="24" t="s">
        <v>55</v>
      </c>
      <c r="D1633" s="3" t="s">
        <v>36</v>
      </c>
      <c r="E1633" s="3">
        <v>0</v>
      </c>
      <c r="F1633" s="3">
        <v>1</v>
      </c>
      <c r="G1633" s="3">
        <v>1</v>
      </c>
      <c r="H1633" s="4">
        <v>39111707</v>
      </c>
      <c r="I1633" s="4" t="s">
        <v>37</v>
      </c>
      <c r="J1633" s="1" t="s">
        <v>37</v>
      </c>
      <c r="K1633" s="48">
        <v>76160</v>
      </c>
      <c r="L1633" s="49">
        <f t="shared" si="459"/>
        <v>86152.191999999995</v>
      </c>
      <c r="M1633" s="5">
        <v>124300</v>
      </c>
      <c r="N1633" s="6">
        <f t="shared" si="468"/>
        <v>23617</v>
      </c>
      <c r="O1633" s="38">
        <f t="shared" si="469"/>
        <v>147917</v>
      </c>
      <c r="P1633" s="5">
        <v>90000</v>
      </c>
      <c r="Q1633" s="6">
        <f t="shared" si="470"/>
        <v>17100</v>
      </c>
      <c r="R1633" s="38">
        <f t="shared" si="471"/>
        <v>107100</v>
      </c>
      <c r="S1633" s="51">
        <f t="shared" si="460"/>
        <v>86152.191999999995</v>
      </c>
      <c r="T1633" s="51">
        <f t="shared" si="461"/>
        <v>113723.064</v>
      </c>
      <c r="U1633" s="49">
        <f t="shared" si="462"/>
        <v>110923.77236070503</v>
      </c>
      <c r="V1633" s="51">
        <f t="shared" si="463"/>
        <v>107100</v>
      </c>
      <c r="W1633" s="51">
        <f t="shared" si="464"/>
        <v>19495.550554426231</v>
      </c>
      <c r="X1633" s="52">
        <f t="shared" si="465"/>
        <v>0.17143005005938136</v>
      </c>
      <c r="Y1633" s="53" t="str">
        <f t="shared" si="466"/>
        <v>MENOR_VALOR</v>
      </c>
      <c r="Z1633" s="49">
        <f t="shared" si="467"/>
        <v>86152.191999999995</v>
      </c>
      <c r="AA1633" s="80"/>
    </row>
    <row r="1634" spans="1:27" ht="18" x14ac:dyDescent="0.2">
      <c r="A1634" s="26">
        <f t="shared" si="473"/>
        <v>1443</v>
      </c>
      <c r="B1634" s="4">
        <v>4912996</v>
      </c>
      <c r="C1634" s="24" t="s">
        <v>56</v>
      </c>
      <c r="D1634" s="3" t="s">
        <v>36</v>
      </c>
      <c r="E1634" s="3">
        <v>0</v>
      </c>
      <c r="F1634" s="3">
        <v>1</v>
      </c>
      <c r="G1634" s="3">
        <v>1</v>
      </c>
      <c r="H1634" s="4">
        <v>39111707</v>
      </c>
      <c r="I1634" s="4" t="s">
        <v>37</v>
      </c>
      <c r="J1634" s="1" t="s">
        <v>37</v>
      </c>
      <c r="K1634" s="48">
        <v>128044</v>
      </c>
      <c r="L1634" s="49">
        <f t="shared" si="459"/>
        <v>144843.37280000001</v>
      </c>
      <c r="M1634" s="5">
        <v>174000</v>
      </c>
      <c r="N1634" s="6">
        <f t="shared" si="468"/>
        <v>33060</v>
      </c>
      <c r="O1634" s="38">
        <f t="shared" si="469"/>
        <v>207060</v>
      </c>
      <c r="P1634" s="5">
        <v>139000</v>
      </c>
      <c r="Q1634" s="6">
        <f t="shared" si="470"/>
        <v>26410</v>
      </c>
      <c r="R1634" s="38">
        <f t="shared" si="471"/>
        <v>165410</v>
      </c>
      <c r="S1634" s="51">
        <f t="shared" si="460"/>
        <v>144843.37280000001</v>
      </c>
      <c r="T1634" s="51">
        <f t="shared" si="461"/>
        <v>172437.79093333334</v>
      </c>
      <c r="U1634" s="49">
        <f t="shared" si="462"/>
        <v>170550.1870939885</v>
      </c>
      <c r="V1634" s="51">
        <f t="shared" si="463"/>
        <v>165410</v>
      </c>
      <c r="W1634" s="51">
        <f t="shared" si="464"/>
        <v>19512.200184977028</v>
      </c>
      <c r="X1634" s="52">
        <f t="shared" si="465"/>
        <v>0.11315501131953548</v>
      </c>
      <c r="Y1634" s="53" t="str">
        <f t="shared" si="466"/>
        <v>MENOR_VALOR</v>
      </c>
      <c r="Z1634" s="49">
        <f t="shared" si="467"/>
        <v>144843.37280000001</v>
      </c>
      <c r="AA1634" s="80"/>
    </row>
    <row r="1635" spans="1:27" ht="18" x14ac:dyDescent="0.2">
      <c r="A1635" s="26">
        <f t="shared" si="473"/>
        <v>1444</v>
      </c>
      <c r="B1635" s="4">
        <v>4912996</v>
      </c>
      <c r="C1635" s="24" t="s">
        <v>57</v>
      </c>
      <c r="D1635" s="3" t="s">
        <v>36</v>
      </c>
      <c r="E1635" s="3">
        <v>0</v>
      </c>
      <c r="F1635" s="3">
        <v>1</v>
      </c>
      <c r="G1635" s="3">
        <v>1</v>
      </c>
      <c r="H1635" s="4">
        <v>39101601</v>
      </c>
      <c r="I1635" s="4" t="s">
        <v>37</v>
      </c>
      <c r="J1635" s="1">
        <v>136</v>
      </c>
      <c r="K1635" s="48">
        <v>81277</v>
      </c>
      <c r="L1635" s="49">
        <f t="shared" si="459"/>
        <v>91940.542400000006</v>
      </c>
      <c r="M1635" s="5">
        <v>80960</v>
      </c>
      <c r="N1635" s="6">
        <f t="shared" si="468"/>
        <v>15382.4</v>
      </c>
      <c r="O1635" s="38">
        <f t="shared" si="469"/>
        <v>96342.399999999994</v>
      </c>
      <c r="P1635" s="5">
        <v>70000</v>
      </c>
      <c r="Q1635" s="6">
        <f t="shared" si="470"/>
        <v>13300</v>
      </c>
      <c r="R1635" s="38">
        <f t="shared" si="471"/>
        <v>83300</v>
      </c>
      <c r="S1635" s="51">
        <f t="shared" si="460"/>
        <v>83300</v>
      </c>
      <c r="T1635" s="51">
        <f t="shared" si="461"/>
        <v>90527.647466666662</v>
      </c>
      <c r="U1635" s="49">
        <f t="shared" si="462"/>
        <v>90362.83364054744</v>
      </c>
      <c r="V1635" s="51">
        <f t="shared" si="463"/>
        <v>91940.542400000006</v>
      </c>
      <c r="W1635" s="51">
        <f t="shared" si="464"/>
        <v>5110.7185357057679</v>
      </c>
      <c r="X1635" s="52">
        <f t="shared" si="465"/>
        <v>5.6454781259919457E-2</v>
      </c>
      <c r="Y1635" s="53" t="str">
        <f t="shared" si="466"/>
        <v>MENOR_VALOR</v>
      </c>
      <c r="Z1635" s="49">
        <f t="shared" si="467"/>
        <v>83300</v>
      </c>
      <c r="AA1635" s="80"/>
    </row>
    <row r="1636" spans="1:27" x14ac:dyDescent="0.2">
      <c r="A1636" s="26">
        <f t="shared" si="473"/>
        <v>1445</v>
      </c>
      <c r="B1636" s="4">
        <v>4912996</v>
      </c>
      <c r="C1636" s="24" t="s">
        <v>58</v>
      </c>
      <c r="D1636" s="3" t="s">
        <v>36</v>
      </c>
      <c r="E1636" s="3">
        <v>0</v>
      </c>
      <c r="F1636" s="3">
        <v>1</v>
      </c>
      <c r="G1636" s="3">
        <v>1</v>
      </c>
      <c r="H1636" s="4">
        <v>24101604</v>
      </c>
      <c r="I1636" s="4" t="s">
        <v>37</v>
      </c>
      <c r="J1636" s="1" t="s">
        <v>37</v>
      </c>
      <c r="K1636" s="48">
        <v>53431</v>
      </c>
      <c r="L1636" s="49">
        <f t="shared" si="459"/>
        <v>60441.147199999999</v>
      </c>
      <c r="M1636" s="5">
        <v>78000</v>
      </c>
      <c r="N1636" s="6">
        <f t="shared" si="468"/>
        <v>14820</v>
      </c>
      <c r="O1636" s="38">
        <f t="shared" si="469"/>
        <v>92820</v>
      </c>
      <c r="P1636" s="5">
        <v>62000</v>
      </c>
      <c r="Q1636" s="6">
        <f t="shared" si="470"/>
        <v>11780</v>
      </c>
      <c r="R1636" s="38">
        <f t="shared" si="471"/>
        <v>73780</v>
      </c>
      <c r="S1636" s="51">
        <f t="shared" si="460"/>
        <v>60441.147199999999</v>
      </c>
      <c r="T1636" s="51">
        <f t="shared" si="461"/>
        <v>75680.382400000002</v>
      </c>
      <c r="U1636" s="49">
        <f t="shared" si="462"/>
        <v>74525.398096745077</v>
      </c>
      <c r="V1636" s="51">
        <f t="shared" si="463"/>
        <v>73780</v>
      </c>
      <c r="W1636" s="51">
        <f t="shared" si="464"/>
        <v>10775.76655001673</v>
      </c>
      <c r="X1636" s="52">
        <f t="shared" si="465"/>
        <v>0.14238520219232836</v>
      </c>
      <c r="Y1636" s="53" t="str">
        <f t="shared" si="466"/>
        <v>MENOR_VALOR</v>
      </c>
      <c r="Z1636" s="49">
        <f t="shared" si="467"/>
        <v>60441.147199999999</v>
      </c>
      <c r="AA1636" s="80"/>
    </row>
    <row r="1637" spans="1:27" ht="27" x14ac:dyDescent="0.2">
      <c r="A1637" s="26">
        <f t="shared" si="473"/>
        <v>1446</v>
      </c>
      <c r="B1637" s="4">
        <v>4912996</v>
      </c>
      <c r="C1637" s="24" t="s">
        <v>59</v>
      </c>
      <c r="D1637" s="3" t="s">
        <v>60</v>
      </c>
      <c r="E1637" s="3">
        <v>0</v>
      </c>
      <c r="F1637" s="3">
        <v>1</v>
      </c>
      <c r="G1637" s="3">
        <v>1</v>
      </c>
      <c r="H1637" s="4">
        <v>26101302</v>
      </c>
      <c r="I1637" s="4" t="s">
        <v>37</v>
      </c>
      <c r="J1637" s="1">
        <v>5977</v>
      </c>
      <c r="K1637" s="48">
        <v>35224</v>
      </c>
      <c r="L1637" s="49">
        <f t="shared" si="459"/>
        <v>39845.388800000001</v>
      </c>
      <c r="M1637" s="5">
        <v>52470</v>
      </c>
      <c r="N1637" s="6">
        <f t="shared" si="468"/>
        <v>9969.2999999999993</v>
      </c>
      <c r="O1637" s="38">
        <f t="shared" si="469"/>
        <v>62439.3</v>
      </c>
      <c r="P1637" s="5">
        <v>42000</v>
      </c>
      <c r="Q1637" s="6">
        <f t="shared" si="470"/>
        <v>7980</v>
      </c>
      <c r="R1637" s="38">
        <f t="shared" si="471"/>
        <v>49980</v>
      </c>
      <c r="S1637" s="51">
        <f t="shared" si="460"/>
        <v>39845.388800000001</v>
      </c>
      <c r="T1637" s="51">
        <f t="shared" si="461"/>
        <v>50754.89626666667</v>
      </c>
      <c r="U1637" s="49">
        <f t="shared" si="462"/>
        <v>49912.667667590606</v>
      </c>
      <c r="V1637" s="51">
        <f t="shared" si="463"/>
        <v>49980</v>
      </c>
      <c r="W1637" s="51">
        <f t="shared" si="464"/>
        <v>7714.1867090853284</v>
      </c>
      <c r="X1637" s="52">
        <f t="shared" si="465"/>
        <v>0.15198901537607176</v>
      </c>
      <c r="Y1637" s="53" t="str">
        <f t="shared" si="466"/>
        <v>MENOR_VALOR</v>
      </c>
      <c r="Z1637" s="49">
        <f t="shared" si="467"/>
        <v>39845.388800000001</v>
      </c>
      <c r="AA1637" s="80"/>
    </row>
    <row r="1638" spans="1:27" ht="18" x14ac:dyDescent="0.2">
      <c r="A1638" s="26">
        <f t="shared" si="473"/>
        <v>1447</v>
      </c>
      <c r="B1638" s="4">
        <v>4912996</v>
      </c>
      <c r="C1638" s="24" t="s">
        <v>61</v>
      </c>
      <c r="D1638" s="3" t="s">
        <v>60</v>
      </c>
      <c r="E1638" s="3">
        <v>0</v>
      </c>
      <c r="F1638" s="3">
        <v>1</v>
      </c>
      <c r="G1638" s="3">
        <v>1</v>
      </c>
      <c r="H1638" s="4">
        <v>26101404</v>
      </c>
      <c r="I1638" s="4" t="s">
        <v>37</v>
      </c>
      <c r="J1638" s="1">
        <v>5977</v>
      </c>
      <c r="K1638" s="48">
        <v>36057</v>
      </c>
      <c r="L1638" s="49">
        <f t="shared" si="459"/>
        <v>40787.678399999997</v>
      </c>
      <c r="M1638" s="5">
        <v>57770</v>
      </c>
      <c r="N1638" s="6">
        <f t="shared" si="468"/>
        <v>10976.3</v>
      </c>
      <c r="O1638" s="38">
        <f t="shared" si="469"/>
        <v>68746.3</v>
      </c>
      <c r="P1638" s="5">
        <v>42000</v>
      </c>
      <c r="Q1638" s="6">
        <f t="shared" si="470"/>
        <v>7980</v>
      </c>
      <c r="R1638" s="38">
        <f t="shared" si="471"/>
        <v>49980</v>
      </c>
      <c r="S1638" s="51">
        <f t="shared" si="460"/>
        <v>40787.678399999997</v>
      </c>
      <c r="T1638" s="51">
        <f t="shared" si="461"/>
        <v>53171.326133333328</v>
      </c>
      <c r="U1638" s="49">
        <f t="shared" si="462"/>
        <v>51942.740070339416</v>
      </c>
      <c r="V1638" s="51">
        <f t="shared" si="463"/>
        <v>49980</v>
      </c>
      <c r="W1638" s="51">
        <f t="shared" si="464"/>
        <v>8756.5612880653807</v>
      </c>
      <c r="X1638" s="52">
        <f t="shared" si="465"/>
        <v>0.16468577943885163</v>
      </c>
      <c r="Y1638" s="53" t="str">
        <f t="shared" si="466"/>
        <v>MENOR_VALOR</v>
      </c>
      <c r="Z1638" s="49">
        <f t="shared" si="467"/>
        <v>40787.678399999997</v>
      </c>
      <c r="AA1638" s="80"/>
    </row>
    <row r="1639" spans="1:27" ht="18" x14ac:dyDescent="0.2">
      <c r="A1639" s="26">
        <f t="shared" si="473"/>
        <v>1448</v>
      </c>
      <c r="B1639" s="4">
        <v>4912996</v>
      </c>
      <c r="C1639" s="24" t="s">
        <v>62</v>
      </c>
      <c r="D1639" s="3" t="s">
        <v>36</v>
      </c>
      <c r="E1639" s="3">
        <v>0</v>
      </c>
      <c r="F1639" s="3">
        <v>1</v>
      </c>
      <c r="G1639" s="3">
        <v>1</v>
      </c>
      <c r="H1639" s="4">
        <v>39121607</v>
      </c>
      <c r="I1639" s="4" t="s">
        <v>37</v>
      </c>
      <c r="J1639" s="1" t="s">
        <v>37</v>
      </c>
      <c r="K1639" s="48">
        <v>1785</v>
      </c>
      <c r="L1639" s="49">
        <f t="shared" si="459"/>
        <v>2019.192</v>
      </c>
      <c r="M1639" s="5">
        <v>2970</v>
      </c>
      <c r="N1639" s="6">
        <f t="shared" si="468"/>
        <v>564.29999999999995</v>
      </c>
      <c r="O1639" s="38">
        <f t="shared" si="469"/>
        <v>3534.3</v>
      </c>
      <c r="P1639" s="5">
        <v>2000</v>
      </c>
      <c r="Q1639" s="6">
        <f t="shared" si="470"/>
        <v>380</v>
      </c>
      <c r="R1639" s="38">
        <f t="shared" si="471"/>
        <v>2380</v>
      </c>
      <c r="S1639" s="51">
        <f t="shared" si="460"/>
        <v>2019.192</v>
      </c>
      <c r="T1639" s="51">
        <f t="shared" si="461"/>
        <v>2644.4973333333332</v>
      </c>
      <c r="U1639" s="49">
        <f t="shared" si="462"/>
        <v>2570.5101804622209</v>
      </c>
      <c r="V1639" s="51">
        <f t="shared" si="463"/>
        <v>2380</v>
      </c>
      <c r="W1639" s="51">
        <f t="shared" si="464"/>
        <v>442.15764151211312</v>
      </c>
      <c r="X1639" s="52">
        <f t="shared" si="465"/>
        <v>0.16719912549686058</v>
      </c>
      <c r="Y1639" s="53" t="str">
        <f t="shared" si="466"/>
        <v>MENOR_VALOR</v>
      </c>
      <c r="Z1639" s="49">
        <f t="shared" si="467"/>
        <v>2019.192</v>
      </c>
      <c r="AA1639" s="80"/>
    </row>
    <row r="1640" spans="1:27" ht="27" x14ac:dyDescent="0.2">
      <c r="A1640" s="26">
        <f t="shared" si="473"/>
        <v>1449</v>
      </c>
      <c r="B1640" s="4">
        <v>4912996</v>
      </c>
      <c r="C1640" s="24" t="s">
        <v>63</v>
      </c>
      <c r="D1640" s="3" t="s">
        <v>36</v>
      </c>
      <c r="E1640" s="3">
        <v>0</v>
      </c>
      <c r="F1640" s="3">
        <v>1</v>
      </c>
      <c r="G1640" s="3">
        <v>1</v>
      </c>
      <c r="H1640" s="4">
        <v>26101401</v>
      </c>
      <c r="I1640" s="4" t="s">
        <v>37</v>
      </c>
      <c r="J1640" s="1">
        <v>6105</v>
      </c>
      <c r="K1640" s="48">
        <v>273581</v>
      </c>
      <c r="L1640" s="49">
        <f t="shared" si="459"/>
        <v>309474.8272</v>
      </c>
      <c r="M1640" s="5">
        <v>408480</v>
      </c>
      <c r="N1640" s="6">
        <f t="shared" si="468"/>
        <v>77611.199999999997</v>
      </c>
      <c r="O1640" s="38">
        <f t="shared" si="469"/>
        <v>486091.2</v>
      </c>
      <c r="P1640" s="5">
        <v>355000</v>
      </c>
      <c r="Q1640" s="6">
        <f t="shared" si="470"/>
        <v>67450</v>
      </c>
      <c r="R1640" s="38">
        <f t="shared" si="471"/>
        <v>422450</v>
      </c>
      <c r="S1640" s="51">
        <f t="shared" si="460"/>
        <v>309474.8272</v>
      </c>
      <c r="T1640" s="51">
        <f t="shared" si="461"/>
        <v>406005.34239999996</v>
      </c>
      <c r="U1640" s="49">
        <f t="shared" si="462"/>
        <v>399061.16628050065</v>
      </c>
      <c r="V1640" s="51">
        <f t="shared" si="463"/>
        <v>422450</v>
      </c>
      <c r="W1640" s="51">
        <f t="shared" si="464"/>
        <v>68257.381889351673</v>
      </c>
      <c r="X1640" s="52">
        <f t="shared" si="465"/>
        <v>0.16811941804968644</v>
      </c>
      <c r="Y1640" s="53" t="str">
        <f t="shared" si="466"/>
        <v>MENOR_VALOR</v>
      </c>
      <c r="Z1640" s="49">
        <f t="shared" si="467"/>
        <v>309474.8272</v>
      </c>
      <c r="AA1640" s="80"/>
    </row>
    <row r="1641" spans="1:27" ht="18" x14ac:dyDescent="0.2">
      <c r="A1641" s="26">
        <f t="shared" si="473"/>
        <v>1450</v>
      </c>
      <c r="B1641" s="4">
        <v>4912996</v>
      </c>
      <c r="C1641" s="24" t="s">
        <v>64</v>
      </c>
      <c r="D1641" s="3" t="s">
        <v>36</v>
      </c>
      <c r="E1641" s="3">
        <v>0</v>
      </c>
      <c r="F1641" s="3">
        <v>1</v>
      </c>
      <c r="G1641" s="3">
        <v>1</v>
      </c>
      <c r="H1641" s="4">
        <v>26121603</v>
      </c>
      <c r="I1641" s="4" t="s">
        <v>37</v>
      </c>
      <c r="J1641" s="1" t="s">
        <v>37</v>
      </c>
      <c r="K1641" s="48">
        <v>355929</v>
      </c>
      <c r="L1641" s="49">
        <f t="shared" si="459"/>
        <v>402626.8848</v>
      </c>
      <c r="M1641" s="5">
        <v>562820</v>
      </c>
      <c r="N1641" s="6">
        <f t="shared" si="468"/>
        <v>106935.8</v>
      </c>
      <c r="O1641" s="38">
        <f t="shared" si="469"/>
        <v>669755.80000000005</v>
      </c>
      <c r="P1641" s="5">
        <v>421000</v>
      </c>
      <c r="Q1641" s="6">
        <f t="shared" si="470"/>
        <v>79990</v>
      </c>
      <c r="R1641" s="38">
        <f t="shared" si="471"/>
        <v>500990</v>
      </c>
      <c r="S1641" s="51">
        <f t="shared" si="460"/>
        <v>402626.8848</v>
      </c>
      <c r="T1641" s="51">
        <f t="shared" si="461"/>
        <v>524457.56160000002</v>
      </c>
      <c r="U1641" s="49">
        <f t="shared" si="462"/>
        <v>513116.64595517586</v>
      </c>
      <c r="V1641" s="51">
        <f t="shared" si="463"/>
        <v>500990</v>
      </c>
      <c r="W1641" s="51">
        <f t="shared" si="464"/>
        <v>86147.297721826486</v>
      </c>
      <c r="X1641" s="52">
        <f t="shared" si="465"/>
        <v>0.16425980675921764</v>
      </c>
      <c r="Y1641" s="53" t="str">
        <f t="shared" si="466"/>
        <v>MENOR_VALOR</v>
      </c>
      <c r="Z1641" s="49">
        <f t="shared" si="467"/>
        <v>402626.8848</v>
      </c>
      <c r="AA1641" s="80"/>
    </row>
    <row r="1642" spans="1:27" ht="18" x14ac:dyDescent="0.2">
      <c r="A1642" s="26">
        <f t="shared" si="473"/>
        <v>1451</v>
      </c>
      <c r="B1642" s="4">
        <v>4912996</v>
      </c>
      <c r="C1642" s="24" t="s">
        <v>65</v>
      </c>
      <c r="D1642" s="3" t="s">
        <v>36</v>
      </c>
      <c r="E1642" s="3">
        <v>0</v>
      </c>
      <c r="F1642" s="3">
        <v>1</v>
      </c>
      <c r="G1642" s="3">
        <v>1</v>
      </c>
      <c r="H1642" s="4">
        <v>24101604</v>
      </c>
      <c r="I1642" s="4" t="s">
        <v>37</v>
      </c>
      <c r="J1642" s="1" t="s">
        <v>37</v>
      </c>
      <c r="K1642" s="48">
        <v>558705</v>
      </c>
      <c r="L1642" s="49">
        <f t="shared" si="459"/>
        <v>632007.09600000002</v>
      </c>
      <c r="M1642" s="5">
        <v>1080140</v>
      </c>
      <c r="N1642" s="6">
        <f t="shared" si="468"/>
        <v>205226.6</v>
      </c>
      <c r="O1642" s="38">
        <f t="shared" si="469"/>
        <v>1285366.6000000001</v>
      </c>
      <c r="P1642" s="5">
        <v>815000</v>
      </c>
      <c r="Q1642" s="6">
        <f t="shared" si="470"/>
        <v>154850</v>
      </c>
      <c r="R1642" s="38">
        <f t="shared" si="471"/>
        <v>969850</v>
      </c>
      <c r="S1642" s="51">
        <f t="shared" si="460"/>
        <v>632007.09600000002</v>
      </c>
      <c r="T1642" s="51">
        <f t="shared" si="461"/>
        <v>962407.8986666667</v>
      </c>
      <c r="U1642" s="49">
        <f t="shared" si="462"/>
        <v>923601.24942394136</v>
      </c>
      <c r="V1642" s="51">
        <f t="shared" si="463"/>
        <v>969850</v>
      </c>
      <c r="W1642" s="51">
        <f t="shared" si="464"/>
        <v>233628.64807507858</v>
      </c>
      <c r="X1642" s="52">
        <f t="shared" si="465"/>
        <v>0.24275429201978804</v>
      </c>
      <c r="Y1642" s="53" t="str">
        <f t="shared" si="466"/>
        <v>MENOR_VALOR</v>
      </c>
      <c r="Z1642" s="49">
        <f t="shared" si="467"/>
        <v>632007.09600000002</v>
      </c>
      <c r="AA1642" s="80"/>
    </row>
    <row r="1643" spans="1:27" ht="18" x14ac:dyDescent="0.2">
      <c r="A1643" s="26">
        <f t="shared" si="473"/>
        <v>1452</v>
      </c>
      <c r="B1643" s="4">
        <v>4912996</v>
      </c>
      <c r="C1643" s="24" t="s">
        <v>226</v>
      </c>
      <c r="D1643" s="3" t="s">
        <v>36</v>
      </c>
      <c r="E1643" s="3">
        <v>0</v>
      </c>
      <c r="F1643" s="3">
        <v>1</v>
      </c>
      <c r="G1643" s="3">
        <v>1</v>
      </c>
      <c r="H1643" s="4">
        <v>26101759</v>
      </c>
      <c r="I1643" s="4" t="s">
        <v>37</v>
      </c>
      <c r="J1643" s="1" t="s">
        <v>37</v>
      </c>
      <c r="K1643" s="48">
        <v>847875</v>
      </c>
      <c r="L1643" s="49">
        <f t="shared" si="459"/>
        <v>959116.2</v>
      </c>
      <c r="M1643" s="5">
        <v>1153350</v>
      </c>
      <c r="N1643" s="6">
        <f t="shared" si="468"/>
        <v>219136.5</v>
      </c>
      <c r="O1643" s="38">
        <f t="shared" si="469"/>
        <v>1372486.5</v>
      </c>
      <c r="P1643" s="5">
        <v>932000</v>
      </c>
      <c r="Q1643" s="6">
        <f t="shared" si="470"/>
        <v>177080</v>
      </c>
      <c r="R1643" s="38">
        <f t="shared" si="471"/>
        <v>1109080</v>
      </c>
      <c r="S1643" s="51">
        <f t="shared" si="460"/>
        <v>959116.2</v>
      </c>
      <c r="T1643" s="51">
        <f t="shared" si="461"/>
        <v>1146894.2333333334</v>
      </c>
      <c r="U1643" s="49">
        <f t="shared" si="462"/>
        <v>1134437.8998675807</v>
      </c>
      <c r="V1643" s="51">
        <f t="shared" si="463"/>
        <v>1109080</v>
      </c>
      <c r="W1643" s="51">
        <f t="shared" si="464"/>
        <v>132779.12072787364</v>
      </c>
      <c r="X1643" s="52">
        <f t="shared" si="465"/>
        <v>0.11577276863792785</v>
      </c>
      <c r="Y1643" s="53" t="str">
        <f t="shared" si="466"/>
        <v>MENOR_VALOR</v>
      </c>
      <c r="Z1643" s="49">
        <f t="shared" si="467"/>
        <v>959116.2</v>
      </c>
      <c r="AA1643" s="80"/>
    </row>
    <row r="1644" spans="1:27" x14ac:dyDescent="0.2">
      <c r="A1644" s="26">
        <f t="shared" si="473"/>
        <v>1453</v>
      </c>
      <c r="B1644" s="4">
        <v>4912996</v>
      </c>
      <c r="C1644" s="24" t="s">
        <v>541</v>
      </c>
      <c r="D1644" s="3" t="s">
        <v>36</v>
      </c>
      <c r="E1644" s="3">
        <v>0</v>
      </c>
      <c r="F1644" s="3">
        <v>1</v>
      </c>
      <c r="G1644" s="3">
        <v>1</v>
      </c>
      <c r="H1644" s="13">
        <v>26101302</v>
      </c>
      <c r="I1644" s="4" t="s">
        <v>37</v>
      </c>
      <c r="J1644" s="1" t="s">
        <v>238</v>
      </c>
      <c r="K1644" s="48">
        <v>976395</v>
      </c>
      <c r="L1644" s="49">
        <f t="shared" si="459"/>
        <v>1104498.024</v>
      </c>
      <c r="M1644" s="5">
        <v>1539000</v>
      </c>
      <c r="N1644" s="6">
        <f t="shared" si="468"/>
        <v>292410</v>
      </c>
      <c r="O1644" s="38">
        <f t="shared" si="469"/>
        <v>1831410</v>
      </c>
      <c r="P1644" s="5">
        <v>1368000</v>
      </c>
      <c r="Q1644" s="6">
        <f t="shared" si="470"/>
        <v>259920</v>
      </c>
      <c r="R1644" s="38">
        <f t="shared" si="471"/>
        <v>1627920</v>
      </c>
      <c r="S1644" s="51">
        <f t="shared" si="460"/>
        <v>1104498.024</v>
      </c>
      <c r="T1644" s="51">
        <f t="shared" si="461"/>
        <v>1521276.0080000001</v>
      </c>
      <c r="U1644" s="49">
        <f t="shared" si="462"/>
        <v>1487742.8134445138</v>
      </c>
      <c r="V1644" s="51">
        <f t="shared" si="463"/>
        <v>1627920</v>
      </c>
      <c r="W1644" s="51">
        <f t="shared" si="464"/>
        <v>294706.53873565863</v>
      </c>
      <c r="X1644" s="52">
        <f t="shared" si="465"/>
        <v>0.19372325415366612</v>
      </c>
      <c r="Y1644" s="53" t="str">
        <f t="shared" si="466"/>
        <v>MENOR_VALOR</v>
      </c>
      <c r="Z1644" s="49">
        <f t="shared" si="467"/>
        <v>1104498.024</v>
      </c>
      <c r="AA1644" s="80"/>
    </row>
    <row r="1645" spans="1:27" ht="18" x14ac:dyDescent="0.2">
      <c r="A1645" s="26">
        <f t="shared" si="473"/>
        <v>1454</v>
      </c>
      <c r="B1645" s="4">
        <v>4912996</v>
      </c>
      <c r="C1645" s="24" t="s">
        <v>227</v>
      </c>
      <c r="D1645" s="3" t="s">
        <v>36</v>
      </c>
      <c r="E1645" s="3">
        <v>0</v>
      </c>
      <c r="F1645" s="3">
        <v>1</v>
      </c>
      <c r="G1645" s="3">
        <v>1</v>
      </c>
      <c r="H1645" s="4">
        <v>25171508</v>
      </c>
      <c r="I1645" s="4" t="s">
        <v>37</v>
      </c>
      <c r="J1645" s="1" t="s">
        <v>37</v>
      </c>
      <c r="K1645" s="48">
        <v>118286</v>
      </c>
      <c r="L1645" s="49">
        <f t="shared" si="459"/>
        <v>133805.1232</v>
      </c>
      <c r="M1645" s="5">
        <v>182700</v>
      </c>
      <c r="N1645" s="6">
        <f t="shared" si="468"/>
        <v>34713</v>
      </c>
      <c r="O1645" s="38">
        <f t="shared" si="469"/>
        <v>217413</v>
      </c>
      <c r="P1645" s="5">
        <v>139000</v>
      </c>
      <c r="Q1645" s="6">
        <f t="shared" si="470"/>
        <v>26410</v>
      </c>
      <c r="R1645" s="38">
        <f t="shared" si="471"/>
        <v>165410</v>
      </c>
      <c r="S1645" s="51">
        <f t="shared" si="460"/>
        <v>133805.1232</v>
      </c>
      <c r="T1645" s="51">
        <f t="shared" si="461"/>
        <v>172209.3744</v>
      </c>
      <c r="U1645" s="49">
        <f t="shared" si="462"/>
        <v>168826.2617647766</v>
      </c>
      <c r="V1645" s="51">
        <f t="shared" si="463"/>
        <v>165410</v>
      </c>
      <c r="W1645" s="51">
        <f t="shared" si="464"/>
        <v>27155.906449911559</v>
      </c>
      <c r="X1645" s="52">
        <f t="shared" si="465"/>
        <v>0.15769122061169022</v>
      </c>
      <c r="Y1645" s="53" t="str">
        <f t="shared" si="466"/>
        <v>MENOR_VALOR</v>
      </c>
      <c r="Z1645" s="49">
        <f t="shared" si="467"/>
        <v>133805.1232</v>
      </c>
      <c r="AA1645" s="80"/>
    </row>
    <row r="1646" spans="1:27" ht="36" x14ac:dyDescent="0.2">
      <c r="A1646" s="26">
        <f t="shared" si="473"/>
        <v>1455</v>
      </c>
      <c r="B1646" s="4">
        <v>4912996</v>
      </c>
      <c r="C1646" s="24" t="s">
        <v>66</v>
      </c>
      <c r="D1646" s="3" t="s">
        <v>36</v>
      </c>
      <c r="E1646" s="3">
        <v>0</v>
      </c>
      <c r="F1646" s="3">
        <v>1</v>
      </c>
      <c r="G1646" s="3">
        <v>1</v>
      </c>
      <c r="H1646" s="4">
        <v>26101404</v>
      </c>
      <c r="I1646" s="4" t="s">
        <v>37</v>
      </c>
      <c r="J1646" s="1" t="s">
        <v>37</v>
      </c>
      <c r="K1646" s="48">
        <v>195755</v>
      </c>
      <c r="L1646" s="49">
        <f t="shared" si="459"/>
        <v>221438.05599999998</v>
      </c>
      <c r="M1646" s="5">
        <v>264960</v>
      </c>
      <c r="N1646" s="6">
        <f t="shared" si="468"/>
        <v>50342.400000000001</v>
      </c>
      <c r="O1646" s="38">
        <f t="shared" si="469"/>
        <v>315302.40000000002</v>
      </c>
      <c r="P1646" s="5">
        <v>230000</v>
      </c>
      <c r="Q1646" s="6">
        <f t="shared" si="470"/>
        <v>43700</v>
      </c>
      <c r="R1646" s="38">
        <f t="shared" si="471"/>
        <v>273700</v>
      </c>
      <c r="S1646" s="51">
        <f t="shared" si="460"/>
        <v>221438.05599999998</v>
      </c>
      <c r="T1646" s="51">
        <f t="shared" si="461"/>
        <v>270146.81866666669</v>
      </c>
      <c r="U1646" s="49">
        <f t="shared" si="462"/>
        <v>267352.82534047909</v>
      </c>
      <c r="V1646" s="51">
        <f t="shared" si="463"/>
        <v>273700</v>
      </c>
      <c r="W1646" s="51">
        <f t="shared" si="464"/>
        <v>34442.29638480617</v>
      </c>
      <c r="X1646" s="52">
        <f t="shared" si="465"/>
        <v>0.12749473251174728</v>
      </c>
      <c r="Y1646" s="53" t="str">
        <f t="shared" si="466"/>
        <v>MENOR_VALOR</v>
      </c>
      <c r="Z1646" s="49">
        <f t="shared" si="467"/>
        <v>221438.05599999998</v>
      </c>
      <c r="AA1646" s="80"/>
    </row>
    <row r="1647" spans="1:27" ht="27" x14ac:dyDescent="0.2">
      <c r="A1647" s="26">
        <f t="shared" si="473"/>
        <v>1456</v>
      </c>
      <c r="B1647" s="4">
        <v>4912996</v>
      </c>
      <c r="C1647" s="24" t="s">
        <v>67</v>
      </c>
      <c r="D1647" s="3" t="s">
        <v>36</v>
      </c>
      <c r="E1647" s="3">
        <v>0</v>
      </c>
      <c r="F1647" s="3">
        <v>1</v>
      </c>
      <c r="G1647" s="3">
        <v>1</v>
      </c>
      <c r="H1647" s="4">
        <v>26101759</v>
      </c>
      <c r="I1647" s="4" t="s">
        <v>37</v>
      </c>
      <c r="J1647" s="1" t="s">
        <v>37</v>
      </c>
      <c r="K1647" s="48">
        <v>238476</v>
      </c>
      <c r="L1647" s="49">
        <f t="shared" si="459"/>
        <v>269764.05119999999</v>
      </c>
      <c r="M1647" s="5">
        <v>379080</v>
      </c>
      <c r="N1647" s="6">
        <f t="shared" si="468"/>
        <v>72025.2</v>
      </c>
      <c r="O1647" s="38">
        <f t="shared" si="469"/>
        <v>451105.2</v>
      </c>
      <c r="P1647" s="5">
        <v>281000</v>
      </c>
      <c r="Q1647" s="6">
        <f t="shared" si="470"/>
        <v>53390</v>
      </c>
      <c r="R1647" s="38">
        <f t="shared" si="471"/>
        <v>334390</v>
      </c>
      <c r="S1647" s="51">
        <f t="shared" si="460"/>
        <v>269764.05119999999</v>
      </c>
      <c r="T1647" s="51">
        <f t="shared" si="461"/>
        <v>351753.08373333333</v>
      </c>
      <c r="U1647" s="49">
        <f t="shared" si="462"/>
        <v>343957.72139280138</v>
      </c>
      <c r="V1647" s="51">
        <f t="shared" si="463"/>
        <v>334390</v>
      </c>
      <c r="W1647" s="51">
        <f t="shared" si="464"/>
        <v>57975.00088724403</v>
      </c>
      <c r="X1647" s="52">
        <f t="shared" si="465"/>
        <v>0.16481732092275078</v>
      </c>
      <c r="Y1647" s="53" t="str">
        <f t="shared" si="466"/>
        <v>MENOR_VALOR</v>
      </c>
      <c r="Z1647" s="49">
        <f t="shared" si="467"/>
        <v>269764.05119999999</v>
      </c>
      <c r="AA1647" s="80"/>
    </row>
    <row r="1648" spans="1:27" ht="27" x14ac:dyDescent="0.2">
      <c r="A1648" s="26">
        <f t="shared" si="473"/>
        <v>1457</v>
      </c>
      <c r="B1648" s="4">
        <v>4912996</v>
      </c>
      <c r="C1648" s="24" t="s">
        <v>68</v>
      </c>
      <c r="D1648" s="3" t="s">
        <v>36</v>
      </c>
      <c r="E1648" s="3">
        <v>0</v>
      </c>
      <c r="F1648" s="3">
        <v>1</v>
      </c>
      <c r="G1648" s="3">
        <v>1</v>
      </c>
      <c r="H1648" s="4">
        <v>26101766</v>
      </c>
      <c r="I1648" s="4" t="s">
        <v>37</v>
      </c>
      <c r="J1648" s="1" t="s">
        <v>37</v>
      </c>
      <c r="K1648" s="48">
        <v>287861</v>
      </c>
      <c r="L1648" s="49">
        <f t="shared" si="459"/>
        <v>325628.36320000002</v>
      </c>
      <c r="M1648" s="5">
        <v>411600</v>
      </c>
      <c r="N1648" s="6">
        <f t="shared" si="468"/>
        <v>78204</v>
      </c>
      <c r="O1648" s="38">
        <f t="shared" si="469"/>
        <v>489804</v>
      </c>
      <c r="P1648" s="5">
        <v>336000</v>
      </c>
      <c r="Q1648" s="6">
        <f t="shared" si="470"/>
        <v>63840</v>
      </c>
      <c r="R1648" s="38">
        <f t="shared" si="471"/>
        <v>399840</v>
      </c>
      <c r="S1648" s="51">
        <f t="shared" si="460"/>
        <v>325628.36320000002</v>
      </c>
      <c r="T1648" s="51">
        <f t="shared" si="461"/>
        <v>405090.78773333336</v>
      </c>
      <c r="U1648" s="49">
        <f t="shared" si="462"/>
        <v>399524.66635095852</v>
      </c>
      <c r="V1648" s="51">
        <f t="shared" si="463"/>
        <v>399840</v>
      </c>
      <c r="W1648" s="51">
        <f t="shared" si="464"/>
        <v>56188.419237043752</v>
      </c>
      <c r="X1648" s="52">
        <f t="shared" si="465"/>
        <v>0.13870574433806168</v>
      </c>
      <c r="Y1648" s="53" t="str">
        <f t="shared" si="466"/>
        <v>MENOR_VALOR</v>
      </c>
      <c r="Z1648" s="49">
        <f t="shared" si="467"/>
        <v>325628.36320000002</v>
      </c>
      <c r="AA1648" s="80"/>
    </row>
    <row r="1649" spans="1:27" ht="27" x14ac:dyDescent="0.2">
      <c r="A1649" s="26">
        <f t="shared" si="473"/>
        <v>1458</v>
      </c>
      <c r="B1649" s="4">
        <v>4912996</v>
      </c>
      <c r="C1649" s="24" t="s">
        <v>69</v>
      </c>
      <c r="D1649" s="3" t="s">
        <v>36</v>
      </c>
      <c r="E1649" s="3">
        <v>0</v>
      </c>
      <c r="F1649" s="3">
        <v>1</v>
      </c>
      <c r="G1649" s="3">
        <v>1</v>
      </c>
      <c r="H1649" s="4">
        <v>31171501</v>
      </c>
      <c r="I1649" s="4" t="s">
        <v>37</v>
      </c>
      <c r="J1649" s="1" t="s">
        <v>37</v>
      </c>
      <c r="K1649" s="48">
        <v>121142</v>
      </c>
      <c r="L1649" s="49">
        <f t="shared" si="459"/>
        <v>137035.83040000001</v>
      </c>
      <c r="M1649" s="5">
        <v>385560</v>
      </c>
      <c r="N1649" s="6">
        <f t="shared" si="468"/>
        <v>73256.399999999994</v>
      </c>
      <c r="O1649" s="38">
        <f t="shared" si="469"/>
        <v>458816.4</v>
      </c>
      <c r="P1649" s="5">
        <v>302000</v>
      </c>
      <c r="Q1649" s="6">
        <f t="shared" si="470"/>
        <v>57380</v>
      </c>
      <c r="R1649" s="38">
        <f t="shared" si="471"/>
        <v>359380</v>
      </c>
      <c r="S1649" s="51">
        <f t="shared" si="460"/>
        <v>137035.83040000001</v>
      </c>
      <c r="T1649" s="51">
        <f t="shared" si="461"/>
        <v>318410.74346666667</v>
      </c>
      <c r="U1649" s="49">
        <f t="shared" si="462"/>
        <v>282710.75108178001</v>
      </c>
      <c r="V1649" s="51">
        <f t="shared" si="463"/>
        <v>359380</v>
      </c>
      <c r="W1649" s="51">
        <f t="shared" si="464"/>
        <v>128251.43096656054</v>
      </c>
      <c r="X1649" s="52">
        <f t="shared" si="465"/>
        <v>0.40278612954523862</v>
      </c>
      <c r="Y1649" s="53" t="str">
        <f t="shared" si="466"/>
        <v>MENOR_VALOR</v>
      </c>
      <c r="Z1649" s="49">
        <f t="shared" si="467"/>
        <v>137035.83040000001</v>
      </c>
      <c r="AA1649" s="80"/>
    </row>
    <row r="1650" spans="1:27" ht="18" x14ac:dyDescent="0.2">
      <c r="A1650" s="26">
        <f t="shared" si="473"/>
        <v>1459</v>
      </c>
      <c r="B1650" s="4">
        <v>4912996</v>
      </c>
      <c r="C1650" s="24" t="s">
        <v>70</v>
      </c>
      <c r="D1650" s="3" t="s">
        <v>36</v>
      </c>
      <c r="E1650" s="3">
        <v>0</v>
      </c>
      <c r="F1650" s="3">
        <v>1</v>
      </c>
      <c r="G1650" s="3">
        <v>1</v>
      </c>
      <c r="H1650" s="4">
        <v>26101409</v>
      </c>
      <c r="I1650" s="4" t="s">
        <v>37</v>
      </c>
      <c r="J1650" s="1">
        <v>6105</v>
      </c>
      <c r="K1650" s="48">
        <v>280721</v>
      </c>
      <c r="L1650" s="49">
        <f t="shared" si="459"/>
        <v>317551.59519999998</v>
      </c>
      <c r="M1650" s="5">
        <v>436800</v>
      </c>
      <c r="N1650" s="6">
        <f t="shared" si="468"/>
        <v>82992</v>
      </c>
      <c r="O1650" s="38">
        <f t="shared" si="469"/>
        <v>519792</v>
      </c>
      <c r="P1650" s="5">
        <v>336000</v>
      </c>
      <c r="Q1650" s="6">
        <f t="shared" si="470"/>
        <v>63840</v>
      </c>
      <c r="R1650" s="38">
        <f t="shared" si="471"/>
        <v>399840</v>
      </c>
      <c r="S1650" s="51">
        <f t="shared" si="460"/>
        <v>317551.59519999998</v>
      </c>
      <c r="T1650" s="51">
        <f t="shared" si="461"/>
        <v>412394.53173333331</v>
      </c>
      <c r="U1650" s="49">
        <f t="shared" si="462"/>
        <v>404119.71949493891</v>
      </c>
      <c r="V1650" s="51">
        <f t="shared" si="463"/>
        <v>399840</v>
      </c>
      <c r="W1650" s="51">
        <f t="shared" si="464"/>
        <v>67064.08357036594</v>
      </c>
      <c r="X1650" s="52">
        <f t="shared" si="465"/>
        <v>0.16262117562153222</v>
      </c>
      <c r="Y1650" s="53" t="str">
        <f t="shared" si="466"/>
        <v>MENOR_VALOR</v>
      </c>
      <c r="Z1650" s="49">
        <f t="shared" si="467"/>
        <v>317551.59519999998</v>
      </c>
      <c r="AA1650" s="80"/>
    </row>
    <row r="1651" spans="1:27" ht="18" x14ac:dyDescent="0.2">
      <c r="A1651" s="26">
        <f t="shared" si="473"/>
        <v>1460</v>
      </c>
      <c r="B1651" s="4">
        <v>4912996</v>
      </c>
      <c r="C1651" s="24" t="s">
        <v>72</v>
      </c>
      <c r="D1651" s="3" t="s">
        <v>36</v>
      </c>
      <c r="E1651" s="3">
        <v>0</v>
      </c>
      <c r="F1651" s="3">
        <v>1</v>
      </c>
      <c r="G1651" s="3">
        <v>1</v>
      </c>
      <c r="H1651" s="4">
        <v>39111707</v>
      </c>
      <c r="I1651" s="4" t="s">
        <v>37</v>
      </c>
      <c r="J1651" s="1" t="s">
        <v>37</v>
      </c>
      <c r="K1651" s="48">
        <v>159460</v>
      </c>
      <c r="L1651" s="49">
        <f t="shared" si="459"/>
        <v>180381.152</v>
      </c>
      <c r="M1651" s="5">
        <v>167040</v>
      </c>
      <c r="N1651" s="6">
        <f t="shared" si="468"/>
        <v>31737.600000000002</v>
      </c>
      <c r="O1651" s="38">
        <f t="shared" si="469"/>
        <v>198777.60000000001</v>
      </c>
      <c r="P1651" s="5">
        <v>139000</v>
      </c>
      <c r="Q1651" s="6">
        <f t="shared" si="470"/>
        <v>26410</v>
      </c>
      <c r="R1651" s="38">
        <f t="shared" si="471"/>
        <v>165410</v>
      </c>
      <c r="S1651" s="51">
        <f t="shared" si="460"/>
        <v>165410</v>
      </c>
      <c r="T1651" s="51">
        <f t="shared" si="461"/>
        <v>181522.91733333332</v>
      </c>
      <c r="U1651" s="49">
        <f t="shared" si="462"/>
        <v>181011.75823294229</v>
      </c>
      <c r="V1651" s="51">
        <f t="shared" si="463"/>
        <v>180381.152</v>
      </c>
      <c r="W1651" s="51">
        <f t="shared" si="464"/>
        <v>11393.55311109825</v>
      </c>
      <c r="X1651" s="52">
        <f t="shared" si="465"/>
        <v>6.2766472016181268E-2</v>
      </c>
      <c r="Y1651" s="53" t="str">
        <f t="shared" si="466"/>
        <v>MENOR_VALOR</v>
      </c>
      <c r="Z1651" s="49">
        <f t="shared" si="467"/>
        <v>165410</v>
      </c>
      <c r="AA1651" s="80"/>
    </row>
    <row r="1652" spans="1:27" ht="18" x14ac:dyDescent="0.2">
      <c r="A1652" s="26">
        <f t="shared" si="473"/>
        <v>1461</v>
      </c>
      <c r="B1652" s="4">
        <v>4912996</v>
      </c>
      <c r="C1652" s="24" t="s">
        <v>231</v>
      </c>
      <c r="D1652" s="3" t="s">
        <v>36</v>
      </c>
      <c r="E1652" s="3">
        <v>0</v>
      </c>
      <c r="F1652" s="3">
        <v>1</v>
      </c>
      <c r="G1652" s="3">
        <v>1</v>
      </c>
      <c r="H1652" s="4">
        <v>24101604</v>
      </c>
      <c r="I1652" s="4" t="s">
        <v>37</v>
      </c>
      <c r="J1652" s="1" t="s">
        <v>37</v>
      </c>
      <c r="K1652" s="48">
        <v>323680</v>
      </c>
      <c r="L1652" s="49">
        <f t="shared" si="459"/>
        <v>366146.81599999999</v>
      </c>
      <c r="M1652" s="5">
        <v>2218500</v>
      </c>
      <c r="N1652" s="6">
        <f t="shared" si="468"/>
        <v>421515</v>
      </c>
      <c r="O1652" s="38">
        <f t="shared" si="469"/>
        <v>2640015</v>
      </c>
      <c r="P1652" s="5">
        <v>1972000</v>
      </c>
      <c r="Q1652" s="6">
        <f t="shared" si="470"/>
        <v>374680</v>
      </c>
      <c r="R1652" s="38">
        <f t="shared" si="471"/>
        <v>2346680</v>
      </c>
      <c r="S1652" s="51">
        <f t="shared" si="460"/>
        <v>366146.81599999999</v>
      </c>
      <c r="T1652" s="51">
        <f t="shared" si="461"/>
        <v>1784280.6053333331</v>
      </c>
      <c r="U1652" s="49">
        <f t="shared" si="462"/>
        <v>1313928.8324786904</v>
      </c>
      <c r="V1652" s="51">
        <f t="shared" si="463"/>
        <v>2346680</v>
      </c>
      <c r="W1652" s="51">
        <f t="shared" si="464"/>
        <v>1002772.0190673748</v>
      </c>
      <c r="X1652" s="52">
        <f t="shared" si="465"/>
        <v>0.5620035414104837</v>
      </c>
      <c r="Y1652" s="53" t="str">
        <f t="shared" si="466"/>
        <v>MEDIA_GEOMETRICA</v>
      </c>
      <c r="Z1652" s="49">
        <f t="shared" si="467"/>
        <v>1313928.8324786904</v>
      </c>
      <c r="AA1652" s="80"/>
    </row>
    <row r="1653" spans="1:27" ht="27" x14ac:dyDescent="0.2">
      <c r="A1653" s="26">
        <f t="shared" si="473"/>
        <v>1462</v>
      </c>
      <c r="B1653" s="4">
        <v>4912996</v>
      </c>
      <c r="C1653" s="24" t="s">
        <v>232</v>
      </c>
      <c r="D1653" s="3" t="s">
        <v>36</v>
      </c>
      <c r="E1653" s="3">
        <v>0</v>
      </c>
      <c r="F1653" s="3">
        <v>1</v>
      </c>
      <c r="G1653" s="3">
        <v>1</v>
      </c>
      <c r="H1653" s="4">
        <v>39111707</v>
      </c>
      <c r="I1653" s="4" t="s">
        <v>37</v>
      </c>
      <c r="J1653" s="1" t="s">
        <v>37</v>
      </c>
      <c r="K1653" s="48">
        <v>297619</v>
      </c>
      <c r="L1653" s="49">
        <f t="shared" si="459"/>
        <v>336666.6128</v>
      </c>
      <c r="M1653" s="5">
        <v>402960</v>
      </c>
      <c r="N1653" s="6">
        <f t="shared" si="468"/>
        <v>76562.399999999994</v>
      </c>
      <c r="O1653" s="38">
        <f t="shared" si="469"/>
        <v>479522.4</v>
      </c>
      <c r="P1653" s="5">
        <v>350000</v>
      </c>
      <c r="Q1653" s="6">
        <f t="shared" si="470"/>
        <v>66500</v>
      </c>
      <c r="R1653" s="38">
        <f t="shared" si="471"/>
        <v>416500</v>
      </c>
      <c r="S1653" s="51">
        <f t="shared" si="460"/>
        <v>336666.6128</v>
      </c>
      <c r="T1653" s="51">
        <f t="shared" si="461"/>
        <v>410896.33760000003</v>
      </c>
      <c r="U1653" s="49">
        <f t="shared" si="462"/>
        <v>406638.02263905125</v>
      </c>
      <c r="V1653" s="51">
        <f t="shared" si="463"/>
        <v>416500</v>
      </c>
      <c r="W1653" s="51">
        <f t="shared" si="464"/>
        <v>52488.341771691259</v>
      </c>
      <c r="X1653" s="52">
        <f t="shared" si="465"/>
        <v>0.12774107960725531</v>
      </c>
      <c r="Y1653" s="53" t="str">
        <f t="shared" si="466"/>
        <v>MENOR_VALOR</v>
      </c>
      <c r="Z1653" s="49">
        <f t="shared" si="467"/>
        <v>336666.6128</v>
      </c>
      <c r="AA1653" s="80"/>
    </row>
    <row r="1654" spans="1:27" ht="36" x14ac:dyDescent="0.2">
      <c r="A1654" s="26">
        <f t="shared" si="473"/>
        <v>1463</v>
      </c>
      <c r="B1654" s="4">
        <v>4912996</v>
      </c>
      <c r="C1654" s="24" t="s">
        <v>73</v>
      </c>
      <c r="D1654" s="3" t="s">
        <v>36</v>
      </c>
      <c r="E1654" s="3">
        <v>0</v>
      </c>
      <c r="F1654" s="3">
        <v>1</v>
      </c>
      <c r="G1654" s="3">
        <v>1</v>
      </c>
      <c r="H1654" s="4">
        <v>26101101</v>
      </c>
      <c r="I1654" s="4" t="s">
        <v>37</v>
      </c>
      <c r="J1654" s="1" t="s">
        <v>37</v>
      </c>
      <c r="K1654" s="48">
        <v>1553545</v>
      </c>
      <c r="L1654" s="49">
        <f t="shared" si="459"/>
        <v>1757370.1040000001</v>
      </c>
      <c r="M1654" s="5">
        <v>2841450</v>
      </c>
      <c r="N1654" s="6">
        <f t="shared" si="468"/>
        <v>539875.5</v>
      </c>
      <c r="O1654" s="38">
        <f t="shared" si="469"/>
        <v>3381325.5</v>
      </c>
      <c r="P1654" s="5">
        <v>2393000</v>
      </c>
      <c r="Q1654" s="6">
        <f t="shared" si="470"/>
        <v>454670</v>
      </c>
      <c r="R1654" s="38">
        <f t="shared" si="471"/>
        <v>2847670</v>
      </c>
      <c r="S1654" s="51">
        <f t="shared" si="460"/>
        <v>1757370.1040000001</v>
      </c>
      <c r="T1654" s="51">
        <f t="shared" si="461"/>
        <v>2662121.8680000002</v>
      </c>
      <c r="U1654" s="49">
        <f t="shared" si="462"/>
        <v>2567319.7271019425</v>
      </c>
      <c r="V1654" s="51">
        <f t="shared" si="463"/>
        <v>2847670</v>
      </c>
      <c r="W1654" s="51">
        <f t="shared" si="464"/>
        <v>639756.10761489149</v>
      </c>
      <c r="X1654" s="52">
        <f t="shared" si="465"/>
        <v>0.24031811439779338</v>
      </c>
      <c r="Y1654" s="53" t="str">
        <f t="shared" si="466"/>
        <v>MENOR_VALOR</v>
      </c>
      <c r="Z1654" s="49">
        <f t="shared" si="467"/>
        <v>1757370.1040000001</v>
      </c>
      <c r="AA1654" s="80"/>
    </row>
    <row r="1655" spans="1:27" ht="18" x14ac:dyDescent="0.2">
      <c r="A1655" s="26">
        <f t="shared" si="473"/>
        <v>1464</v>
      </c>
      <c r="B1655" s="4">
        <v>4912996</v>
      </c>
      <c r="C1655" s="24" t="s">
        <v>319</v>
      </c>
      <c r="D1655" s="3" t="s">
        <v>36</v>
      </c>
      <c r="E1655" s="3">
        <v>0</v>
      </c>
      <c r="F1655" s="3">
        <v>1</v>
      </c>
      <c r="G1655" s="3">
        <v>1</v>
      </c>
      <c r="H1655" s="4">
        <v>41111921</v>
      </c>
      <c r="I1655" s="4" t="s">
        <v>37</v>
      </c>
      <c r="J1655" s="1" t="s">
        <v>37</v>
      </c>
      <c r="K1655" s="48">
        <v>576555</v>
      </c>
      <c r="L1655" s="49">
        <f t="shared" si="459"/>
        <v>652199.01599999995</v>
      </c>
      <c r="M1655" s="5">
        <v>965300</v>
      </c>
      <c r="N1655" s="6">
        <f t="shared" si="468"/>
        <v>183407</v>
      </c>
      <c r="O1655" s="38">
        <f t="shared" si="469"/>
        <v>1148707</v>
      </c>
      <c r="P1655" s="5">
        <v>788000</v>
      </c>
      <c r="Q1655" s="6">
        <f t="shared" si="470"/>
        <v>149720</v>
      </c>
      <c r="R1655" s="38">
        <f t="shared" si="471"/>
        <v>937720</v>
      </c>
      <c r="S1655" s="51">
        <f t="shared" si="460"/>
        <v>652199.01599999995</v>
      </c>
      <c r="T1655" s="51">
        <f t="shared" si="461"/>
        <v>912875.33866666665</v>
      </c>
      <c r="U1655" s="49">
        <f t="shared" si="462"/>
        <v>888970.86677153129</v>
      </c>
      <c r="V1655" s="51">
        <f t="shared" si="463"/>
        <v>937720</v>
      </c>
      <c r="W1655" s="51">
        <f t="shared" si="464"/>
        <v>184325.99545237253</v>
      </c>
      <c r="X1655" s="52">
        <f t="shared" si="465"/>
        <v>0.20191803595176158</v>
      </c>
      <c r="Y1655" s="53" t="str">
        <f t="shared" si="466"/>
        <v>MENOR_VALOR</v>
      </c>
      <c r="Z1655" s="49">
        <f t="shared" si="467"/>
        <v>652199.01599999995</v>
      </c>
      <c r="AA1655" s="80"/>
    </row>
    <row r="1656" spans="1:27" ht="18" x14ac:dyDescent="0.2">
      <c r="A1656" s="26">
        <f t="shared" si="473"/>
        <v>1465</v>
      </c>
      <c r="B1656" s="4">
        <v>4912996</v>
      </c>
      <c r="C1656" s="24" t="s">
        <v>320</v>
      </c>
      <c r="D1656" s="3" t="s">
        <v>36</v>
      </c>
      <c r="E1656" s="3">
        <v>0</v>
      </c>
      <c r="F1656" s="3">
        <v>1</v>
      </c>
      <c r="G1656" s="3">
        <v>1</v>
      </c>
      <c r="H1656" s="4">
        <v>41111921</v>
      </c>
      <c r="I1656" s="4" t="s">
        <v>37</v>
      </c>
      <c r="J1656" s="1" t="s">
        <v>37</v>
      </c>
      <c r="K1656" s="48">
        <v>389368</v>
      </c>
      <c r="L1656" s="49">
        <f t="shared" si="459"/>
        <v>440453.08159999998</v>
      </c>
      <c r="M1656" s="5">
        <v>589440</v>
      </c>
      <c r="N1656" s="6">
        <f t="shared" si="468"/>
        <v>111993.60000000001</v>
      </c>
      <c r="O1656" s="38">
        <f t="shared" si="469"/>
        <v>701433.6</v>
      </c>
      <c r="P1656" s="5">
        <v>491000</v>
      </c>
      <c r="Q1656" s="6">
        <f t="shared" si="470"/>
        <v>93290</v>
      </c>
      <c r="R1656" s="38">
        <f t="shared" si="471"/>
        <v>584290</v>
      </c>
      <c r="S1656" s="51">
        <f t="shared" si="460"/>
        <v>440453.08159999998</v>
      </c>
      <c r="T1656" s="51">
        <f t="shared" si="461"/>
        <v>575392.22719999996</v>
      </c>
      <c r="U1656" s="49">
        <f t="shared" si="462"/>
        <v>565160.1832979325</v>
      </c>
      <c r="V1656" s="51">
        <f t="shared" si="463"/>
        <v>584290</v>
      </c>
      <c r="W1656" s="51">
        <f t="shared" si="464"/>
        <v>95416.38490127871</v>
      </c>
      <c r="X1656" s="52">
        <f t="shared" si="465"/>
        <v>0.16582842171087067</v>
      </c>
      <c r="Y1656" s="53" t="str">
        <f t="shared" si="466"/>
        <v>MENOR_VALOR</v>
      </c>
      <c r="Z1656" s="49">
        <f t="shared" si="467"/>
        <v>440453.08159999998</v>
      </c>
      <c r="AA1656" s="80"/>
    </row>
    <row r="1657" spans="1:27" ht="27" x14ac:dyDescent="0.2">
      <c r="A1657" s="26">
        <f t="shared" si="473"/>
        <v>1466</v>
      </c>
      <c r="B1657" s="4">
        <v>4912996</v>
      </c>
      <c r="C1657" s="24" t="s">
        <v>74</v>
      </c>
      <c r="D1657" s="3" t="s">
        <v>36</v>
      </c>
      <c r="E1657" s="3">
        <v>0</v>
      </c>
      <c r="F1657" s="3">
        <v>1</v>
      </c>
      <c r="G1657" s="3">
        <v>1</v>
      </c>
      <c r="H1657" s="4">
        <v>26101732</v>
      </c>
      <c r="I1657" s="4" t="s">
        <v>37</v>
      </c>
      <c r="J1657" s="1">
        <v>294</v>
      </c>
      <c r="K1657" s="48">
        <v>106624</v>
      </c>
      <c r="L1657" s="49">
        <f t="shared" si="459"/>
        <v>120613.06879999999</v>
      </c>
      <c r="M1657" s="5">
        <v>261250</v>
      </c>
      <c r="N1657" s="6">
        <f t="shared" si="468"/>
        <v>49637.5</v>
      </c>
      <c r="O1657" s="38">
        <f t="shared" si="469"/>
        <v>310887.5</v>
      </c>
      <c r="P1657" s="5">
        <v>220000</v>
      </c>
      <c r="Q1657" s="6">
        <f t="shared" si="470"/>
        <v>41800</v>
      </c>
      <c r="R1657" s="38">
        <f t="shared" si="471"/>
        <v>261800</v>
      </c>
      <c r="S1657" s="51">
        <f t="shared" si="460"/>
        <v>120613.06879999999</v>
      </c>
      <c r="T1657" s="51">
        <f t="shared" si="461"/>
        <v>231100.18960000001</v>
      </c>
      <c r="U1657" s="49">
        <f t="shared" si="462"/>
        <v>214119.27131999028</v>
      </c>
      <c r="V1657" s="51">
        <f t="shared" si="463"/>
        <v>261800</v>
      </c>
      <c r="W1657" s="51">
        <f t="shared" si="464"/>
        <v>78126.192351457255</v>
      </c>
      <c r="X1657" s="52">
        <f t="shared" si="465"/>
        <v>0.33806200023756816</v>
      </c>
      <c r="Y1657" s="53" t="str">
        <f t="shared" si="466"/>
        <v>MENOR_VALOR</v>
      </c>
      <c r="Z1657" s="49">
        <f t="shared" si="467"/>
        <v>120613.06879999999</v>
      </c>
      <c r="AA1657" s="80"/>
    </row>
    <row r="1658" spans="1:27" ht="18" x14ac:dyDescent="0.2">
      <c r="A1658" s="26">
        <f t="shared" si="473"/>
        <v>1467</v>
      </c>
      <c r="B1658" s="4">
        <v>4912996</v>
      </c>
      <c r="C1658" s="24" t="s">
        <v>75</v>
      </c>
      <c r="D1658" s="3" t="s">
        <v>36</v>
      </c>
      <c r="E1658" s="3">
        <v>0</v>
      </c>
      <c r="F1658" s="3">
        <v>1</v>
      </c>
      <c r="G1658" s="3">
        <v>1</v>
      </c>
      <c r="H1658" s="4">
        <v>39111706</v>
      </c>
      <c r="I1658" s="4" t="s">
        <v>37</v>
      </c>
      <c r="J1658" s="1" t="s">
        <v>37</v>
      </c>
      <c r="K1658" s="48">
        <v>294168</v>
      </c>
      <c r="L1658" s="49">
        <f t="shared" si="459"/>
        <v>332762.84159999999</v>
      </c>
      <c r="M1658" s="5">
        <v>441000</v>
      </c>
      <c r="N1658" s="6">
        <f t="shared" si="468"/>
        <v>83790</v>
      </c>
      <c r="O1658" s="38">
        <f t="shared" si="469"/>
        <v>524790</v>
      </c>
      <c r="P1658" s="5">
        <v>336000</v>
      </c>
      <c r="Q1658" s="6">
        <f t="shared" si="470"/>
        <v>63840</v>
      </c>
      <c r="R1658" s="38">
        <f t="shared" si="471"/>
        <v>399840</v>
      </c>
      <c r="S1658" s="51">
        <f t="shared" si="460"/>
        <v>332762.84159999999</v>
      </c>
      <c r="T1658" s="51">
        <f t="shared" si="461"/>
        <v>419130.9472</v>
      </c>
      <c r="U1658" s="49">
        <f t="shared" si="462"/>
        <v>411783.43427026516</v>
      </c>
      <c r="V1658" s="51">
        <f t="shared" si="463"/>
        <v>399840</v>
      </c>
      <c r="W1658" s="51">
        <f t="shared" si="464"/>
        <v>61071.473147996279</v>
      </c>
      <c r="X1658" s="52">
        <f t="shared" si="465"/>
        <v>0.14570976816668785</v>
      </c>
      <c r="Y1658" s="53" t="str">
        <f t="shared" si="466"/>
        <v>MENOR_VALOR</v>
      </c>
      <c r="Z1658" s="49">
        <f t="shared" si="467"/>
        <v>332762.84159999999</v>
      </c>
      <c r="AA1658" s="80"/>
    </row>
    <row r="1659" spans="1:27" x14ac:dyDescent="0.2">
      <c r="A1659" s="26">
        <f t="shared" si="473"/>
        <v>1468</v>
      </c>
      <c r="B1659" s="4">
        <v>4912996</v>
      </c>
      <c r="C1659" s="24" t="s">
        <v>556</v>
      </c>
      <c r="D1659" s="3" t="s">
        <v>36</v>
      </c>
      <c r="E1659" s="3">
        <v>0</v>
      </c>
      <c r="F1659" s="3">
        <v>1</v>
      </c>
      <c r="G1659" s="3">
        <v>1</v>
      </c>
      <c r="H1659" s="4">
        <v>25172907</v>
      </c>
      <c r="I1659" s="4" t="s">
        <v>37</v>
      </c>
      <c r="J1659" s="1" t="s">
        <v>37</v>
      </c>
      <c r="K1659" s="48">
        <v>1228794</v>
      </c>
      <c r="L1659" s="49">
        <f t="shared" si="459"/>
        <v>1390011.7727999999</v>
      </c>
      <c r="M1659" s="5">
        <v>1735680</v>
      </c>
      <c r="N1659" s="6">
        <f t="shared" si="468"/>
        <v>329779.20000000001</v>
      </c>
      <c r="O1659" s="38">
        <f t="shared" si="469"/>
        <v>2065459.2</v>
      </c>
      <c r="P1659" s="5">
        <v>1446000</v>
      </c>
      <c r="Q1659" s="6">
        <f t="shared" si="470"/>
        <v>274740</v>
      </c>
      <c r="R1659" s="38">
        <f t="shared" si="471"/>
        <v>1720740</v>
      </c>
      <c r="S1659" s="51">
        <f t="shared" si="460"/>
        <v>1390011.7727999999</v>
      </c>
      <c r="T1659" s="51">
        <f t="shared" si="461"/>
        <v>1725403.6575999998</v>
      </c>
      <c r="U1659" s="49">
        <f t="shared" si="462"/>
        <v>1703139.0937422956</v>
      </c>
      <c r="V1659" s="51">
        <f t="shared" si="463"/>
        <v>1720740</v>
      </c>
      <c r="W1659" s="51">
        <f t="shared" si="464"/>
        <v>237157.87609701819</v>
      </c>
      <c r="X1659" s="52">
        <f t="shared" si="465"/>
        <v>0.13745066266226641</v>
      </c>
      <c r="Y1659" s="53" t="str">
        <f t="shared" si="466"/>
        <v>MENOR_VALOR</v>
      </c>
      <c r="Z1659" s="49">
        <f t="shared" si="467"/>
        <v>1390011.7727999999</v>
      </c>
      <c r="AA1659" s="80"/>
    </row>
    <row r="1660" spans="1:27" x14ac:dyDescent="0.2">
      <c r="A1660" s="26">
        <f t="shared" si="473"/>
        <v>1469</v>
      </c>
      <c r="B1660" s="4">
        <v>4912996</v>
      </c>
      <c r="C1660" s="24" t="s">
        <v>321</v>
      </c>
      <c r="D1660" s="3" t="s">
        <v>36</v>
      </c>
      <c r="E1660" s="3">
        <v>0</v>
      </c>
      <c r="F1660" s="3">
        <v>1</v>
      </c>
      <c r="G1660" s="3">
        <v>1</v>
      </c>
      <c r="H1660" s="4">
        <v>40151502</v>
      </c>
      <c r="I1660" s="4" t="s">
        <v>37</v>
      </c>
      <c r="J1660" s="1" t="s">
        <v>37</v>
      </c>
      <c r="K1660" s="48">
        <v>931532</v>
      </c>
      <c r="L1660" s="49">
        <f t="shared" si="459"/>
        <v>1053748.9983999999</v>
      </c>
      <c r="M1660" s="5">
        <v>1507000</v>
      </c>
      <c r="N1660" s="6">
        <f t="shared" si="468"/>
        <v>286330</v>
      </c>
      <c r="O1660" s="38">
        <f t="shared" si="469"/>
        <v>1793330</v>
      </c>
      <c r="P1660" s="5">
        <v>1096000</v>
      </c>
      <c r="Q1660" s="6">
        <f t="shared" si="470"/>
        <v>208240</v>
      </c>
      <c r="R1660" s="38">
        <f t="shared" si="471"/>
        <v>1304240</v>
      </c>
      <c r="S1660" s="51">
        <f t="shared" si="460"/>
        <v>1053748.9983999999</v>
      </c>
      <c r="T1660" s="51">
        <f t="shared" si="461"/>
        <v>1383772.9994666667</v>
      </c>
      <c r="U1660" s="49">
        <f t="shared" si="462"/>
        <v>1350781.0770691992</v>
      </c>
      <c r="V1660" s="51">
        <f t="shared" si="463"/>
        <v>1304240</v>
      </c>
      <c r="W1660" s="51">
        <f t="shared" si="464"/>
        <v>233362.2091085549</v>
      </c>
      <c r="X1660" s="52">
        <f t="shared" si="465"/>
        <v>0.16864197321272872</v>
      </c>
      <c r="Y1660" s="53" t="str">
        <f t="shared" si="466"/>
        <v>MENOR_VALOR</v>
      </c>
      <c r="Z1660" s="49">
        <f t="shared" si="467"/>
        <v>1053748.9983999999</v>
      </c>
      <c r="AA1660" s="80"/>
    </row>
    <row r="1661" spans="1:27" ht="18" x14ac:dyDescent="0.2">
      <c r="A1661" s="26">
        <f t="shared" si="473"/>
        <v>1470</v>
      </c>
      <c r="B1661" s="4">
        <v>4912996</v>
      </c>
      <c r="C1661" s="24" t="s">
        <v>322</v>
      </c>
      <c r="D1661" s="3" t="s">
        <v>36</v>
      </c>
      <c r="E1661" s="3">
        <v>0</v>
      </c>
      <c r="F1661" s="3">
        <v>1</v>
      </c>
      <c r="G1661" s="3">
        <v>1</v>
      </c>
      <c r="H1661" s="4">
        <v>26101404</v>
      </c>
      <c r="I1661" s="4" t="s">
        <v>37</v>
      </c>
      <c r="J1661" s="1" t="s">
        <v>37</v>
      </c>
      <c r="K1661" s="48">
        <v>1044225</v>
      </c>
      <c r="L1661" s="49">
        <f t="shared" si="459"/>
        <v>1181227.32</v>
      </c>
      <c r="M1661" s="5">
        <v>1551360</v>
      </c>
      <c r="N1661" s="6">
        <f t="shared" si="468"/>
        <v>294758.40000000002</v>
      </c>
      <c r="O1661" s="38">
        <f t="shared" si="469"/>
        <v>1846118.3999999999</v>
      </c>
      <c r="P1661" s="5">
        <v>1229000</v>
      </c>
      <c r="Q1661" s="6">
        <f t="shared" si="470"/>
        <v>233510</v>
      </c>
      <c r="R1661" s="38">
        <f t="shared" si="471"/>
        <v>1462510</v>
      </c>
      <c r="S1661" s="51">
        <f t="shared" si="460"/>
        <v>1181227.32</v>
      </c>
      <c r="T1661" s="51">
        <f t="shared" si="461"/>
        <v>1496618.5733333332</v>
      </c>
      <c r="U1661" s="49">
        <f t="shared" si="462"/>
        <v>1471964.3530718412</v>
      </c>
      <c r="V1661" s="51">
        <f t="shared" si="463"/>
        <v>1462510</v>
      </c>
      <c r="W1661" s="51">
        <f t="shared" si="464"/>
        <v>223015.29395892328</v>
      </c>
      <c r="X1661" s="52">
        <f t="shared" si="465"/>
        <v>0.14901277983087838</v>
      </c>
      <c r="Y1661" s="53" t="str">
        <f t="shared" si="466"/>
        <v>MENOR_VALOR</v>
      </c>
      <c r="Z1661" s="49">
        <f t="shared" si="467"/>
        <v>1181227.32</v>
      </c>
      <c r="AA1661" s="80"/>
    </row>
    <row r="1662" spans="1:27" ht="18" x14ac:dyDescent="0.2">
      <c r="A1662" s="26">
        <f t="shared" si="473"/>
        <v>1471</v>
      </c>
      <c r="B1662" s="4">
        <v>4912996</v>
      </c>
      <c r="C1662" s="24" t="s">
        <v>234</v>
      </c>
      <c r="D1662" s="3" t="s">
        <v>36</v>
      </c>
      <c r="E1662" s="3">
        <v>0</v>
      </c>
      <c r="F1662" s="3">
        <v>1</v>
      </c>
      <c r="G1662" s="3">
        <v>1</v>
      </c>
      <c r="H1662" s="4">
        <v>39111707</v>
      </c>
      <c r="I1662" s="4" t="s">
        <v>37</v>
      </c>
      <c r="J1662" s="1" t="s">
        <v>37</v>
      </c>
      <c r="K1662" s="48">
        <v>88774</v>
      </c>
      <c r="L1662" s="49">
        <f t="shared" si="459"/>
        <v>100421.1488</v>
      </c>
      <c r="M1662" s="5">
        <v>85020</v>
      </c>
      <c r="N1662" s="6">
        <f t="shared" si="468"/>
        <v>16153.800000000001</v>
      </c>
      <c r="O1662" s="38">
        <f t="shared" si="469"/>
        <v>101173.8</v>
      </c>
      <c r="P1662" s="5">
        <v>62000</v>
      </c>
      <c r="Q1662" s="6">
        <f t="shared" si="470"/>
        <v>11780</v>
      </c>
      <c r="R1662" s="38">
        <f t="shared" si="471"/>
        <v>73780</v>
      </c>
      <c r="S1662" s="51">
        <f t="shared" si="460"/>
        <v>73780</v>
      </c>
      <c r="T1662" s="51">
        <f t="shared" si="461"/>
        <v>91791.649600000004</v>
      </c>
      <c r="U1662" s="49">
        <f t="shared" si="462"/>
        <v>90840.036366404252</v>
      </c>
      <c r="V1662" s="51">
        <f t="shared" si="463"/>
        <v>100421.1488</v>
      </c>
      <c r="W1662" s="51">
        <f t="shared" si="464"/>
        <v>12736.159572515944</v>
      </c>
      <c r="X1662" s="52">
        <f t="shared" si="465"/>
        <v>0.13875074288365272</v>
      </c>
      <c r="Y1662" s="53" t="str">
        <f t="shared" si="466"/>
        <v>MENOR_VALOR</v>
      </c>
      <c r="Z1662" s="49">
        <f t="shared" si="467"/>
        <v>73780</v>
      </c>
      <c r="AA1662" s="80"/>
    </row>
    <row r="1663" spans="1:27" ht="18" x14ac:dyDescent="0.2">
      <c r="A1663" s="81" t="s">
        <v>81</v>
      </c>
      <c r="B1663" s="4"/>
      <c r="C1663" s="82" t="s">
        <v>82</v>
      </c>
      <c r="D1663" s="3"/>
      <c r="E1663" s="4"/>
      <c r="F1663" s="4"/>
      <c r="G1663" s="4"/>
      <c r="H1663" s="83"/>
      <c r="I1663" s="83"/>
      <c r="J1663" s="85"/>
      <c r="K1663" s="48"/>
      <c r="L1663" s="49">
        <f t="shared" si="459"/>
        <v>0</v>
      </c>
      <c r="M1663" s="5">
        <v>0</v>
      </c>
      <c r="N1663" s="6"/>
      <c r="O1663" s="38"/>
      <c r="P1663" s="5"/>
      <c r="Q1663" s="6"/>
      <c r="R1663" s="38"/>
      <c r="S1663" s="51"/>
      <c r="T1663" s="51"/>
      <c r="U1663" s="49"/>
      <c r="V1663" s="51"/>
      <c r="W1663" s="51"/>
      <c r="X1663" s="52"/>
      <c r="Y1663" s="53"/>
      <c r="Z1663" s="49"/>
      <c r="AA1663" s="80"/>
    </row>
    <row r="1664" spans="1:27" ht="36" x14ac:dyDescent="0.2">
      <c r="A1664" s="4">
        <f>A1662+1</f>
        <v>1472</v>
      </c>
      <c r="B1664" s="1">
        <v>4912996</v>
      </c>
      <c r="C1664" s="39" t="s">
        <v>83</v>
      </c>
      <c r="D1664" s="3" t="s">
        <v>36</v>
      </c>
      <c r="E1664" s="3">
        <v>0</v>
      </c>
      <c r="F1664" s="3">
        <v>1</v>
      </c>
      <c r="G1664" s="3">
        <v>1</v>
      </c>
      <c r="H1664" s="4">
        <v>25174209</v>
      </c>
      <c r="I1664" s="4" t="s">
        <v>37</v>
      </c>
      <c r="J1664" s="1" t="s">
        <v>37</v>
      </c>
      <c r="K1664" s="48">
        <v>223125</v>
      </c>
      <c r="L1664" s="49">
        <f t="shared" si="459"/>
        <v>252399</v>
      </c>
      <c r="M1664" s="5">
        <v>348740</v>
      </c>
      <c r="N1664" s="6">
        <f t="shared" si="468"/>
        <v>66260.600000000006</v>
      </c>
      <c r="O1664" s="38">
        <f t="shared" si="469"/>
        <v>415000.6</v>
      </c>
      <c r="P1664" s="5">
        <v>263000</v>
      </c>
      <c r="Q1664" s="6">
        <f t="shared" si="470"/>
        <v>49970</v>
      </c>
      <c r="R1664" s="38">
        <f t="shared" si="471"/>
        <v>312970</v>
      </c>
      <c r="S1664" s="51">
        <f t="shared" si="460"/>
        <v>252399</v>
      </c>
      <c r="T1664" s="51">
        <f t="shared" si="461"/>
        <v>326789.86666666664</v>
      </c>
      <c r="U1664" s="49">
        <f t="shared" si="462"/>
        <v>320046.45527854678</v>
      </c>
      <c r="V1664" s="51">
        <f t="shared" si="463"/>
        <v>312970</v>
      </c>
      <c r="W1664" s="51">
        <f t="shared" si="464"/>
        <v>52602.286278344043</v>
      </c>
      <c r="X1664" s="52">
        <f t="shared" si="465"/>
        <v>0.16096669953355566</v>
      </c>
      <c r="Y1664" s="53" t="str">
        <f t="shared" si="466"/>
        <v>MENOR_VALOR</v>
      </c>
      <c r="Z1664" s="49">
        <f t="shared" si="467"/>
        <v>252399</v>
      </c>
      <c r="AA1664" s="80"/>
    </row>
    <row r="1665" spans="1:27" ht="18" x14ac:dyDescent="0.2">
      <c r="A1665" s="4">
        <f>A1664+1</f>
        <v>1473</v>
      </c>
      <c r="B1665" s="1">
        <v>4912942</v>
      </c>
      <c r="C1665" s="39" t="s">
        <v>85</v>
      </c>
      <c r="D1665" s="3" t="s">
        <v>36</v>
      </c>
      <c r="E1665" s="3">
        <v>0</v>
      </c>
      <c r="F1665" s="3">
        <v>1</v>
      </c>
      <c r="G1665" s="3">
        <v>1</v>
      </c>
      <c r="H1665" s="4">
        <v>40151551</v>
      </c>
      <c r="I1665" s="4" t="s">
        <v>37</v>
      </c>
      <c r="J1665" s="1" t="s">
        <v>37</v>
      </c>
      <c r="K1665" s="48">
        <v>258587</v>
      </c>
      <c r="L1665" s="49">
        <f t="shared" si="459"/>
        <v>292513.61440000002</v>
      </c>
      <c r="M1665" s="5">
        <v>394000</v>
      </c>
      <c r="N1665" s="6">
        <f t="shared" si="468"/>
        <v>74860</v>
      </c>
      <c r="O1665" s="38">
        <f t="shared" si="469"/>
        <v>468860</v>
      </c>
      <c r="P1665" s="5">
        <v>315000</v>
      </c>
      <c r="Q1665" s="6">
        <f t="shared" si="470"/>
        <v>59850</v>
      </c>
      <c r="R1665" s="38">
        <f t="shared" si="471"/>
        <v>374850</v>
      </c>
      <c r="S1665" s="51">
        <f t="shared" si="460"/>
        <v>292513.61440000002</v>
      </c>
      <c r="T1665" s="51">
        <f t="shared" si="461"/>
        <v>378741.20480000001</v>
      </c>
      <c r="U1665" s="49">
        <f t="shared" si="462"/>
        <v>371833.85356608621</v>
      </c>
      <c r="V1665" s="51">
        <f t="shared" si="463"/>
        <v>374850</v>
      </c>
      <c r="W1665" s="51">
        <f t="shared" si="464"/>
        <v>60972.113897216099</v>
      </c>
      <c r="X1665" s="52">
        <f t="shared" si="465"/>
        <v>0.16098621730216373</v>
      </c>
      <c r="Y1665" s="53" t="str">
        <f t="shared" si="466"/>
        <v>MENOR_VALOR</v>
      </c>
      <c r="Z1665" s="49">
        <f t="shared" si="467"/>
        <v>292513.61440000002</v>
      </c>
      <c r="AA1665" s="80"/>
    </row>
    <row r="1666" spans="1:27" ht="27" x14ac:dyDescent="0.2">
      <c r="A1666" s="4">
        <f t="shared" ref="A1666:A1681" si="474">A1665+1</f>
        <v>1474</v>
      </c>
      <c r="B1666" s="1">
        <v>4912996</v>
      </c>
      <c r="C1666" s="39" t="s">
        <v>86</v>
      </c>
      <c r="D1666" s="3" t="s">
        <v>36</v>
      </c>
      <c r="E1666" s="3">
        <v>0</v>
      </c>
      <c r="F1666" s="3">
        <v>1</v>
      </c>
      <c r="G1666" s="3">
        <v>1</v>
      </c>
      <c r="H1666" s="4">
        <v>40151551</v>
      </c>
      <c r="I1666" s="4" t="s">
        <v>37</v>
      </c>
      <c r="J1666" s="1" t="s">
        <v>37</v>
      </c>
      <c r="K1666" s="48">
        <v>270844</v>
      </c>
      <c r="L1666" s="49">
        <f t="shared" si="459"/>
        <v>306378.7328</v>
      </c>
      <c r="M1666" s="5">
        <v>416100</v>
      </c>
      <c r="N1666" s="6">
        <f t="shared" si="468"/>
        <v>79059</v>
      </c>
      <c r="O1666" s="38">
        <f t="shared" si="469"/>
        <v>495159</v>
      </c>
      <c r="P1666" s="5">
        <v>350000</v>
      </c>
      <c r="Q1666" s="6">
        <f t="shared" si="470"/>
        <v>66500</v>
      </c>
      <c r="R1666" s="38">
        <f t="shared" si="471"/>
        <v>416500</v>
      </c>
      <c r="S1666" s="51">
        <f t="shared" si="460"/>
        <v>306378.7328</v>
      </c>
      <c r="T1666" s="51">
        <f t="shared" si="461"/>
        <v>406012.57759999996</v>
      </c>
      <c r="U1666" s="49">
        <f t="shared" si="462"/>
        <v>398296.14177849068</v>
      </c>
      <c r="V1666" s="51">
        <f t="shared" si="463"/>
        <v>416500</v>
      </c>
      <c r="W1666" s="51">
        <f t="shared" si="464"/>
        <v>70451.767293768062</v>
      </c>
      <c r="X1666" s="52">
        <f t="shared" si="465"/>
        <v>0.17352114486260209</v>
      </c>
      <c r="Y1666" s="53" t="str">
        <f t="shared" si="466"/>
        <v>MENOR_VALOR</v>
      </c>
      <c r="Z1666" s="49">
        <f t="shared" si="467"/>
        <v>306378.7328</v>
      </c>
      <c r="AA1666" s="80"/>
    </row>
    <row r="1667" spans="1:27" ht="18" x14ac:dyDescent="0.2">
      <c r="A1667" s="4">
        <f t="shared" si="474"/>
        <v>1475</v>
      </c>
      <c r="B1667" s="1">
        <v>4912996</v>
      </c>
      <c r="C1667" s="39" t="s">
        <v>87</v>
      </c>
      <c r="D1667" s="3" t="s">
        <v>36</v>
      </c>
      <c r="E1667" s="3">
        <v>0</v>
      </c>
      <c r="F1667" s="3">
        <v>1</v>
      </c>
      <c r="G1667" s="3">
        <v>1</v>
      </c>
      <c r="H1667" s="4">
        <v>25173807</v>
      </c>
      <c r="I1667" s="4" t="s">
        <v>37</v>
      </c>
      <c r="J1667" s="1">
        <v>2520</v>
      </c>
      <c r="K1667" s="48">
        <v>158389</v>
      </c>
      <c r="L1667" s="49">
        <f t="shared" si="459"/>
        <v>179169.63680000001</v>
      </c>
      <c r="M1667" s="5">
        <v>216310</v>
      </c>
      <c r="N1667" s="6">
        <f t="shared" si="468"/>
        <v>41098.9</v>
      </c>
      <c r="O1667" s="38">
        <f t="shared" si="469"/>
        <v>257408.9</v>
      </c>
      <c r="P1667" s="5">
        <v>178000</v>
      </c>
      <c r="Q1667" s="6">
        <f t="shared" si="470"/>
        <v>33820</v>
      </c>
      <c r="R1667" s="38">
        <f t="shared" si="471"/>
        <v>211820</v>
      </c>
      <c r="S1667" s="51">
        <f t="shared" si="460"/>
        <v>179169.63680000001</v>
      </c>
      <c r="T1667" s="51">
        <f t="shared" si="461"/>
        <v>216132.8456</v>
      </c>
      <c r="U1667" s="49">
        <f t="shared" si="462"/>
        <v>213772.40600383101</v>
      </c>
      <c r="V1667" s="51">
        <f t="shared" si="463"/>
        <v>211820</v>
      </c>
      <c r="W1667" s="51">
        <f t="shared" si="464"/>
        <v>26136.935596894265</v>
      </c>
      <c r="X1667" s="52">
        <f t="shared" si="465"/>
        <v>0.12092995640869064</v>
      </c>
      <c r="Y1667" s="53" t="str">
        <f t="shared" si="466"/>
        <v>MENOR_VALOR</v>
      </c>
      <c r="Z1667" s="49">
        <f t="shared" si="467"/>
        <v>179169.63680000001</v>
      </c>
      <c r="AA1667" s="80"/>
    </row>
    <row r="1668" spans="1:27" ht="27" x14ac:dyDescent="0.2">
      <c r="A1668" s="4">
        <f t="shared" si="474"/>
        <v>1476</v>
      </c>
      <c r="B1668" s="1">
        <v>4912931</v>
      </c>
      <c r="C1668" s="39" t="s">
        <v>89</v>
      </c>
      <c r="D1668" s="3" t="s">
        <v>36</v>
      </c>
      <c r="E1668" s="3">
        <v>0</v>
      </c>
      <c r="F1668" s="3">
        <v>1</v>
      </c>
      <c r="G1668" s="3">
        <v>1</v>
      </c>
      <c r="H1668" s="4">
        <v>31171503</v>
      </c>
      <c r="I1668" s="4" t="s">
        <v>37</v>
      </c>
      <c r="J1668" s="1" t="s">
        <v>37</v>
      </c>
      <c r="K1668" s="48">
        <v>187306</v>
      </c>
      <c r="L1668" s="49">
        <f t="shared" si="459"/>
        <v>211880.5472</v>
      </c>
      <c r="M1668" s="5">
        <v>242880</v>
      </c>
      <c r="N1668" s="6">
        <f t="shared" si="468"/>
        <v>46147.199999999997</v>
      </c>
      <c r="O1668" s="38">
        <f t="shared" si="469"/>
        <v>289027.20000000001</v>
      </c>
      <c r="P1668" s="5">
        <v>211000</v>
      </c>
      <c r="Q1668" s="6">
        <f t="shared" si="470"/>
        <v>40090</v>
      </c>
      <c r="R1668" s="38">
        <f t="shared" si="471"/>
        <v>251090</v>
      </c>
      <c r="S1668" s="51">
        <f t="shared" si="460"/>
        <v>211880.5472</v>
      </c>
      <c r="T1668" s="51">
        <f t="shared" si="461"/>
        <v>250665.91573333333</v>
      </c>
      <c r="U1668" s="49">
        <f t="shared" si="462"/>
        <v>248667.90723379049</v>
      </c>
      <c r="V1668" s="51">
        <f t="shared" si="463"/>
        <v>251090</v>
      </c>
      <c r="W1668" s="51">
        <f t="shared" si="464"/>
        <v>27425.397100739334</v>
      </c>
      <c r="X1668" s="52">
        <f t="shared" si="465"/>
        <v>0.10941015662422719</v>
      </c>
      <c r="Y1668" s="53" t="str">
        <f t="shared" si="466"/>
        <v>MENOR_VALOR</v>
      </c>
      <c r="Z1668" s="49">
        <f t="shared" si="467"/>
        <v>211880.5472</v>
      </c>
      <c r="AA1668" s="80"/>
    </row>
    <row r="1669" spans="1:27" ht="27" x14ac:dyDescent="0.2">
      <c r="A1669" s="4">
        <f t="shared" si="474"/>
        <v>1477</v>
      </c>
      <c r="B1669" s="1">
        <v>4912931</v>
      </c>
      <c r="C1669" s="39" t="s">
        <v>90</v>
      </c>
      <c r="D1669" s="3" t="s">
        <v>36</v>
      </c>
      <c r="E1669" s="3">
        <v>0</v>
      </c>
      <c r="F1669" s="3">
        <v>1</v>
      </c>
      <c r="G1669" s="3">
        <v>1</v>
      </c>
      <c r="H1669" s="4">
        <v>31171503</v>
      </c>
      <c r="I1669" s="4" t="s">
        <v>37</v>
      </c>
      <c r="J1669" s="1" t="s">
        <v>37</v>
      </c>
      <c r="K1669" s="48">
        <v>222292</v>
      </c>
      <c r="L1669" s="49">
        <f t="shared" si="459"/>
        <v>251456.71039999998</v>
      </c>
      <c r="M1669" s="5">
        <v>391050</v>
      </c>
      <c r="N1669" s="6">
        <f t="shared" si="468"/>
        <v>74299.5</v>
      </c>
      <c r="O1669" s="38">
        <f t="shared" si="469"/>
        <v>465349.5</v>
      </c>
      <c r="P1669" s="5">
        <v>316000</v>
      </c>
      <c r="Q1669" s="6">
        <f t="shared" si="470"/>
        <v>60040</v>
      </c>
      <c r="R1669" s="38">
        <f t="shared" si="471"/>
        <v>376040</v>
      </c>
      <c r="S1669" s="51">
        <f t="shared" si="460"/>
        <v>251456.71039999998</v>
      </c>
      <c r="T1669" s="51">
        <f t="shared" si="461"/>
        <v>364282.07013333333</v>
      </c>
      <c r="U1669" s="49">
        <f t="shared" si="462"/>
        <v>353041.2957857881</v>
      </c>
      <c r="V1669" s="51">
        <f t="shared" si="463"/>
        <v>376040</v>
      </c>
      <c r="W1669" s="51">
        <f t="shared" si="464"/>
        <v>79779.576957251775</v>
      </c>
      <c r="X1669" s="52">
        <f t="shared" si="465"/>
        <v>0.21900495110300411</v>
      </c>
      <c r="Y1669" s="53" t="str">
        <f t="shared" si="466"/>
        <v>MENOR_VALOR</v>
      </c>
      <c r="Z1669" s="49">
        <f t="shared" si="467"/>
        <v>251456.71039999998</v>
      </c>
      <c r="AA1669" s="80"/>
    </row>
    <row r="1670" spans="1:27" ht="27" x14ac:dyDescent="0.2">
      <c r="A1670" s="4">
        <f t="shared" si="474"/>
        <v>1478</v>
      </c>
      <c r="B1670" s="1">
        <v>4912931</v>
      </c>
      <c r="C1670" s="39" t="s">
        <v>324</v>
      </c>
      <c r="D1670" s="3" t="s">
        <v>36</v>
      </c>
      <c r="E1670" s="3">
        <v>0</v>
      </c>
      <c r="F1670" s="3">
        <v>1</v>
      </c>
      <c r="G1670" s="3">
        <v>1</v>
      </c>
      <c r="H1670" s="4">
        <v>31171503</v>
      </c>
      <c r="I1670" s="4" t="s">
        <v>37</v>
      </c>
      <c r="J1670" s="1" t="s">
        <v>37</v>
      </c>
      <c r="K1670" s="48">
        <v>383894</v>
      </c>
      <c r="L1670" s="49">
        <f t="shared" si="459"/>
        <v>434260.89279999997</v>
      </c>
      <c r="M1670" s="5">
        <v>565000</v>
      </c>
      <c r="N1670" s="6">
        <f t="shared" si="468"/>
        <v>107350</v>
      </c>
      <c r="O1670" s="38">
        <f t="shared" si="469"/>
        <v>672350</v>
      </c>
      <c r="P1670" s="5">
        <v>452000</v>
      </c>
      <c r="Q1670" s="6">
        <f t="shared" si="470"/>
        <v>85880</v>
      </c>
      <c r="R1670" s="38">
        <f t="shared" si="471"/>
        <v>537880</v>
      </c>
      <c r="S1670" s="51">
        <f t="shared" si="460"/>
        <v>434260.89279999997</v>
      </c>
      <c r="T1670" s="51">
        <f t="shared" si="461"/>
        <v>548163.6309333333</v>
      </c>
      <c r="U1670" s="49">
        <f t="shared" si="462"/>
        <v>539523.67739523225</v>
      </c>
      <c r="V1670" s="51">
        <f t="shared" si="463"/>
        <v>537880</v>
      </c>
      <c r="W1670" s="51">
        <f t="shared" si="464"/>
        <v>80541.398529795697</v>
      </c>
      <c r="X1670" s="52">
        <f t="shared" si="465"/>
        <v>0.14692948233844247</v>
      </c>
      <c r="Y1670" s="53" t="str">
        <f t="shared" si="466"/>
        <v>MENOR_VALOR</v>
      </c>
      <c r="Z1670" s="49">
        <f t="shared" si="467"/>
        <v>434260.89279999997</v>
      </c>
      <c r="AA1670" s="80"/>
    </row>
    <row r="1671" spans="1:27" ht="18" x14ac:dyDescent="0.2">
      <c r="A1671" s="4">
        <f t="shared" si="474"/>
        <v>1479</v>
      </c>
      <c r="B1671" s="1">
        <v>4912996</v>
      </c>
      <c r="C1671" s="39" t="s">
        <v>93</v>
      </c>
      <c r="D1671" s="3" t="s">
        <v>36</v>
      </c>
      <c r="E1671" s="3">
        <v>0</v>
      </c>
      <c r="F1671" s="3">
        <v>1</v>
      </c>
      <c r="G1671" s="3">
        <v>1</v>
      </c>
      <c r="H1671" s="4">
        <v>31171537</v>
      </c>
      <c r="I1671" s="4" t="s">
        <v>37</v>
      </c>
      <c r="J1671" s="1" t="s">
        <v>37</v>
      </c>
      <c r="K1671" s="48">
        <v>235739</v>
      </c>
      <c r="L1671" s="49">
        <f t="shared" si="459"/>
        <v>266667.95679999999</v>
      </c>
      <c r="M1671" s="5">
        <v>312550</v>
      </c>
      <c r="N1671" s="6">
        <f t="shared" si="468"/>
        <v>59384.5</v>
      </c>
      <c r="O1671" s="38">
        <f t="shared" si="469"/>
        <v>371934.5</v>
      </c>
      <c r="P1671" s="5">
        <v>263000</v>
      </c>
      <c r="Q1671" s="6">
        <f t="shared" si="470"/>
        <v>49970</v>
      </c>
      <c r="R1671" s="38">
        <f t="shared" si="471"/>
        <v>312970</v>
      </c>
      <c r="S1671" s="51">
        <f t="shared" si="460"/>
        <v>266667.95679999999</v>
      </c>
      <c r="T1671" s="51">
        <f t="shared" si="461"/>
        <v>317190.81893333333</v>
      </c>
      <c r="U1671" s="49">
        <f t="shared" si="462"/>
        <v>314277.53342162108</v>
      </c>
      <c r="V1671" s="51">
        <f t="shared" si="463"/>
        <v>312970</v>
      </c>
      <c r="W1671" s="51">
        <f t="shared" si="464"/>
        <v>35725.058419433051</v>
      </c>
      <c r="X1671" s="52">
        <f t="shared" si="465"/>
        <v>0.11262954753725608</v>
      </c>
      <c r="Y1671" s="53" t="str">
        <f t="shared" si="466"/>
        <v>MENOR_VALOR</v>
      </c>
      <c r="Z1671" s="49">
        <f t="shared" si="467"/>
        <v>266667.95679999999</v>
      </c>
      <c r="AA1671" s="80"/>
    </row>
    <row r="1672" spans="1:27" ht="27" x14ac:dyDescent="0.2">
      <c r="A1672" s="4">
        <f t="shared" si="474"/>
        <v>1480</v>
      </c>
      <c r="B1672" s="1">
        <v>4912926</v>
      </c>
      <c r="C1672" s="39" t="s">
        <v>94</v>
      </c>
      <c r="D1672" s="3" t="s">
        <v>36</v>
      </c>
      <c r="E1672" s="3">
        <v>0</v>
      </c>
      <c r="F1672" s="3">
        <v>1</v>
      </c>
      <c r="G1672" s="3">
        <v>1</v>
      </c>
      <c r="H1672" s="4">
        <v>25173807</v>
      </c>
      <c r="I1672" s="4" t="s">
        <v>37</v>
      </c>
      <c r="J1672" s="1" t="s">
        <v>37</v>
      </c>
      <c r="K1672" s="48">
        <v>193256</v>
      </c>
      <c r="L1672" s="49">
        <f t="shared" si="459"/>
        <v>218611.18719999999</v>
      </c>
      <c r="M1672" s="5">
        <v>279840</v>
      </c>
      <c r="N1672" s="6">
        <f t="shared" si="468"/>
        <v>53169.599999999999</v>
      </c>
      <c r="O1672" s="38">
        <f t="shared" si="469"/>
        <v>333009.59999999998</v>
      </c>
      <c r="P1672" s="5">
        <v>211000</v>
      </c>
      <c r="Q1672" s="6">
        <f t="shared" si="470"/>
        <v>40090</v>
      </c>
      <c r="R1672" s="38">
        <f t="shared" si="471"/>
        <v>251090</v>
      </c>
      <c r="S1672" s="51">
        <f t="shared" si="460"/>
        <v>218611.18719999999</v>
      </c>
      <c r="T1672" s="51">
        <f t="shared" si="461"/>
        <v>267570.26239999995</v>
      </c>
      <c r="U1672" s="49">
        <f t="shared" si="462"/>
        <v>263422.49023445224</v>
      </c>
      <c r="V1672" s="51">
        <f t="shared" si="463"/>
        <v>251090</v>
      </c>
      <c r="W1672" s="51">
        <f t="shared" si="464"/>
        <v>34619.294074542013</v>
      </c>
      <c r="X1672" s="52">
        <f t="shared" si="465"/>
        <v>0.12938393737787066</v>
      </c>
      <c r="Y1672" s="53" t="str">
        <f t="shared" si="466"/>
        <v>MENOR_VALOR</v>
      </c>
      <c r="Z1672" s="49">
        <f t="shared" si="467"/>
        <v>218611.18719999999</v>
      </c>
      <c r="AA1672" s="80"/>
    </row>
    <row r="1673" spans="1:27" ht="36" x14ac:dyDescent="0.2">
      <c r="A1673" s="4">
        <f t="shared" si="474"/>
        <v>1481</v>
      </c>
      <c r="B1673" s="4">
        <v>4912996</v>
      </c>
      <c r="C1673" s="39" t="s">
        <v>356</v>
      </c>
      <c r="D1673" s="3" t="s">
        <v>36</v>
      </c>
      <c r="E1673" s="3">
        <v>0</v>
      </c>
      <c r="F1673" s="3">
        <v>1</v>
      </c>
      <c r="G1673" s="3">
        <v>1</v>
      </c>
      <c r="H1673" s="4">
        <v>41112801</v>
      </c>
      <c r="I1673" s="4" t="s">
        <v>37</v>
      </c>
      <c r="J1673" s="1" t="s">
        <v>37</v>
      </c>
      <c r="K1673" s="48">
        <v>285957</v>
      </c>
      <c r="L1673" s="49">
        <f t="shared" ref="L1673:L1736" si="475">(K1673*13.12%)+K1673</f>
        <v>323474.55839999998</v>
      </c>
      <c r="M1673" s="5">
        <v>560500</v>
      </c>
      <c r="N1673" s="6">
        <f t="shared" si="468"/>
        <v>106495</v>
      </c>
      <c r="O1673" s="38">
        <f t="shared" si="469"/>
        <v>666995</v>
      </c>
      <c r="P1673" s="5">
        <v>472000</v>
      </c>
      <c r="Q1673" s="6">
        <f t="shared" si="470"/>
        <v>89680</v>
      </c>
      <c r="R1673" s="38">
        <f t="shared" si="471"/>
        <v>561680</v>
      </c>
      <c r="S1673" s="51">
        <f t="shared" ref="S1673:S1736" si="476">MIN(L1673,O1673,R1673)</f>
        <v>323474.55839999998</v>
      </c>
      <c r="T1673" s="51">
        <f t="shared" ref="T1673:T1736" si="477">AVERAGE(L1673,O1673,R1673)</f>
        <v>517383.18613333331</v>
      </c>
      <c r="U1673" s="49">
        <f t="shared" ref="U1673:U1736" si="478">GEOMEAN(L1673,O1673,R1673)</f>
        <v>494861.75271861989</v>
      </c>
      <c r="V1673" s="51">
        <f t="shared" ref="V1673:V1736" si="479">MEDIAN(L1673,O1673,R1673)</f>
        <v>561680</v>
      </c>
      <c r="W1673" s="51">
        <f t="shared" ref="W1673:W1736" si="480">STDEVA(S1673,T1673)</f>
        <v>137114.10560081803</v>
      </c>
      <c r="X1673" s="52">
        <f t="shared" ref="X1673:X1736" si="481">(W1673/T1673)</f>
        <v>0.26501461445923902</v>
      </c>
      <c r="Y1673" s="53" t="str">
        <f t="shared" ref="Y1673:Y1736" si="482">IF(X1673&lt;43%,"MENOR_VALOR","MEDIA_GEOMETRICA")</f>
        <v>MENOR_VALOR</v>
      </c>
      <c r="Z1673" s="49">
        <f t="shared" ref="Z1673:Z1736" si="483">IF(Y1673="MENOR_VALOR",S1673,U1673)</f>
        <v>323474.55839999998</v>
      </c>
      <c r="AA1673" s="80"/>
    </row>
    <row r="1674" spans="1:27" ht="36" x14ac:dyDescent="0.2">
      <c r="A1674" s="4">
        <f t="shared" si="474"/>
        <v>1482</v>
      </c>
      <c r="B1674" s="1">
        <v>4912996</v>
      </c>
      <c r="C1674" s="39" t="s">
        <v>97</v>
      </c>
      <c r="D1674" s="3" t="s">
        <v>36</v>
      </c>
      <c r="E1674" s="3">
        <v>0</v>
      </c>
      <c r="F1674" s="3">
        <v>1</v>
      </c>
      <c r="G1674" s="3">
        <v>1</v>
      </c>
      <c r="H1674" s="4">
        <v>40142020</v>
      </c>
      <c r="I1674" s="4" t="s">
        <v>37</v>
      </c>
      <c r="J1674" s="1" t="s">
        <v>37</v>
      </c>
      <c r="K1674" s="48">
        <v>126259</v>
      </c>
      <c r="L1674" s="49">
        <f t="shared" si="475"/>
        <v>142824.1808</v>
      </c>
      <c r="M1674" s="5">
        <v>186180</v>
      </c>
      <c r="N1674" s="6">
        <f t="shared" si="468"/>
        <v>35374.199999999997</v>
      </c>
      <c r="O1674" s="38">
        <f t="shared" si="469"/>
        <v>221554.2</v>
      </c>
      <c r="P1674" s="5">
        <v>139000</v>
      </c>
      <c r="Q1674" s="6">
        <f t="shared" si="470"/>
        <v>26410</v>
      </c>
      <c r="R1674" s="38">
        <f t="shared" si="471"/>
        <v>165410</v>
      </c>
      <c r="S1674" s="51">
        <f t="shared" si="476"/>
        <v>142824.1808</v>
      </c>
      <c r="T1674" s="51">
        <f t="shared" si="477"/>
        <v>176596.12693333335</v>
      </c>
      <c r="U1674" s="49">
        <f t="shared" si="478"/>
        <v>173625.89479297667</v>
      </c>
      <c r="V1674" s="51">
        <f t="shared" si="479"/>
        <v>165410</v>
      </c>
      <c r="W1674" s="51">
        <f t="shared" si="480"/>
        <v>23880.372124747108</v>
      </c>
      <c r="X1674" s="52">
        <f t="shared" si="481"/>
        <v>0.13522591089306374</v>
      </c>
      <c r="Y1674" s="53" t="str">
        <f t="shared" si="482"/>
        <v>MENOR_VALOR</v>
      </c>
      <c r="Z1674" s="49">
        <f t="shared" si="483"/>
        <v>142824.1808</v>
      </c>
      <c r="AA1674" s="80"/>
    </row>
    <row r="1675" spans="1:27" ht="18" x14ac:dyDescent="0.2">
      <c r="A1675" s="4">
        <f t="shared" si="474"/>
        <v>1483</v>
      </c>
      <c r="B1675" s="1">
        <v>4912996</v>
      </c>
      <c r="C1675" s="39" t="s">
        <v>98</v>
      </c>
      <c r="D1675" s="3" t="s">
        <v>36</v>
      </c>
      <c r="E1675" s="3">
        <v>0</v>
      </c>
      <c r="F1675" s="3">
        <v>1</v>
      </c>
      <c r="G1675" s="3">
        <v>1</v>
      </c>
      <c r="H1675" s="4">
        <v>26111540</v>
      </c>
      <c r="I1675" s="4" t="s">
        <v>37</v>
      </c>
      <c r="J1675" s="1" t="s">
        <v>37</v>
      </c>
      <c r="K1675" s="48">
        <v>598927</v>
      </c>
      <c r="L1675" s="49">
        <f t="shared" si="475"/>
        <v>677506.22239999997</v>
      </c>
      <c r="M1675" s="5">
        <v>889200</v>
      </c>
      <c r="N1675" s="6">
        <f t="shared" si="468"/>
        <v>168948</v>
      </c>
      <c r="O1675" s="38">
        <f t="shared" si="469"/>
        <v>1058148</v>
      </c>
      <c r="P1675" s="5">
        <v>684000</v>
      </c>
      <c r="Q1675" s="6">
        <f t="shared" si="470"/>
        <v>129960</v>
      </c>
      <c r="R1675" s="38">
        <f t="shared" si="471"/>
        <v>813960</v>
      </c>
      <c r="S1675" s="51">
        <f t="shared" si="476"/>
        <v>677506.22239999997</v>
      </c>
      <c r="T1675" s="51">
        <f t="shared" si="477"/>
        <v>849871.40746666666</v>
      </c>
      <c r="U1675" s="49">
        <f t="shared" si="478"/>
        <v>835643.27461017843</v>
      </c>
      <c r="V1675" s="51">
        <f t="shared" si="479"/>
        <v>813960</v>
      </c>
      <c r="W1675" s="51">
        <f t="shared" si="480"/>
        <v>121880.59120111355</v>
      </c>
      <c r="X1675" s="52">
        <f t="shared" si="481"/>
        <v>0.14341062674931079</v>
      </c>
      <c r="Y1675" s="53" t="str">
        <f t="shared" si="482"/>
        <v>MENOR_VALOR</v>
      </c>
      <c r="Z1675" s="49">
        <f t="shared" si="483"/>
        <v>677506.22239999997</v>
      </c>
      <c r="AA1675" s="80"/>
    </row>
    <row r="1676" spans="1:27" x14ac:dyDescent="0.2">
      <c r="A1676" s="4">
        <f t="shared" si="474"/>
        <v>1484</v>
      </c>
      <c r="B1676" s="1">
        <v>4912996</v>
      </c>
      <c r="C1676" s="39" t="s">
        <v>99</v>
      </c>
      <c r="D1676" s="44" t="s">
        <v>60</v>
      </c>
      <c r="E1676" s="3">
        <v>0</v>
      </c>
      <c r="F1676" s="3">
        <v>1</v>
      </c>
      <c r="G1676" s="3">
        <v>1</v>
      </c>
      <c r="H1676" s="4">
        <v>31161801</v>
      </c>
      <c r="I1676" s="4" t="s">
        <v>37</v>
      </c>
      <c r="J1676" s="30">
        <v>13393</v>
      </c>
      <c r="K1676" s="102">
        <v>86751</v>
      </c>
      <c r="L1676" s="49">
        <f t="shared" si="475"/>
        <v>98132.731199999995</v>
      </c>
      <c r="M1676" s="5">
        <v>222300</v>
      </c>
      <c r="N1676" s="6">
        <f t="shared" si="468"/>
        <v>42237</v>
      </c>
      <c r="O1676" s="38">
        <f t="shared" si="469"/>
        <v>264537</v>
      </c>
      <c r="P1676" s="5">
        <v>187000</v>
      </c>
      <c r="Q1676" s="6">
        <f t="shared" si="470"/>
        <v>35530</v>
      </c>
      <c r="R1676" s="38">
        <f t="shared" si="471"/>
        <v>222530</v>
      </c>
      <c r="S1676" s="51">
        <f t="shared" si="476"/>
        <v>98132.731199999995</v>
      </c>
      <c r="T1676" s="51">
        <f t="shared" si="477"/>
        <v>195066.57706666668</v>
      </c>
      <c r="U1676" s="49">
        <f t="shared" si="478"/>
        <v>179430.51049080546</v>
      </c>
      <c r="V1676" s="51">
        <f t="shared" si="479"/>
        <v>222530</v>
      </c>
      <c r="W1676" s="51">
        <f t="shared" si="480"/>
        <v>68542.579738811692</v>
      </c>
      <c r="X1676" s="52">
        <f t="shared" si="481"/>
        <v>0.35138044030672833</v>
      </c>
      <c r="Y1676" s="53" t="str">
        <f t="shared" si="482"/>
        <v>MENOR_VALOR</v>
      </c>
      <c r="Z1676" s="49">
        <f t="shared" si="483"/>
        <v>98132.731199999995</v>
      </c>
      <c r="AA1676" s="80"/>
    </row>
    <row r="1677" spans="1:27" ht="18" x14ac:dyDescent="0.2">
      <c r="A1677" s="4">
        <f t="shared" si="474"/>
        <v>1485</v>
      </c>
      <c r="B1677" s="1">
        <v>4912996</v>
      </c>
      <c r="C1677" s="39" t="s">
        <v>100</v>
      </c>
      <c r="D1677" s="3" t="s">
        <v>36</v>
      </c>
      <c r="E1677" s="3">
        <v>0</v>
      </c>
      <c r="F1677" s="3">
        <v>1</v>
      </c>
      <c r="G1677" s="3">
        <v>1</v>
      </c>
      <c r="H1677" s="4">
        <v>39122109</v>
      </c>
      <c r="I1677" s="4" t="s">
        <v>37</v>
      </c>
      <c r="J1677" s="1" t="s">
        <v>37</v>
      </c>
      <c r="K1677" s="48">
        <v>491351</v>
      </c>
      <c r="L1677" s="49">
        <f t="shared" si="475"/>
        <v>555816.25119999994</v>
      </c>
      <c r="M1677" s="5">
        <v>688940</v>
      </c>
      <c r="N1677" s="6">
        <f t="shared" si="468"/>
        <v>130898.6</v>
      </c>
      <c r="O1677" s="38">
        <f t="shared" si="469"/>
        <v>819838.6</v>
      </c>
      <c r="P1677" s="5">
        <v>562000</v>
      </c>
      <c r="Q1677" s="6">
        <f t="shared" si="470"/>
        <v>106780</v>
      </c>
      <c r="R1677" s="38">
        <f t="shared" si="471"/>
        <v>668780</v>
      </c>
      <c r="S1677" s="51">
        <f t="shared" si="476"/>
        <v>555816.25119999994</v>
      </c>
      <c r="T1677" s="51">
        <f t="shared" si="477"/>
        <v>681478.28373333334</v>
      </c>
      <c r="U1677" s="49">
        <f t="shared" si="478"/>
        <v>672947.15270302386</v>
      </c>
      <c r="V1677" s="51">
        <f t="shared" si="479"/>
        <v>668780</v>
      </c>
      <c r="W1677" s="51">
        <f t="shared" si="480"/>
        <v>88856.475342004327</v>
      </c>
      <c r="X1677" s="52">
        <f t="shared" si="481"/>
        <v>0.13038783107690988</v>
      </c>
      <c r="Y1677" s="53" t="str">
        <f t="shared" si="482"/>
        <v>MENOR_VALOR</v>
      </c>
      <c r="Z1677" s="49">
        <f t="shared" si="483"/>
        <v>555816.25119999994</v>
      </c>
      <c r="AA1677" s="80"/>
    </row>
    <row r="1678" spans="1:27" x14ac:dyDescent="0.2">
      <c r="A1678" s="4">
        <f t="shared" si="474"/>
        <v>1486</v>
      </c>
      <c r="B1678" s="1">
        <v>4912909</v>
      </c>
      <c r="C1678" s="39" t="s">
        <v>101</v>
      </c>
      <c r="D1678" s="3" t="s">
        <v>36</v>
      </c>
      <c r="E1678" s="3">
        <v>0</v>
      </c>
      <c r="F1678" s="3">
        <v>1</v>
      </c>
      <c r="G1678" s="3">
        <v>1</v>
      </c>
      <c r="H1678" s="4">
        <v>25174209</v>
      </c>
      <c r="I1678" s="4" t="s">
        <v>37</v>
      </c>
      <c r="J1678" s="1" t="s">
        <v>37</v>
      </c>
      <c r="K1678" s="48">
        <v>965685</v>
      </c>
      <c r="L1678" s="49">
        <f t="shared" si="475"/>
        <v>1092382.872</v>
      </c>
      <c r="M1678" s="5">
        <v>1167880</v>
      </c>
      <c r="N1678" s="6">
        <f t="shared" si="468"/>
        <v>221897.2</v>
      </c>
      <c r="O1678" s="38">
        <f t="shared" si="469"/>
        <v>1389777.2</v>
      </c>
      <c r="P1678" s="5">
        <v>963000</v>
      </c>
      <c r="Q1678" s="6">
        <f t="shared" si="470"/>
        <v>182970</v>
      </c>
      <c r="R1678" s="38">
        <f t="shared" si="471"/>
        <v>1145970</v>
      </c>
      <c r="S1678" s="51">
        <f t="shared" si="476"/>
        <v>1092382.872</v>
      </c>
      <c r="T1678" s="51">
        <f t="shared" si="477"/>
        <v>1209376.6906666665</v>
      </c>
      <c r="U1678" s="49">
        <f t="shared" si="478"/>
        <v>1202719.736355722</v>
      </c>
      <c r="V1678" s="51">
        <f t="shared" si="479"/>
        <v>1145970</v>
      </c>
      <c r="W1678" s="51">
        <f t="shared" si="480"/>
        <v>82727.122536109178</v>
      </c>
      <c r="X1678" s="52">
        <f t="shared" si="481"/>
        <v>6.8404760216195348E-2</v>
      </c>
      <c r="Y1678" s="53" t="str">
        <f t="shared" si="482"/>
        <v>MENOR_VALOR</v>
      </c>
      <c r="Z1678" s="49">
        <f t="shared" si="483"/>
        <v>1092382.872</v>
      </c>
      <c r="AA1678" s="80"/>
    </row>
    <row r="1679" spans="1:27" ht="18" x14ac:dyDescent="0.2">
      <c r="A1679" s="4">
        <f t="shared" si="474"/>
        <v>1487</v>
      </c>
      <c r="B1679" s="1">
        <v>4912942</v>
      </c>
      <c r="C1679" s="39" t="s">
        <v>102</v>
      </c>
      <c r="D1679" s="3" t="s">
        <v>36</v>
      </c>
      <c r="E1679" s="3">
        <v>0</v>
      </c>
      <c r="F1679" s="3">
        <v>1</v>
      </c>
      <c r="G1679" s="3">
        <v>1</v>
      </c>
      <c r="H1679" s="4">
        <v>45111825</v>
      </c>
      <c r="I1679" s="4" t="s">
        <v>37</v>
      </c>
      <c r="J1679" s="1" t="s">
        <v>37</v>
      </c>
      <c r="K1679" s="48">
        <v>932841</v>
      </c>
      <c r="L1679" s="49">
        <f t="shared" si="475"/>
        <v>1055229.7392</v>
      </c>
      <c r="M1679" s="5">
        <v>1897320</v>
      </c>
      <c r="N1679" s="6">
        <f t="shared" si="468"/>
        <v>360490.8</v>
      </c>
      <c r="O1679" s="38">
        <f t="shared" si="469"/>
        <v>2257810.7999999998</v>
      </c>
      <c r="P1679" s="5">
        <v>1565000</v>
      </c>
      <c r="Q1679" s="6">
        <f t="shared" si="470"/>
        <v>297350</v>
      </c>
      <c r="R1679" s="38">
        <f t="shared" si="471"/>
        <v>1862350</v>
      </c>
      <c r="S1679" s="51">
        <f t="shared" si="476"/>
        <v>1055229.7392</v>
      </c>
      <c r="T1679" s="51">
        <f t="shared" si="477"/>
        <v>1725130.1797333332</v>
      </c>
      <c r="U1679" s="49">
        <f t="shared" si="478"/>
        <v>1643231.0169451737</v>
      </c>
      <c r="V1679" s="51">
        <f t="shared" si="479"/>
        <v>1862350</v>
      </c>
      <c r="W1679" s="51">
        <f t="shared" si="480"/>
        <v>473691.14422097593</v>
      </c>
      <c r="X1679" s="52">
        <f t="shared" si="481"/>
        <v>0.27458284005801697</v>
      </c>
      <c r="Y1679" s="53" t="str">
        <f t="shared" si="482"/>
        <v>MENOR_VALOR</v>
      </c>
      <c r="Z1679" s="49">
        <f t="shared" si="483"/>
        <v>1055229.7392</v>
      </c>
      <c r="AA1679" s="80"/>
    </row>
    <row r="1680" spans="1:27" ht="27" x14ac:dyDescent="0.2">
      <c r="A1680" s="4">
        <f t="shared" si="474"/>
        <v>1488</v>
      </c>
      <c r="B1680" s="1">
        <v>4912996</v>
      </c>
      <c r="C1680" s="39" t="s">
        <v>103</v>
      </c>
      <c r="D1680" s="3" t="s">
        <v>36</v>
      </c>
      <c r="E1680" s="3">
        <v>0</v>
      </c>
      <c r="F1680" s="3">
        <v>1</v>
      </c>
      <c r="G1680" s="3">
        <v>1</v>
      </c>
      <c r="H1680" s="4">
        <v>31171537</v>
      </c>
      <c r="I1680" s="4" t="s">
        <v>37</v>
      </c>
      <c r="J1680" s="1" t="s">
        <v>37</v>
      </c>
      <c r="K1680" s="48">
        <v>260253</v>
      </c>
      <c r="L1680" s="49">
        <f t="shared" si="475"/>
        <v>294398.1936</v>
      </c>
      <c r="M1680" s="5">
        <v>380460</v>
      </c>
      <c r="N1680" s="6">
        <f t="shared" si="468"/>
        <v>72287.399999999994</v>
      </c>
      <c r="O1680" s="38">
        <f t="shared" si="469"/>
        <v>452747.4</v>
      </c>
      <c r="P1680" s="5">
        <v>298000</v>
      </c>
      <c r="Q1680" s="6">
        <f t="shared" si="470"/>
        <v>56620</v>
      </c>
      <c r="R1680" s="38">
        <f t="shared" si="471"/>
        <v>354620</v>
      </c>
      <c r="S1680" s="51">
        <f t="shared" si="476"/>
        <v>294398.1936</v>
      </c>
      <c r="T1680" s="51">
        <f t="shared" si="477"/>
        <v>367255.19786666665</v>
      </c>
      <c r="U1680" s="49">
        <f t="shared" si="478"/>
        <v>361563.66260543955</v>
      </c>
      <c r="V1680" s="51">
        <f t="shared" si="479"/>
        <v>354620</v>
      </c>
      <c r="W1680" s="51">
        <f t="shared" si="480"/>
        <v>51517.681773896875</v>
      </c>
      <c r="X1680" s="52">
        <f t="shared" si="481"/>
        <v>0.14027761097230421</v>
      </c>
      <c r="Y1680" s="53" t="str">
        <f t="shared" si="482"/>
        <v>MENOR_VALOR</v>
      </c>
      <c r="Z1680" s="49">
        <f t="shared" si="483"/>
        <v>294398.1936</v>
      </c>
      <c r="AA1680" s="80"/>
    </row>
    <row r="1681" spans="1:27" ht="18" x14ac:dyDescent="0.2">
      <c r="A1681" s="4">
        <f t="shared" si="474"/>
        <v>1489</v>
      </c>
      <c r="B1681" s="1">
        <v>4912996</v>
      </c>
      <c r="C1681" s="14" t="s">
        <v>105</v>
      </c>
      <c r="D1681" s="3" t="s">
        <v>36</v>
      </c>
      <c r="E1681" s="3">
        <v>0</v>
      </c>
      <c r="F1681" s="3">
        <v>1</v>
      </c>
      <c r="G1681" s="3">
        <v>1</v>
      </c>
      <c r="H1681" s="4">
        <v>41112801</v>
      </c>
      <c r="I1681" s="4" t="s">
        <v>37</v>
      </c>
      <c r="J1681" s="1" t="s">
        <v>37</v>
      </c>
      <c r="K1681" s="48">
        <v>188020</v>
      </c>
      <c r="L1681" s="49">
        <f t="shared" si="475"/>
        <v>212688.22399999999</v>
      </c>
      <c r="M1681" s="5">
        <v>247200</v>
      </c>
      <c r="N1681" s="6">
        <f t="shared" ref="N1681:N1710" si="484">M1681*0.19</f>
        <v>46968</v>
      </c>
      <c r="O1681" s="38">
        <f t="shared" ref="O1681:O1710" si="485">M1681+N1681</f>
        <v>294168</v>
      </c>
      <c r="P1681" s="5">
        <v>192000</v>
      </c>
      <c r="Q1681" s="6">
        <f t="shared" ref="Q1681:Q1710" si="486">P1681*0.19</f>
        <v>36480</v>
      </c>
      <c r="R1681" s="38">
        <f t="shared" ref="R1681:R1710" si="487">P1681+Q1681</f>
        <v>228480</v>
      </c>
      <c r="S1681" s="51">
        <f t="shared" si="476"/>
        <v>212688.22399999999</v>
      </c>
      <c r="T1681" s="51">
        <f t="shared" si="477"/>
        <v>245112.07466666665</v>
      </c>
      <c r="U1681" s="49">
        <f t="shared" si="478"/>
        <v>242695.85229010446</v>
      </c>
      <c r="V1681" s="51">
        <f t="shared" si="479"/>
        <v>228480</v>
      </c>
      <c r="W1681" s="51">
        <f t="shared" si="480"/>
        <v>22927.124678579959</v>
      </c>
      <c r="X1681" s="52">
        <f t="shared" si="481"/>
        <v>9.3537312308090356E-2</v>
      </c>
      <c r="Y1681" s="53" t="str">
        <f t="shared" si="482"/>
        <v>MENOR_VALOR</v>
      </c>
      <c r="Z1681" s="49">
        <f t="shared" si="483"/>
        <v>212688.22399999999</v>
      </c>
      <c r="AA1681" s="80"/>
    </row>
    <row r="1682" spans="1:27" ht="18" x14ac:dyDescent="0.2">
      <c r="A1682" s="81" t="s">
        <v>106</v>
      </c>
      <c r="B1682" s="4"/>
      <c r="C1682" s="82" t="s">
        <v>107</v>
      </c>
      <c r="D1682" s="3"/>
      <c r="E1682" s="4"/>
      <c r="F1682" s="4"/>
      <c r="G1682" s="4"/>
      <c r="H1682" s="83"/>
      <c r="I1682" s="83"/>
      <c r="J1682" s="85"/>
      <c r="K1682" s="48"/>
      <c r="L1682" s="49">
        <f t="shared" si="475"/>
        <v>0</v>
      </c>
      <c r="M1682" s="5">
        <v>0</v>
      </c>
      <c r="N1682" s="6"/>
      <c r="O1682" s="38"/>
      <c r="P1682" s="5"/>
      <c r="Q1682" s="6"/>
      <c r="R1682" s="38"/>
      <c r="S1682" s="51"/>
      <c r="T1682" s="51"/>
      <c r="U1682" s="49"/>
      <c r="V1682" s="51"/>
      <c r="W1682" s="51"/>
      <c r="X1682" s="52"/>
      <c r="Y1682" s="53"/>
      <c r="Z1682" s="49"/>
      <c r="AA1682" s="80"/>
    </row>
    <row r="1683" spans="1:27" ht="18" x14ac:dyDescent="0.2">
      <c r="A1683" s="4">
        <f>A1681+1</f>
        <v>1490</v>
      </c>
      <c r="B1683" s="1">
        <v>4912996</v>
      </c>
      <c r="C1683" s="24" t="s">
        <v>108</v>
      </c>
      <c r="D1683" s="3" t="s">
        <v>36</v>
      </c>
      <c r="E1683" s="3">
        <v>0</v>
      </c>
      <c r="F1683" s="3">
        <v>1</v>
      </c>
      <c r="G1683" s="3">
        <v>1</v>
      </c>
      <c r="H1683" s="4">
        <v>40161504</v>
      </c>
      <c r="I1683" s="4" t="s">
        <v>37</v>
      </c>
      <c r="J1683" s="1">
        <v>2940</v>
      </c>
      <c r="K1683" s="48">
        <v>52479</v>
      </c>
      <c r="L1683" s="49">
        <f t="shared" si="475"/>
        <v>59364.2448</v>
      </c>
      <c r="M1683" s="5">
        <v>59920</v>
      </c>
      <c r="N1683" s="6">
        <f t="shared" si="484"/>
        <v>11384.8</v>
      </c>
      <c r="O1683" s="38">
        <f t="shared" si="485"/>
        <v>71304.800000000003</v>
      </c>
      <c r="P1683" s="5">
        <v>45000</v>
      </c>
      <c r="Q1683" s="6">
        <f t="shared" si="486"/>
        <v>8550</v>
      </c>
      <c r="R1683" s="38">
        <f t="shared" si="487"/>
        <v>53550</v>
      </c>
      <c r="S1683" s="51">
        <f t="shared" si="476"/>
        <v>53550</v>
      </c>
      <c r="T1683" s="51">
        <f t="shared" si="477"/>
        <v>61406.348266666668</v>
      </c>
      <c r="U1683" s="49">
        <f t="shared" si="478"/>
        <v>60972.55529005573</v>
      </c>
      <c r="V1683" s="51">
        <f t="shared" si="479"/>
        <v>59364.2448</v>
      </c>
      <c r="W1683" s="51">
        <f t="shared" si="480"/>
        <v>5555.2771347231792</v>
      </c>
      <c r="X1683" s="52">
        <f t="shared" si="481"/>
        <v>9.0467472688630174E-2</v>
      </c>
      <c r="Y1683" s="53" t="str">
        <f t="shared" si="482"/>
        <v>MENOR_VALOR</v>
      </c>
      <c r="Z1683" s="49">
        <f t="shared" si="483"/>
        <v>53550</v>
      </c>
      <c r="AA1683" s="80"/>
    </row>
    <row r="1684" spans="1:27" x14ac:dyDescent="0.2">
      <c r="A1684" s="4">
        <f>A1683+1</f>
        <v>1491</v>
      </c>
      <c r="B1684" s="1">
        <v>4912996</v>
      </c>
      <c r="C1684" s="24" t="s">
        <v>109</v>
      </c>
      <c r="D1684" s="3" t="s">
        <v>36</v>
      </c>
      <c r="E1684" s="3">
        <v>0</v>
      </c>
      <c r="F1684" s="3">
        <v>1</v>
      </c>
      <c r="G1684" s="3">
        <v>1</v>
      </c>
      <c r="H1684" s="4">
        <v>40161505</v>
      </c>
      <c r="I1684" s="4" t="s">
        <v>37</v>
      </c>
      <c r="J1684" s="1">
        <v>2940</v>
      </c>
      <c r="K1684" s="48">
        <v>59976</v>
      </c>
      <c r="L1684" s="49">
        <f t="shared" si="475"/>
        <v>67844.851200000005</v>
      </c>
      <c r="M1684" s="5">
        <v>107100</v>
      </c>
      <c r="N1684" s="6">
        <f t="shared" si="484"/>
        <v>20349</v>
      </c>
      <c r="O1684" s="38">
        <f t="shared" si="485"/>
        <v>127449</v>
      </c>
      <c r="P1684" s="5">
        <v>84000</v>
      </c>
      <c r="Q1684" s="6">
        <f t="shared" si="486"/>
        <v>15960</v>
      </c>
      <c r="R1684" s="38">
        <f t="shared" si="487"/>
        <v>99960</v>
      </c>
      <c r="S1684" s="51">
        <f t="shared" si="476"/>
        <v>67844.851200000005</v>
      </c>
      <c r="T1684" s="51">
        <f t="shared" si="477"/>
        <v>98417.950400000016</v>
      </c>
      <c r="U1684" s="49">
        <f t="shared" si="478"/>
        <v>95256.186589483608</v>
      </c>
      <c r="V1684" s="51">
        <f t="shared" si="479"/>
        <v>99960</v>
      </c>
      <c r="W1684" s="51">
        <f t="shared" si="480"/>
        <v>21618.445766209079</v>
      </c>
      <c r="X1684" s="52">
        <f t="shared" si="481"/>
        <v>0.21965958118763135</v>
      </c>
      <c r="Y1684" s="53" t="str">
        <f t="shared" si="482"/>
        <v>MENOR_VALOR</v>
      </c>
      <c r="Z1684" s="49">
        <f t="shared" si="483"/>
        <v>67844.851200000005</v>
      </c>
      <c r="AA1684" s="80"/>
    </row>
    <row r="1685" spans="1:27" ht="18" x14ac:dyDescent="0.2">
      <c r="A1685" s="4">
        <f t="shared" ref="A1685:A1699" si="488">A1684+1</f>
        <v>1492</v>
      </c>
      <c r="B1685" s="1">
        <v>4912996</v>
      </c>
      <c r="C1685" s="24" t="s">
        <v>110</v>
      </c>
      <c r="D1685" s="3" t="s">
        <v>36</v>
      </c>
      <c r="E1685" s="3">
        <v>0</v>
      </c>
      <c r="F1685" s="3">
        <v>1</v>
      </c>
      <c r="G1685" s="3">
        <v>1</v>
      </c>
      <c r="H1685" s="4">
        <v>40161513</v>
      </c>
      <c r="I1685" s="4" t="s">
        <v>37</v>
      </c>
      <c r="J1685" s="1">
        <v>2940</v>
      </c>
      <c r="K1685" s="48">
        <v>115549</v>
      </c>
      <c r="L1685" s="49">
        <f t="shared" si="475"/>
        <v>130709.0288</v>
      </c>
      <c r="M1685" s="5">
        <v>163560</v>
      </c>
      <c r="N1685" s="6">
        <f t="shared" si="484"/>
        <v>31076.400000000001</v>
      </c>
      <c r="O1685" s="38">
        <f t="shared" si="485"/>
        <v>194636.4</v>
      </c>
      <c r="P1685" s="5">
        <v>139000</v>
      </c>
      <c r="Q1685" s="6">
        <f t="shared" si="486"/>
        <v>26410</v>
      </c>
      <c r="R1685" s="38">
        <f t="shared" si="487"/>
        <v>165410</v>
      </c>
      <c r="S1685" s="51">
        <f t="shared" si="476"/>
        <v>130709.0288</v>
      </c>
      <c r="T1685" s="51">
        <f t="shared" si="477"/>
        <v>163585.14293333332</v>
      </c>
      <c r="U1685" s="49">
        <f t="shared" si="478"/>
        <v>161447.18271358035</v>
      </c>
      <c r="V1685" s="51">
        <f t="shared" si="479"/>
        <v>165410</v>
      </c>
      <c r="W1685" s="51">
        <f t="shared" si="480"/>
        <v>23246.923242742952</v>
      </c>
      <c r="X1685" s="52">
        <f t="shared" si="481"/>
        <v>0.14210901323854874</v>
      </c>
      <c r="Y1685" s="53" t="str">
        <f t="shared" si="482"/>
        <v>MENOR_VALOR</v>
      </c>
      <c r="Z1685" s="49">
        <f t="shared" si="483"/>
        <v>130709.0288</v>
      </c>
      <c r="AA1685" s="80"/>
    </row>
    <row r="1686" spans="1:27" ht="18" x14ac:dyDescent="0.2">
      <c r="A1686" s="4">
        <f t="shared" si="488"/>
        <v>1493</v>
      </c>
      <c r="B1686" s="1">
        <v>4912996</v>
      </c>
      <c r="C1686" s="24" t="s">
        <v>111</v>
      </c>
      <c r="D1686" s="3" t="s">
        <v>36</v>
      </c>
      <c r="E1686" s="3">
        <v>0</v>
      </c>
      <c r="F1686" s="3">
        <v>1</v>
      </c>
      <c r="G1686" s="3">
        <v>1</v>
      </c>
      <c r="H1686" s="4">
        <v>40161533</v>
      </c>
      <c r="I1686" s="4" t="s">
        <v>37</v>
      </c>
      <c r="J1686" s="1">
        <v>4730</v>
      </c>
      <c r="K1686" s="48">
        <v>168504</v>
      </c>
      <c r="L1686" s="49">
        <f t="shared" si="475"/>
        <v>190611.7248</v>
      </c>
      <c r="M1686" s="5">
        <v>225770</v>
      </c>
      <c r="N1686" s="6">
        <f t="shared" si="484"/>
        <v>42896.3</v>
      </c>
      <c r="O1686" s="38">
        <f t="shared" si="485"/>
        <v>268666.3</v>
      </c>
      <c r="P1686" s="5">
        <v>169000</v>
      </c>
      <c r="Q1686" s="6">
        <f t="shared" si="486"/>
        <v>32110</v>
      </c>
      <c r="R1686" s="38">
        <f t="shared" si="487"/>
        <v>201110</v>
      </c>
      <c r="S1686" s="51">
        <f t="shared" si="476"/>
        <v>190611.7248</v>
      </c>
      <c r="T1686" s="51">
        <f t="shared" si="477"/>
        <v>220129.34160000001</v>
      </c>
      <c r="U1686" s="49">
        <f t="shared" si="478"/>
        <v>217569.90587726035</v>
      </c>
      <c r="V1686" s="51">
        <f t="shared" si="479"/>
        <v>201110</v>
      </c>
      <c r="W1686" s="51">
        <f t="shared" si="480"/>
        <v>20872.107003745972</v>
      </c>
      <c r="X1686" s="52">
        <f t="shared" si="481"/>
        <v>9.481746891185891E-2</v>
      </c>
      <c r="Y1686" s="53" t="str">
        <f t="shared" si="482"/>
        <v>MENOR_VALOR</v>
      </c>
      <c r="Z1686" s="49">
        <f t="shared" si="483"/>
        <v>190611.7248</v>
      </c>
      <c r="AA1686" s="80"/>
    </row>
    <row r="1687" spans="1:27" ht="18" x14ac:dyDescent="0.2">
      <c r="A1687" s="4">
        <f t="shared" si="488"/>
        <v>1494</v>
      </c>
      <c r="B1687" s="1">
        <v>4912996</v>
      </c>
      <c r="C1687" s="24" t="s">
        <v>112</v>
      </c>
      <c r="D1687" s="3" t="s">
        <v>36</v>
      </c>
      <c r="E1687" s="3">
        <v>0</v>
      </c>
      <c r="F1687" s="3">
        <v>1</v>
      </c>
      <c r="G1687" s="3">
        <v>1</v>
      </c>
      <c r="H1687" s="4">
        <v>25172411</v>
      </c>
      <c r="I1687" s="4" t="s">
        <v>37</v>
      </c>
      <c r="J1687" s="1" t="s">
        <v>37</v>
      </c>
      <c r="K1687" s="48">
        <v>175168</v>
      </c>
      <c r="L1687" s="49">
        <f t="shared" si="475"/>
        <v>198150.0416</v>
      </c>
      <c r="M1687" s="5">
        <v>282480</v>
      </c>
      <c r="N1687" s="6">
        <f t="shared" si="484"/>
        <v>53671.199999999997</v>
      </c>
      <c r="O1687" s="38">
        <f t="shared" si="485"/>
        <v>336151.2</v>
      </c>
      <c r="P1687" s="5">
        <v>211000</v>
      </c>
      <c r="Q1687" s="6">
        <f t="shared" si="486"/>
        <v>40090</v>
      </c>
      <c r="R1687" s="38">
        <f t="shared" si="487"/>
        <v>251090</v>
      </c>
      <c r="S1687" s="51">
        <f t="shared" si="476"/>
        <v>198150.0416</v>
      </c>
      <c r="T1687" s="51">
        <f t="shared" si="477"/>
        <v>261797.08053333336</v>
      </c>
      <c r="U1687" s="49">
        <f t="shared" si="478"/>
        <v>255732.59377219473</v>
      </c>
      <c r="V1687" s="51">
        <f t="shared" si="479"/>
        <v>251090</v>
      </c>
      <c r="W1687" s="51">
        <f t="shared" si="480"/>
        <v>45005.252832204278</v>
      </c>
      <c r="X1687" s="52">
        <f t="shared" si="481"/>
        <v>0.17190891793185592</v>
      </c>
      <c r="Y1687" s="53" t="str">
        <f t="shared" si="482"/>
        <v>MENOR_VALOR</v>
      </c>
      <c r="Z1687" s="49">
        <f t="shared" si="483"/>
        <v>198150.0416</v>
      </c>
      <c r="AA1687" s="80"/>
    </row>
    <row r="1688" spans="1:27" ht="18" x14ac:dyDescent="0.2">
      <c r="A1688" s="4">
        <f t="shared" si="488"/>
        <v>1495</v>
      </c>
      <c r="B1688" s="1">
        <v>4912996</v>
      </c>
      <c r="C1688" s="24" t="s">
        <v>113</v>
      </c>
      <c r="D1688" s="3" t="s">
        <v>36</v>
      </c>
      <c r="E1688" s="3">
        <v>0</v>
      </c>
      <c r="F1688" s="3">
        <v>1</v>
      </c>
      <c r="G1688" s="3">
        <v>1</v>
      </c>
      <c r="H1688" s="4">
        <v>26101740</v>
      </c>
      <c r="I1688" s="4" t="s">
        <v>37</v>
      </c>
      <c r="J1688" s="1" t="s">
        <v>37</v>
      </c>
      <c r="K1688" s="48">
        <v>404362</v>
      </c>
      <c r="L1688" s="49">
        <f t="shared" si="475"/>
        <v>457414.29440000001</v>
      </c>
      <c r="M1688" s="5">
        <v>516480</v>
      </c>
      <c r="N1688" s="6">
        <f t="shared" si="484"/>
        <v>98131.199999999997</v>
      </c>
      <c r="O1688" s="38">
        <f t="shared" si="485"/>
        <v>614611.19999999995</v>
      </c>
      <c r="P1688" s="5">
        <v>430000</v>
      </c>
      <c r="Q1688" s="6">
        <f t="shared" si="486"/>
        <v>81700</v>
      </c>
      <c r="R1688" s="38">
        <f t="shared" si="487"/>
        <v>511700</v>
      </c>
      <c r="S1688" s="51">
        <f t="shared" si="476"/>
        <v>457414.29440000001</v>
      </c>
      <c r="T1688" s="51">
        <f t="shared" si="477"/>
        <v>527908.49813333328</v>
      </c>
      <c r="U1688" s="49">
        <f t="shared" si="478"/>
        <v>523972.55501954898</v>
      </c>
      <c r="V1688" s="51">
        <f t="shared" si="479"/>
        <v>511700</v>
      </c>
      <c r="W1688" s="51">
        <f t="shared" si="480"/>
        <v>49846.929494185992</v>
      </c>
      <c r="X1688" s="52">
        <f t="shared" si="481"/>
        <v>9.4423426920466444E-2</v>
      </c>
      <c r="Y1688" s="53" t="str">
        <f t="shared" si="482"/>
        <v>MENOR_VALOR</v>
      </c>
      <c r="Z1688" s="49">
        <f t="shared" si="483"/>
        <v>457414.29440000001</v>
      </c>
      <c r="AA1688" s="80"/>
    </row>
    <row r="1689" spans="1:27" ht="18" x14ac:dyDescent="0.2">
      <c r="A1689" s="4">
        <f t="shared" si="488"/>
        <v>1496</v>
      </c>
      <c r="B1689" s="1">
        <v>4912996</v>
      </c>
      <c r="C1689" s="24" t="s">
        <v>114</v>
      </c>
      <c r="D1689" s="3" t="s">
        <v>36</v>
      </c>
      <c r="E1689" s="3">
        <v>0</v>
      </c>
      <c r="F1689" s="3">
        <v>1</v>
      </c>
      <c r="G1689" s="3">
        <v>1</v>
      </c>
      <c r="H1689" s="4">
        <v>26101728</v>
      </c>
      <c r="I1689" s="4" t="s">
        <v>37</v>
      </c>
      <c r="J1689" s="1" t="s">
        <v>37</v>
      </c>
      <c r="K1689" s="48">
        <v>138159</v>
      </c>
      <c r="L1689" s="49">
        <f t="shared" si="475"/>
        <v>156285.4608</v>
      </c>
      <c r="M1689" s="5">
        <v>217800</v>
      </c>
      <c r="N1689" s="6">
        <f t="shared" si="484"/>
        <v>41382</v>
      </c>
      <c r="O1689" s="38">
        <f t="shared" si="485"/>
        <v>259182</v>
      </c>
      <c r="P1689" s="5">
        <v>158000</v>
      </c>
      <c r="Q1689" s="6">
        <f t="shared" si="486"/>
        <v>30020</v>
      </c>
      <c r="R1689" s="38">
        <f t="shared" si="487"/>
        <v>188020</v>
      </c>
      <c r="S1689" s="51">
        <f t="shared" si="476"/>
        <v>156285.4608</v>
      </c>
      <c r="T1689" s="51">
        <f t="shared" si="477"/>
        <v>201162.48693333333</v>
      </c>
      <c r="U1689" s="49">
        <f t="shared" si="478"/>
        <v>196747.46901559748</v>
      </c>
      <c r="V1689" s="51">
        <f t="shared" si="479"/>
        <v>188020</v>
      </c>
      <c r="W1689" s="51">
        <f t="shared" si="480"/>
        <v>31732.849498365918</v>
      </c>
      <c r="X1689" s="52">
        <f t="shared" si="481"/>
        <v>0.15774735131845138</v>
      </c>
      <c r="Y1689" s="53" t="str">
        <f t="shared" si="482"/>
        <v>MENOR_VALOR</v>
      </c>
      <c r="Z1689" s="49">
        <f t="shared" si="483"/>
        <v>156285.4608</v>
      </c>
      <c r="AA1689" s="80"/>
    </row>
    <row r="1690" spans="1:27" ht="18" x14ac:dyDescent="0.2">
      <c r="A1690" s="4">
        <f t="shared" si="488"/>
        <v>1497</v>
      </c>
      <c r="B1690" s="1">
        <v>4912996</v>
      </c>
      <c r="C1690" s="14" t="s">
        <v>116</v>
      </c>
      <c r="D1690" s="3" t="s">
        <v>36</v>
      </c>
      <c r="E1690" s="3">
        <v>0</v>
      </c>
      <c r="F1690" s="3">
        <v>1</v>
      </c>
      <c r="G1690" s="3">
        <v>1</v>
      </c>
      <c r="H1690" s="4">
        <v>25171719</v>
      </c>
      <c r="I1690" s="4" t="s">
        <v>37</v>
      </c>
      <c r="J1690" s="1">
        <v>5330</v>
      </c>
      <c r="K1690" s="48">
        <v>1486548</v>
      </c>
      <c r="L1690" s="49">
        <f t="shared" si="475"/>
        <v>1681583.0976</v>
      </c>
      <c r="M1690" s="5">
        <v>2840400</v>
      </c>
      <c r="N1690" s="6">
        <f t="shared" si="484"/>
        <v>539676</v>
      </c>
      <c r="O1690" s="38">
        <f t="shared" si="485"/>
        <v>3380076</v>
      </c>
      <c r="P1690" s="5">
        <v>2104000</v>
      </c>
      <c r="Q1690" s="6">
        <f t="shared" si="486"/>
        <v>399760</v>
      </c>
      <c r="R1690" s="38">
        <f t="shared" si="487"/>
        <v>2503760</v>
      </c>
      <c r="S1690" s="51">
        <f t="shared" si="476"/>
        <v>1681583.0976</v>
      </c>
      <c r="T1690" s="51">
        <f t="shared" si="477"/>
        <v>2521806.3658666667</v>
      </c>
      <c r="U1690" s="49">
        <f t="shared" si="478"/>
        <v>2423329.6640270278</v>
      </c>
      <c r="V1690" s="51">
        <f t="shared" si="479"/>
        <v>2503760</v>
      </c>
      <c r="W1690" s="51">
        <f t="shared" si="480"/>
        <v>594127.57070208527</v>
      </c>
      <c r="X1690" s="52">
        <f t="shared" si="481"/>
        <v>0.23559603098150719</v>
      </c>
      <c r="Y1690" s="53" t="str">
        <f t="shared" si="482"/>
        <v>MENOR_VALOR</v>
      </c>
      <c r="Z1690" s="49">
        <f t="shared" si="483"/>
        <v>1681583.0976</v>
      </c>
      <c r="AA1690" s="80"/>
    </row>
    <row r="1691" spans="1:27" ht="18" x14ac:dyDescent="0.2">
      <c r="A1691" s="4">
        <f t="shared" si="488"/>
        <v>1498</v>
      </c>
      <c r="B1691" s="1">
        <v>4912996</v>
      </c>
      <c r="C1691" s="14" t="s">
        <v>117</v>
      </c>
      <c r="D1691" s="3" t="s">
        <v>36</v>
      </c>
      <c r="E1691" s="3">
        <v>0</v>
      </c>
      <c r="F1691" s="3">
        <v>1</v>
      </c>
      <c r="G1691" s="3">
        <v>1</v>
      </c>
      <c r="H1691" s="3">
        <v>31162421</v>
      </c>
      <c r="I1691" s="4" t="s">
        <v>37</v>
      </c>
      <c r="J1691" s="1" t="s">
        <v>37</v>
      </c>
      <c r="K1691" s="48">
        <v>414596</v>
      </c>
      <c r="L1691" s="49">
        <f t="shared" si="475"/>
        <v>468990.9952</v>
      </c>
      <c r="M1691" s="5">
        <v>596910</v>
      </c>
      <c r="N1691" s="6">
        <f t="shared" si="484"/>
        <v>113412.9</v>
      </c>
      <c r="O1691" s="38">
        <f t="shared" si="485"/>
        <v>710322.9</v>
      </c>
      <c r="P1691" s="5">
        <v>473000</v>
      </c>
      <c r="Q1691" s="6">
        <f t="shared" si="486"/>
        <v>89870</v>
      </c>
      <c r="R1691" s="38">
        <f t="shared" si="487"/>
        <v>562870</v>
      </c>
      <c r="S1691" s="51">
        <f t="shared" si="476"/>
        <v>468990.9952</v>
      </c>
      <c r="T1691" s="51">
        <f t="shared" si="477"/>
        <v>580727.96506666671</v>
      </c>
      <c r="U1691" s="49">
        <f t="shared" si="478"/>
        <v>572369.04853831942</v>
      </c>
      <c r="V1691" s="51">
        <f t="shared" si="479"/>
        <v>562870</v>
      </c>
      <c r="W1691" s="51">
        <f t="shared" si="480"/>
        <v>79009.969101956929</v>
      </c>
      <c r="X1691" s="52">
        <f t="shared" si="481"/>
        <v>0.13605332247584581</v>
      </c>
      <c r="Y1691" s="53" t="str">
        <f t="shared" si="482"/>
        <v>MENOR_VALOR</v>
      </c>
      <c r="Z1691" s="49">
        <f t="shared" si="483"/>
        <v>468990.9952</v>
      </c>
      <c r="AA1691" s="80"/>
    </row>
    <row r="1692" spans="1:27" ht="27" x14ac:dyDescent="0.2">
      <c r="A1692" s="4">
        <f t="shared" si="488"/>
        <v>1499</v>
      </c>
      <c r="B1692" s="1">
        <v>4912996</v>
      </c>
      <c r="C1692" s="14" t="s">
        <v>118</v>
      </c>
      <c r="D1692" s="3" t="s">
        <v>36</v>
      </c>
      <c r="E1692" s="3">
        <v>0</v>
      </c>
      <c r="F1692" s="3">
        <v>1</v>
      </c>
      <c r="G1692" s="3">
        <v>1</v>
      </c>
      <c r="H1692" s="4">
        <v>40161513</v>
      </c>
      <c r="I1692" s="4" t="s">
        <v>37</v>
      </c>
      <c r="J1692" s="1" t="s">
        <v>37</v>
      </c>
      <c r="K1692" s="48">
        <v>460768</v>
      </c>
      <c r="L1692" s="49">
        <f t="shared" si="475"/>
        <v>521220.76159999997</v>
      </c>
      <c r="M1692" s="5">
        <v>672180</v>
      </c>
      <c r="N1692" s="6">
        <f t="shared" si="484"/>
        <v>127714.2</v>
      </c>
      <c r="O1692" s="38">
        <f t="shared" si="485"/>
        <v>799894.2</v>
      </c>
      <c r="P1692" s="5">
        <v>527000</v>
      </c>
      <c r="Q1692" s="6">
        <f t="shared" si="486"/>
        <v>100130</v>
      </c>
      <c r="R1692" s="38">
        <f t="shared" si="487"/>
        <v>627130</v>
      </c>
      <c r="S1692" s="51">
        <f t="shared" si="476"/>
        <v>521220.76159999997</v>
      </c>
      <c r="T1692" s="51">
        <f t="shared" si="477"/>
        <v>649414.98719999997</v>
      </c>
      <c r="U1692" s="49">
        <f t="shared" si="478"/>
        <v>639446.10099428066</v>
      </c>
      <c r="V1692" s="51">
        <f t="shared" si="479"/>
        <v>627130</v>
      </c>
      <c r="W1692" s="51">
        <f t="shared" si="480"/>
        <v>90647.00623071783</v>
      </c>
      <c r="X1692" s="52">
        <f t="shared" si="481"/>
        <v>0.13958255971508912</v>
      </c>
      <c r="Y1692" s="53" t="str">
        <f t="shared" si="482"/>
        <v>MENOR_VALOR</v>
      </c>
      <c r="Z1692" s="49">
        <f t="shared" si="483"/>
        <v>521220.76159999997</v>
      </c>
      <c r="AA1692" s="80"/>
    </row>
    <row r="1693" spans="1:27" ht="18" x14ac:dyDescent="0.2">
      <c r="A1693" s="4">
        <f t="shared" si="488"/>
        <v>1500</v>
      </c>
      <c r="B1693" s="1">
        <v>4912996</v>
      </c>
      <c r="C1693" s="14" t="s">
        <v>119</v>
      </c>
      <c r="D1693" s="3" t="s">
        <v>36</v>
      </c>
      <c r="E1693" s="3">
        <v>0</v>
      </c>
      <c r="F1693" s="3">
        <v>1</v>
      </c>
      <c r="G1693" s="3">
        <v>1</v>
      </c>
      <c r="H1693" s="4">
        <v>40151532</v>
      </c>
      <c r="I1693" s="4" t="s">
        <v>37</v>
      </c>
      <c r="J1693" s="1" t="s">
        <v>37</v>
      </c>
      <c r="K1693" s="48">
        <v>828121</v>
      </c>
      <c r="L1693" s="49">
        <f t="shared" si="475"/>
        <v>936770.47519999999</v>
      </c>
      <c r="M1693" s="5">
        <v>1287290</v>
      </c>
      <c r="N1693" s="6">
        <f t="shared" si="484"/>
        <v>244585.1</v>
      </c>
      <c r="O1693" s="38">
        <f t="shared" si="485"/>
        <v>1531875.1</v>
      </c>
      <c r="P1693" s="5">
        <v>945000</v>
      </c>
      <c r="Q1693" s="6">
        <f t="shared" si="486"/>
        <v>179550</v>
      </c>
      <c r="R1693" s="38">
        <f t="shared" si="487"/>
        <v>1124550</v>
      </c>
      <c r="S1693" s="51">
        <f t="shared" si="476"/>
        <v>936770.47519999999</v>
      </c>
      <c r="T1693" s="51">
        <f t="shared" si="477"/>
        <v>1197731.8584</v>
      </c>
      <c r="U1693" s="49">
        <f t="shared" si="478"/>
        <v>1172947.1393021382</v>
      </c>
      <c r="V1693" s="51">
        <f t="shared" si="479"/>
        <v>1124550</v>
      </c>
      <c r="W1693" s="51">
        <f t="shared" si="480"/>
        <v>184527.56368854115</v>
      </c>
      <c r="X1693" s="52">
        <f t="shared" si="481"/>
        <v>0.15406416919981056</v>
      </c>
      <c r="Y1693" s="53" t="str">
        <f t="shared" si="482"/>
        <v>MENOR_VALOR</v>
      </c>
      <c r="Z1693" s="49">
        <f t="shared" si="483"/>
        <v>936770.47519999999</v>
      </c>
      <c r="AA1693" s="80"/>
    </row>
    <row r="1694" spans="1:27" ht="18" x14ac:dyDescent="0.2">
      <c r="A1694" s="4">
        <f t="shared" si="488"/>
        <v>1501</v>
      </c>
      <c r="B1694" s="1">
        <v>4912996</v>
      </c>
      <c r="C1694" s="14" t="s">
        <v>120</v>
      </c>
      <c r="D1694" s="3" t="s">
        <v>36</v>
      </c>
      <c r="E1694" s="3">
        <v>0</v>
      </c>
      <c r="F1694" s="3">
        <v>1</v>
      </c>
      <c r="G1694" s="3">
        <v>1</v>
      </c>
      <c r="H1694" s="4">
        <v>26101740</v>
      </c>
      <c r="I1694" s="4" t="s">
        <v>37</v>
      </c>
      <c r="J1694" s="30">
        <v>13393</v>
      </c>
      <c r="K1694" s="48">
        <v>8687</v>
      </c>
      <c r="L1694" s="49">
        <f t="shared" si="475"/>
        <v>9826.7343999999994</v>
      </c>
      <c r="M1694" s="5">
        <v>12740</v>
      </c>
      <c r="N1694" s="6">
        <f t="shared" si="484"/>
        <v>2420.6</v>
      </c>
      <c r="O1694" s="38">
        <f t="shared" si="485"/>
        <v>15160.6</v>
      </c>
      <c r="P1694" s="5">
        <v>10000</v>
      </c>
      <c r="Q1694" s="6">
        <f t="shared" si="486"/>
        <v>1900</v>
      </c>
      <c r="R1694" s="38">
        <f t="shared" si="487"/>
        <v>11900</v>
      </c>
      <c r="S1694" s="51">
        <f t="shared" si="476"/>
        <v>9826.7343999999994</v>
      </c>
      <c r="T1694" s="51">
        <f t="shared" si="477"/>
        <v>12295.778133333333</v>
      </c>
      <c r="U1694" s="49">
        <f t="shared" si="478"/>
        <v>12102.939330046042</v>
      </c>
      <c r="V1694" s="51">
        <f t="shared" si="479"/>
        <v>11900</v>
      </c>
      <c r="W1694" s="51">
        <f t="shared" si="480"/>
        <v>1745.8775668861335</v>
      </c>
      <c r="X1694" s="52">
        <f t="shared" si="481"/>
        <v>0.14199000241823928</v>
      </c>
      <c r="Y1694" s="53" t="str">
        <f t="shared" si="482"/>
        <v>MENOR_VALOR</v>
      </c>
      <c r="Z1694" s="49">
        <f t="shared" si="483"/>
        <v>9826.7343999999994</v>
      </c>
      <c r="AA1694" s="80"/>
    </row>
    <row r="1695" spans="1:27" ht="18" x14ac:dyDescent="0.2">
      <c r="A1695" s="4">
        <f t="shared" si="488"/>
        <v>1502</v>
      </c>
      <c r="B1695" s="1">
        <v>4912996</v>
      </c>
      <c r="C1695" s="14" t="s">
        <v>121</v>
      </c>
      <c r="D1695" s="3" t="s">
        <v>36</v>
      </c>
      <c r="E1695" s="3">
        <v>0</v>
      </c>
      <c r="F1695" s="3">
        <v>1</v>
      </c>
      <c r="G1695" s="3">
        <v>1</v>
      </c>
      <c r="H1695" s="4">
        <v>26101740</v>
      </c>
      <c r="I1695" s="4" t="s">
        <v>37</v>
      </c>
      <c r="J1695" s="1" t="s">
        <v>37</v>
      </c>
      <c r="K1695" s="48">
        <v>347123</v>
      </c>
      <c r="L1695" s="49">
        <f t="shared" si="475"/>
        <v>392665.53759999998</v>
      </c>
      <c r="M1695" s="5">
        <v>519120</v>
      </c>
      <c r="N1695" s="6">
        <f t="shared" si="484"/>
        <v>98632.8</v>
      </c>
      <c r="O1695" s="38">
        <f t="shared" si="485"/>
        <v>617752.80000000005</v>
      </c>
      <c r="P1695" s="5">
        <v>403000</v>
      </c>
      <c r="Q1695" s="6">
        <f t="shared" si="486"/>
        <v>76570</v>
      </c>
      <c r="R1695" s="38">
        <f t="shared" si="487"/>
        <v>479570</v>
      </c>
      <c r="S1695" s="51">
        <f t="shared" si="476"/>
        <v>392665.53759999998</v>
      </c>
      <c r="T1695" s="51">
        <f t="shared" si="477"/>
        <v>496662.77919999999</v>
      </c>
      <c r="U1695" s="49">
        <f t="shared" si="478"/>
        <v>488161.10385446018</v>
      </c>
      <c r="V1695" s="51">
        <f t="shared" si="479"/>
        <v>479570</v>
      </c>
      <c r="W1695" s="51">
        <f t="shared" si="480"/>
        <v>73537.15476005587</v>
      </c>
      <c r="X1695" s="52">
        <f t="shared" si="481"/>
        <v>0.14806254432535876</v>
      </c>
      <c r="Y1695" s="53" t="str">
        <f t="shared" si="482"/>
        <v>MENOR_VALOR</v>
      </c>
      <c r="Z1695" s="49">
        <f t="shared" si="483"/>
        <v>392665.53759999998</v>
      </c>
      <c r="AA1695" s="80"/>
    </row>
    <row r="1696" spans="1:27" ht="27" x14ac:dyDescent="0.2">
      <c r="A1696" s="4">
        <f t="shared" si="488"/>
        <v>1503</v>
      </c>
      <c r="B1696" s="1">
        <v>4912996</v>
      </c>
      <c r="C1696" s="14" t="s">
        <v>122</v>
      </c>
      <c r="D1696" s="3" t="s">
        <v>36</v>
      </c>
      <c r="E1696" s="3">
        <v>0</v>
      </c>
      <c r="F1696" s="3">
        <v>1</v>
      </c>
      <c r="G1696" s="3">
        <v>1</v>
      </c>
      <c r="H1696" s="4">
        <v>40151532</v>
      </c>
      <c r="I1696" s="4" t="s">
        <v>37</v>
      </c>
      <c r="J1696" s="1">
        <v>5330</v>
      </c>
      <c r="K1696" s="48">
        <v>2328711</v>
      </c>
      <c r="L1696" s="49">
        <f t="shared" si="475"/>
        <v>2634237.8832</v>
      </c>
      <c r="M1696" s="5">
        <v>2760000</v>
      </c>
      <c r="N1696" s="6">
        <f t="shared" si="484"/>
        <v>524400</v>
      </c>
      <c r="O1696" s="38">
        <f t="shared" si="485"/>
        <v>3284400</v>
      </c>
      <c r="P1696" s="5">
        <v>2300000</v>
      </c>
      <c r="Q1696" s="6">
        <f t="shared" si="486"/>
        <v>437000</v>
      </c>
      <c r="R1696" s="38">
        <f t="shared" si="487"/>
        <v>2737000</v>
      </c>
      <c r="S1696" s="51">
        <f t="shared" si="476"/>
        <v>2634237.8832</v>
      </c>
      <c r="T1696" s="51">
        <f t="shared" si="477"/>
        <v>2885212.6277333335</v>
      </c>
      <c r="U1696" s="49">
        <f t="shared" si="478"/>
        <v>2871630.8521786877</v>
      </c>
      <c r="V1696" s="51">
        <f t="shared" si="479"/>
        <v>2737000</v>
      </c>
      <c r="W1696" s="51">
        <f t="shared" si="480"/>
        <v>177465.94376608147</v>
      </c>
      <c r="X1696" s="52">
        <f t="shared" si="481"/>
        <v>6.1508792128606965E-2</v>
      </c>
      <c r="Y1696" s="53" t="str">
        <f t="shared" si="482"/>
        <v>MENOR_VALOR</v>
      </c>
      <c r="Z1696" s="49">
        <f t="shared" si="483"/>
        <v>2634237.8832</v>
      </c>
      <c r="AA1696" s="80"/>
    </row>
    <row r="1697" spans="1:27" ht="27" x14ac:dyDescent="0.2">
      <c r="A1697" s="4">
        <f t="shared" si="488"/>
        <v>1504</v>
      </c>
      <c r="B1697" s="1">
        <v>4912996</v>
      </c>
      <c r="C1697" s="14" t="s">
        <v>123</v>
      </c>
      <c r="D1697" s="3" t="s">
        <v>36</v>
      </c>
      <c r="E1697" s="3">
        <v>0</v>
      </c>
      <c r="F1697" s="3">
        <v>1</v>
      </c>
      <c r="G1697" s="3">
        <v>1</v>
      </c>
      <c r="H1697" s="4">
        <v>40151532</v>
      </c>
      <c r="I1697" s="4" t="s">
        <v>37</v>
      </c>
      <c r="J1697" s="1" t="s">
        <v>37</v>
      </c>
      <c r="K1697" s="48">
        <v>1241765</v>
      </c>
      <c r="L1697" s="49">
        <f t="shared" si="475"/>
        <v>1404684.568</v>
      </c>
      <c r="M1697" s="5">
        <v>1319060</v>
      </c>
      <c r="N1697" s="6">
        <f t="shared" si="484"/>
        <v>250621.4</v>
      </c>
      <c r="O1697" s="38">
        <f t="shared" si="485"/>
        <v>1569681.4</v>
      </c>
      <c r="P1697" s="5">
        <v>1045000</v>
      </c>
      <c r="Q1697" s="6">
        <f t="shared" si="486"/>
        <v>198550</v>
      </c>
      <c r="R1697" s="38">
        <f t="shared" si="487"/>
        <v>1243550</v>
      </c>
      <c r="S1697" s="51">
        <f t="shared" si="476"/>
        <v>1243550</v>
      </c>
      <c r="T1697" s="51">
        <f t="shared" si="477"/>
        <v>1405971.9893333334</v>
      </c>
      <c r="U1697" s="49">
        <f t="shared" si="478"/>
        <v>1399644.8754669987</v>
      </c>
      <c r="V1697" s="51">
        <f t="shared" si="479"/>
        <v>1404684.568</v>
      </c>
      <c r="W1697" s="51">
        <f t="shared" si="480"/>
        <v>114849.69007140918</v>
      </c>
      <c r="X1697" s="52">
        <f t="shared" si="481"/>
        <v>8.1687039957223609E-2</v>
      </c>
      <c r="Y1697" s="53" t="str">
        <f t="shared" si="482"/>
        <v>MENOR_VALOR</v>
      </c>
      <c r="Z1697" s="49">
        <f t="shared" si="483"/>
        <v>1243550</v>
      </c>
      <c r="AA1697" s="80"/>
    </row>
    <row r="1698" spans="1:27" ht="27" x14ac:dyDescent="0.2">
      <c r="A1698" s="4">
        <f t="shared" si="488"/>
        <v>1505</v>
      </c>
      <c r="B1698" s="1">
        <v>4912996</v>
      </c>
      <c r="C1698" s="14" t="s">
        <v>124</v>
      </c>
      <c r="D1698" s="3" t="s">
        <v>36</v>
      </c>
      <c r="E1698" s="3">
        <v>0</v>
      </c>
      <c r="F1698" s="3">
        <v>1</v>
      </c>
      <c r="G1698" s="3">
        <v>1</v>
      </c>
      <c r="H1698" s="4">
        <v>40151532</v>
      </c>
      <c r="I1698" s="4" t="s">
        <v>37</v>
      </c>
      <c r="J1698" s="1" t="s">
        <v>37</v>
      </c>
      <c r="K1698" s="48">
        <v>1670284</v>
      </c>
      <c r="L1698" s="49">
        <f t="shared" si="475"/>
        <v>1889425.2608</v>
      </c>
      <c r="M1698" s="5">
        <v>2981880</v>
      </c>
      <c r="N1698" s="6">
        <f t="shared" si="484"/>
        <v>566557.19999999995</v>
      </c>
      <c r="O1698" s="38">
        <f t="shared" si="485"/>
        <v>3548437.2</v>
      </c>
      <c r="P1698" s="5">
        <v>2209000</v>
      </c>
      <c r="Q1698" s="6">
        <f t="shared" si="486"/>
        <v>419710</v>
      </c>
      <c r="R1698" s="38">
        <f t="shared" si="487"/>
        <v>2628710</v>
      </c>
      <c r="S1698" s="51">
        <f t="shared" si="476"/>
        <v>1889425.2608</v>
      </c>
      <c r="T1698" s="51">
        <f t="shared" si="477"/>
        <v>2688857.4869333333</v>
      </c>
      <c r="U1698" s="49">
        <f t="shared" si="478"/>
        <v>2602374.7674675095</v>
      </c>
      <c r="V1698" s="51">
        <f t="shared" si="479"/>
        <v>2628710</v>
      </c>
      <c r="W1698" s="51">
        <f t="shared" si="480"/>
        <v>565283.94819793885</v>
      </c>
      <c r="X1698" s="52">
        <f t="shared" si="481"/>
        <v>0.21023202268806385</v>
      </c>
      <c r="Y1698" s="53" t="str">
        <f t="shared" si="482"/>
        <v>MENOR_VALOR</v>
      </c>
      <c r="Z1698" s="49">
        <f t="shared" si="483"/>
        <v>1889425.2608</v>
      </c>
      <c r="AA1698" s="80"/>
    </row>
    <row r="1699" spans="1:27" ht="18" x14ac:dyDescent="0.2">
      <c r="A1699" s="4">
        <f t="shared" si="488"/>
        <v>1506</v>
      </c>
      <c r="B1699" s="1">
        <v>4912996</v>
      </c>
      <c r="C1699" s="24" t="s">
        <v>114</v>
      </c>
      <c r="D1699" s="3" t="s">
        <v>36</v>
      </c>
      <c r="E1699" s="3">
        <v>0</v>
      </c>
      <c r="F1699" s="3">
        <v>1</v>
      </c>
      <c r="G1699" s="3">
        <v>1</v>
      </c>
      <c r="H1699" s="4">
        <v>26101728</v>
      </c>
      <c r="I1699" s="4" t="s">
        <v>37</v>
      </c>
      <c r="J1699" s="1" t="s">
        <v>37</v>
      </c>
      <c r="K1699" s="48">
        <v>141253</v>
      </c>
      <c r="L1699" s="49">
        <f t="shared" si="475"/>
        <v>159785.39360000001</v>
      </c>
      <c r="M1699" s="5">
        <v>203940</v>
      </c>
      <c r="N1699" s="6">
        <f t="shared" si="484"/>
        <v>38748.6</v>
      </c>
      <c r="O1699" s="38">
        <f t="shared" si="485"/>
        <v>242688.6</v>
      </c>
      <c r="P1699" s="5">
        <v>158000</v>
      </c>
      <c r="Q1699" s="6">
        <f t="shared" si="486"/>
        <v>30020</v>
      </c>
      <c r="R1699" s="38">
        <f t="shared" si="487"/>
        <v>188020</v>
      </c>
      <c r="S1699" s="51">
        <f t="shared" si="476"/>
        <v>159785.39360000001</v>
      </c>
      <c r="T1699" s="51">
        <f t="shared" si="477"/>
        <v>196831.33120000002</v>
      </c>
      <c r="U1699" s="49">
        <f t="shared" si="478"/>
        <v>193908.49419293107</v>
      </c>
      <c r="V1699" s="51">
        <f t="shared" si="479"/>
        <v>188020</v>
      </c>
      <c r="W1699" s="51">
        <f t="shared" si="480"/>
        <v>26195.433692373619</v>
      </c>
      <c r="X1699" s="52">
        <f t="shared" si="481"/>
        <v>0.13308569084337737</v>
      </c>
      <c r="Y1699" s="53" t="str">
        <f t="shared" si="482"/>
        <v>MENOR_VALOR</v>
      </c>
      <c r="Z1699" s="49">
        <f t="shared" si="483"/>
        <v>159785.39360000001</v>
      </c>
      <c r="AA1699" s="80"/>
    </row>
    <row r="1700" spans="1:27" ht="18" x14ac:dyDescent="0.2">
      <c r="A1700" s="81" t="s">
        <v>125</v>
      </c>
      <c r="B1700" s="4"/>
      <c r="C1700" s="86" t="s">
        <v>126</v>
      </c>
      <c r="D1700" s="3"/>
      <c r="E1700" s="4"/>
      <c r="F1700" s="4"/>
      <c r="G1700" s="4"/>
      <c r="H1700" s="83"/>
      <c r="I1700" s="83"/>
      <c r="J1700" s="85"/>
      <c r="K1700" s="48"/>
      <c r="L1700" s="49">
        <f t="shared" si="475"/>
        <v>0</v>
      </c>
      <c r="M1700" s="5">
        <v>0</v>
      </c>
      <c r="N1700" s="6"/>
      <c r="O1700" s="38"/>
      <c r="P1700" s="5"/>
      <c r="Q1700" s="6"/>
      <c r="R1700" s="38"/>
      <c r="S1700" s="51"/>
      <c r="T1700" s="51"/>
      <c r="U1700" s="49"/>
      <c r="V1700" s="51"/>
      <c r="W1700" s="51"/>
      <c r="X1700" s="52"/>
      <c r="Y1700" s="53"/>
      <c r="Z1700" s="49"/>
      <c r="AA1700" s="80"/>
    </row>
    <row r="1701" spans="1:27" x14ac:dyDescent="0.2">
      <c r="A1701" s="4">
        <f>A1699+1</f>
        <v>1507</v>
      </c>
      <c r="B1701" s="4">
        <v>4912914</v>
      </c>
      <c r="C1701" s="24" t="s">
        <v>127</v>
      </c>
      <c r="D1701" s="3" t="s">
        <v>36</v>
      </c>
      <c r="E1701" s="3">
        <v>0</v>
      </c>
      <c r="F1701" s="3">
        <v>1</v>
      </c>
      <c r="G1701" s="3">
        <v>1</v>
      </c>
      <c r="H1701" s="4">
        <v>25171719</v>
      </c>
      <c r="I1701" s="4" t="s">
        <v>37</v>
      </c>
      <c r="J1701" s="1" t="s">
        <v>37</v>
      </c>
      <c r="K1701" s="48">
        <v>118286</v>
      </c>
      <c r="L1701" s="49">
        <f t="shared" si="475"/>
        <v>133805.1232</v>
      </c>
      <c r="M1701" s="5">
        <v>179220</v>
      </c>
      <c r="N1701" s="6">
        <f t="shared" si="484"/>
        <v>34051.800000000003</v>
      </c>
      <c r="O1701" s="38">
        <f t="shared" si="485"/>
        <v>213271.8</v>
      </c>
      <c r="P1701" s="5">
        <v>139000</v>
      </c>
      <c r="Q1701" s="6">
        <f t="shared" si="486"/>
        <v>26410</v>
      </c>
      <c r="R1701" s="38">
        <f t="shared" si="487"/>
        <v>165410</v>
      </c>
      <c r="S1701" s="51">
        <f t="shared" si="476"/>
        <v>133805.1232</v>
      </c>
      <c r="T1701" s="51">
        <f t="shared" si="477"/>
        <v>170828.97439999998</v>
      </c>
      <c r="U1701" s="49">
        <f t="shared" si="478"/>
        <v>167747.47024978977</v>
      </c>
      <c r="V1701" s="51">
        <f t="shared" si="479"/>
        <v>165410</v>
      </c>
      <c r="W1701" s="51">
        <f t="shared" si="480"/>
        <v>26179.816249161617</v>
      </c>
      <c r="X1701" s="52">
        <f t="shared" si="481"/>
        <v>0.15325161519650041</v>
      </c>
      <c r="Y1701" s="53" t="str">
        <f t="shared" si="482"/>
        <v>MENOR_VALOR</v>
      </c>
      <c r="Z1701" s="49">
        <f t="shared" si="483"/>
        <v>133805.1232</v>
      </c>
      <c r="AA1701" s="80"/>
    </row>
    <row r="1702" spans="1:27" ht="18" x14ac:dyDescent="0.2">
      <c r="A1702" s="4">
        <f>A1701+1</f>
        <v>1508</v>
      </c>
      <c r="B1702" s="4">
        <v>4912932</v>
      </c>
      <c r="C1702" s="27" t="s">
        <v>249</v>
      </c>
      <c r="D1702" s="3" t="s">
        <v>36</v>
      </c>
      <c r="E1702" s="3">
        <v>0</v>
      </c>
      <c r="F1702" s="3">
        <v>1</v>
      </c>
      <c r="G1702" s="3">
        <v>1</v>
      </c>
      <c r="H1702" s="4">
        <v>25171718</v>
      </c>
      <c r="I1702" s="4" t="s">
        <v>37</v>
      </c>
      <c r="J1702" s="1" t="s">
        <v>37</v>
      </c>
      <c r="K1702" s="48">
        <v>180880</v>
      </c>
      <c r="L1702" s="49">
        <f t="shared" si="475"/>
        <v>204611.45600000001</v>
      </c>
      <c r="M1702" s="5">
        <v>187200</v>
      </c>
      <c r="N1702" s="6">
        <f t="shared" si="484"/>
        <v>35568</v>
      </c>
      <c r="O1702" s="38">
        <f t="shared" si="485"/>
        <v>222768</v>
      </c>
      <c r="P1702" s="5">
        <v>144000</v>
      </c>
      <c r="Q1702" s="6">
        <f t="shared" si="486"/>
        <v>27360</v>
      </c>
      <c r="R1702" s="38">
        <f t="shared" si="487"/>
        <v>171360</v>
      </c>
      <c r="S1702" s="51">
        <f t="shared" si="476"/>
        <v>171360</v>
      </c>
      <c r="T1702" s="51">
        <f t="shared" si="477"/>
        <v>199579.81866666666</v>
      </c>
      <c r="U1702" s="49">
        <f t="shared" si="478"/>
        <v>198410.23356687609</v>
      </c>
      <c r="V1702" s="51">
        <f t="shared" si="479"/>
        <v>204611.45600000001</v>
      </c>
      <c r="W1702" s="51">
        <f t="shared" si="480"/>
        <v>19954.425143054712</v>
      </c>
      <c r="X1702" s="52">
        <f t="shared" si="481"/>
        <v>9.9982178941559752E-2</v>
      </c>
      <c r="Y1702" s="53" t="str">
        <f t="shared" si="482"/>
        <v>MENOR_VALOR</v>
      </c>
      <c r="Z1702" s="49">
        <f t="shared" si="483"/>
        <v>171360</v>
      </c>
      <c r="AA1702" s="80"/>
    </row>
    <row r="1703" spans="1:27" ht="18" x14ac:dyDescent="0.2">
      <c r="A1703" s="4">
        <f t="shared" ref="A1703:A1710" si="489">A1702+1</f>
        <v>1509</v>
      </c>
      <c r="B1703" s="4">
        <v>4912938</v>
      </c>
      <c r="C1703" s="27" t="s">
        <v>250</v>
      </c>
      <c r="D1703" s="3" t="s">
        <v>36</v>
      </c>
      <c r="E1703" s="3">
        <v>0</v>
      </c>
      <c r="F1703" s="3">
        <v>1</v>
      </c>
      <c r="G1703" s="3">
        <v>1</v>
      </c>
      <c r="H1703" s="4">
        <v>25171719</v>
      </c>
      <c r="I1703" s="4" t="s">
        <v>37</v>
      </c>
      <c r="J1703" s="1">
        <v>5330</v>
      </c>
      <c r="K1703" s="48">
        <v>29631</v>
      </c>
      <c r="L1703" s="49">
        <f t="shared" si="475"/>
        <v>33518.587200000002</v>
      </c>
      <c r="M1703" s="5">
        <v>634500</v>
      </c>
      <c r="N1703" s="6">
        <f t="shared" si="484"/>
        <v>120555</v>
      </c>
      <c r="O1703" s="38">
        <f t="shared" si="485"/>
        <v>755055</v>
      </c>
      <c r="P1703" s="5">
        <v>564000</v>
      </c>
      <c r="Q1703" s="6">
        <f t="shared" si="486"/>
        <v>107160</v>
      </c>
      <c r="R1703" s="38">
        <f t="shared" si="487"/>
        <v>671160</v>
      </c>
      <c r="S1703" s="51">
        <f t="shared" si="476"/>
        <v>33518.587200000002</v>
      </c>
      <c r="T1703" s="51">
        <f t="shared" si="477"/>
        <v>486577.86239999998</v>
      </c>
      <c r="U1703" s="49">
        <f t="shared" si="478"/>
        <v>257057.40521584044</v>
      </c>
      <c r="V1703" s="51">
        <f t="shared" si="479"/>
        <v>671160</v>
      </c>
      <c r="W1703" s="51">
        <f t="shared" si="480"/>
        <v>320361.28577338223</v>
      </c>
      <c r="X1703" s="52">
        <f t="shared" si="481"/>
        <v>0.65839675523508212</v>
      </c>
      <c r="Y1703" s="53" t="str">
        <f t="shared" si="482"/>
        <v>MEDIA_GEOMETRICA</v>
      </c>
      <c r="Z1703" s="49">
        <f t="shared" si="483"/>
        <v>257057.40521584044</v>
      </c>
      <c r="AA1703" s="80"/>
    </row>
    <row r="1704" spans="1:27" ht="27" x14ac:dyDescent="0.2">
      <c r="A1704" s="4">
        <f t="shared" si="489"/>
        <v>1510</v>
      </c>
      <c r="B1704" s="4">
        <v>4912932</v>
      </c>
      <c r="C1704" s="24" t="s">
        <v>251</v>
      </c>
      <c r="D1704" s="3" t="s">
        <v>36</v>
      </c>
      <c r="E1704" s="3">
        <v>0</v>
      </c>
      <c r="F1704" s="3">
        <v>1</v>
      </c>
      <c r="G1704" s="3">
        <v>1</v>
      </c>
      <c r="H1704" s="4">
        <v>25171718</v>
      </c>
      <c r="I1704" s="4" t="s">
        <v>37</v>
      </c>
      <c r="J1704" s="1">
        <v>5330</v>
      </c>
      <c r="K1704" s="48">
        <v>141253</v>
      </c>
      <c r="L1704" s="49">
        <f t="shared" si="475"/>
        <v>159785.39360000001</v>
      </c>
      <c r="M1704" s="5">
        <v>260000</v>
      </c>
      <c r="N1704" s="6">
        <f t="shared" si="484"/>
        <v>49400</v>
      </c>
      <c r="O1704" s="38">
        <f t="shared" si="485"/>
        <v>309400</v>
      </c>
      <c r="P1704" s="5">
        <v>200000</v>
      </c>
      <c r="Q1704" s="6">
        <f t="shared" si="486"/>
        <v>38000</v>
      </c>
      <c r="R1704" s="38">
        <f t="shared" si="487"/>
        <v>238000</v>
      </c>
      <c r="S1704" s="51">
        <f t="shared" si="476"/>
        <v>159785.39360000001</v>
      </c>
      <c r="T1704" s="51">
        <f t="shared" si="477"/>
        <v>235728.46453333335</v>
      </c>
      <c r="U1704" s="49">
        <f t="shared" si="478"/>
        <v>227445.90098319869</v>
      </c>
      <c r="V1704" s="51">
        <f t="shared" si="479"/>
        <v>238000</v>
      </c>
      <c r="W1704" s="51">
        <f t="shared" si="480"/>
        <v>53699.860441090896</v>
      </c>
      <c r="X1704" s="52">
        <f t="shared" si="481"/>
        <v>0.22780388676182731</v>
      </c>
      <c r="Y1704" s="53" t="str">
        <f t="shared" si="482"/>
        <v>MENOR_VALOR</v>
      </c>
      <c r="Z1704" s="49">
        <f t="shared" si="483"/>
        <v>159785.39360000001</v>
      </c>
      <c r="AA1704" s="80"/>
    </row>
    <row r="1705" spans="1:27" ht="36" x14ac:dyDescent="0.2">
      <c r="A1705" s="4">
        <f t="shared" si="489"/>
        <v>1511</v>
      </c>
      <c r="B1705" s="4">
        <v>4912907</v>
      </c>
      <c r="C1705" s="24" t="s">
        <v>132</v>
      </c>
      <c r="D1705" s="3" t="s">
        <v>36</v>
      </c>
      <c r="E1705" s="3">
        <v>0</v>
      </c>
      <c r="F1705" s="3">
        <v>1</v>
      </c>
      <c r="G1705" s="3">
        <v>1</v>
      </c>
      <c r="H1705" s="4">
        <v>25171716</v>
      </c>
      <c r="I1705" s="4" t="s">
        <v>37</v>
      </c>
      <c r="J1705" s="1" t="s">
        <v>37</v>
      </c>
      <c r="K1705" s="48">
        <v>92463</v>
      </c>
      <c r="L1705" s="49">
        <f t="shared" si="475"/>
        <v>104594.1456</v>
      </c>
      <c r="M1705" s="5">
        <v>126480</v>
      </c>
      <c r="N1705" s="6">
        <f t="shared" si="484"/>
        <v>24031.200000000001</v>
      </c>
      <c r="O1705" s="38">
        <f t="shared" si="485"/>
        <v>150511.20000000001</v>
      </c>
      <c r="P1705" s="5">
        <v>109000</v>
      </c>
      <c r="Q1705" s="6">
        <f t="shared" si="486"/>
        <v>20710</v>
      </c>
      <c r="R1705" s="38">
        <f t="shared" si="487"/>
        <v>129710</v>
      </c>
      <c r="S1705" s="51">
        <f t="shared" si="476"/>
        <v>104594.1456</v>
      </c>
      <c r="T1705" s="51">
        <f t="shared" si="477"/>
        <v>128271.78186666667</v>
      </c>
      <c r="U1705" s="49">
        <f t="shared" si="478"/>
        <v>126867.35477018503</v>
      </c>
      <c r="V1705" s="51">
        <f t="shared" si="479"/>
        <v>129710</v>
      </c>
      <c r="W1705" s="51">
        <f t="shared" si="480"/>
        <v>16742.617166628504</v>
      </c>
      <c r="X1705" s="52">
        <f t="shared" si="481"/>
        <v>0.13052455437183977</v>
      </c>
      <c r="Y1705" s="53" t="str">
        <f t="shared" si="482"/>
        <v>MENOR_VALOR</v>
      </c>
      <c r="Z1705" s="49">
        <f t="shared" si="483"/>
        <v>104594.1456</v>
      </c>
      <c r="AA1705" s="80"/>
    </row>
    <row r="1706" spans="1:27" ht="18" x14ac:dyDescent="0.2">
      <c r="A1706" s="4">
        <f t="shared" si="489"/>
        <v>1512</v>
      </c>
      <c r="B1706" s="4">
        <v>4912932</v>
      </c>
      <c r="C1706" s="24" t="s">
        <v>133</v>
      </c>
      <c r="D1706" s="3" t="s">
        <v>134</v>
      </c>
      <c r="E1706" s="3">
        <v>0</v>
      </c>
      <c r="F1706" s="3">
        <v>1</v>
      </c>
      <c r="G1706" s="3">
        <v>1</v>
      </c>
      <c r="H1706" s="4">
        <v>25171725</v>
      </c>
      <c r="I1706" s="4" t="s">
        <v>37</v>
      </c>
      <c r="J1706" s="1" t="s">
        <v>37</v>
      </c>
      <c r="K1706" s="48">
        <v>475048</v>
      </c>
      <c r="L1706" s="49">
        <f t="shared" si="475"/>
        <v>537374.29759999993</v>
      </c>
      <c r="M1706" s="5">
        <v>715020</v>
      </c>
      <c r="N1706" s="6">
        <f t="shared" si="484"/>
        <v>135853.79999999999</v>
      </c>
      <c r="O1706" s="38">
        <f t="shared" si="485"/>
        <v>850873.8</v>
      </c>
      <c r="P1706" s="5">
        <v>561000</v>
      </c>
      <c r="Q1706" s="6">
        <f t="shared" si="486"/>
        <v>106590</v>
      </c>
      <c r="R1706" s="38">
        <f t="shared" si="487"/>
        <v>667590</v>
      </c>
      <c r="S1706" s="51">
        <f t="shared" si="476"/>
        <v>537374.29759999993</v>
      </c>
      <c r="T1706" s="51">
        <f t="shared" si="477"/>
        <v>685279.36586666666</v>
      </c>
      <c r="U1706" s="49">
        <f t="shared" si="478"/>
        <v>673313.44709505187</v>
      </c>
      <c r="V1706" s="51">
        <f t="shared" si="479"/>
        <v>667590</v>
      </c>
      <c r="W1706" s="51">
        <f t="shared" si="480"/>
        <v>104584.67674321972</v>
      </c>
      <c r="X1706" s="52">
        <f t="shared" si="481"/>
        <v>0.15261611826142235</v>
      </c>
      <c r="Y1706" s="53" t="str">
        <f t="shared" si="482"/>
        <v>MENOR_VALOR</v>
      </c>
      <c r="Z1706" s="49">
        <f t="shared" si="483"/>
        <v>537374.29759999993</v>
      </c>
      <c r="AA1706" s="80"/>
    </row>
    <row r="1707" spans="1:27" ht="27" x14ac:dyDescent="0.2">
      <c r="A1707" s="4">
        <f t="shared" si="489"/>
        <v>1513</v>
      </c>
      <c r="B1707" s="4">
        <v>4912932</v>
      </c>
      <c r="C1707" s="24" t="s">
        <v>252</v>
      </c>
      <c r="D1707" s="3" t="s">
        <v>134</v>
      </c>
      <c r="E1707" s="3">
        <v>0</v>
      </c>
      <c r="F1707" s="3">
        <v>1</v>
      </c>
      <c r="G1707" s="3">
        <v>1</v>
      </c>
      <c r="H1707" s="4">
        <v>25171718</v>
      </c>
      <c r="I1707" s="4" t="s">
        <v>37</v>
      </c>
      <c r="J1707" s="1" t="s">
        <v>37</v>
      </c>
      <c r="K1707" s="48">
        <v>275485</v>
      </c>
      <c r="L1707" s="49">
        <f t="shared" si="475"/>
        <v>311628.63199999998</v>
      </c>
      <c r="M1707" s="5">
        <v>441000</v>
      </c>
      <c r="N1707" s="6">
        <f t="shared" si="484"/>
        <v>83790</v>
      </c>
      <c r="O1707" s="38">
        <f t="shared" si="485"/>
        <v>524790</v>
      </c>
      <c r="P1707" s="5">
        <v>336000</v>
      </c>
      <c r="Q1707" s="6">
        <f t="shared" si="486"/>
        <v>63840</v>
      </c>
      <c r="R1707" s="38">
        <f t="shared" si="487"/>
        <v>399840</v>
      </c>
      <c r="S1707" s="51">
        <f t="shared" si="476"/>
        <v>311628.63199999998</v>
      </c>
      <c r="T1707" s="51">
        <f t="shared" si="477"/>
        <v>412086.21066666668</v>
      </c>
      <c r="U1707" s="49">
        <f t="shared" si="478"/>
        <v>402874.43947503326</v>
      </c>
      <c r="V1707" s="51">
        <f t="shared" si="479"/>
        <v>399840</v>
      </c>
      <c r="W1707" s="51">
        <f t="shared" si="480"/>
        <v>71034.235096780831</v>
      </c>
      <c r="X1707" s="52">
        <f t="shared" si="481"/>
        <v>0.17237712220911916</v>
      </c>
      <c r="Y1707" s="53" t="str">
        <f t="shared" si="482"/>
        <v>MENOR_VALOR</v>
      </c>
      <c r="Z1707" s="49">
        <f t="shared" si="483"/>
        <v>311628.63199999998</v>
      </c>
      <c r="AA1707" s="80"/>
    </row>
    <row r="1708" spans="1:27" ht="18" x14ac:dyDescent="0.2">
      <c r="A1708" s="4">
        <f t="shared" si="489"/>
        <v>1514</v>
      </c>
      <c r="B1708" s="4">
        <v>4912932</v>
      </c>
      <c r="C1708" s="27" t="s">
        <v>254</v>
      </c>
      <c r="D1708" s="3" t="s">
        <v>36</v>
      </c>
      <c r="E1708" s="3">
        <v>0</v>
      </c>
      <c r="F1708" s="3">
        <v>1</v>
      </c>
      <c r="G1708" s="3">
        <v>1</v>
      </c>
      <c r="H1708" s="4">
        <v>25171718</v>
      </c>
      <c r="I1708" s="4" t="s">
        <v>37</v>
      </c>
      <c r="J1708" s="1" t="s">
        <v>37</v>
      </c>
      <c r="K1708" s="48">
        <v>76993</v>
      </c>
      <c r="L1708" s="49">
        <f t="shared" si="475"/>
        <v>87094.481599999999</v>
      </c>
      <c r="M1708" s="5">
        <v>245000</v>
      </c>
      <c r="N1708" s="6">
        <f t="shared" si="484"/>
        <v>46550</v>
      </c>
      <c r="O1708" s="38">
        <f t="shared" si="485"/>
        <v>291550</v>
      </c>
      <c r="P1708" s="5">
        <v>200000</v>
      </c>
      <c r="Q1708" s="6">
        <f t="shared" si="486"/>
        <v>38000</v>
      </c>
      <c r="R1708" s="38">
        <f t="shared" si="487"/>
        <v>238000</v>
      </c>
      <c r="S1708" s="51">
        <f t="shared" si="476"/>
        <v>87094.481599999999</v>
      </c>
      <c r="T1708" s="51">
        <f t="shared" si="477"/>
        <v>205548.16053333334</v>
      </c>
      <c r="U1708" s="49">
        <f t="shared" si="478"/>
        <v>182149.03738632594</v>
      </c>
      <c r="V1708" s="51">
        <f t="shared" si="479"/>
        <v>238000</v>
      </c>
      <c r="W1708" s="51">
        <f t="shared" si="480"/>
        <v>83759.399630254047</v>
      </c>
      <c r="X1708" s="52">
        <f t="shared" si="481"/>
        <v>0.40749282023699235</v>
      </c>
      <c r="Y1708" s="53" t="str">
        <f t="shared" si="482"/>
        <v>MENOR_VALOR</v>
      </c>
      <c r="Z1708" s="49">
        <f t="shared" si="483"/>
        <v>87094.481599999999</v>
      </c>
      <c r="AA1708" s="80"/>
    </row>
    <row r="1709" spans="1:27" ht="27" x14ac:dyDescent="0.2">
      <c r="A1709" s="4">
        <f t="shared" si="489"/>
        <v>1515</v>
      </c>
      <c r="B1709" s="4">
        <v>4912932</v>
      </c>
      <c r="C1709" s="27" t="s">
        <v>255</v>
      </c>
      <c r="D1709" s="3" t="s">
        <v>134</v>
      </c>
      <c r="E1709" s="3">
        <v>0</v>
      </c>
      <c r="F1709" s="3">
        <v>1</v>
      </c>
      <c r="G1709" s="3">
        <v>1</v>
      </c>
      <c r="H1709" s="4">
        <v>25171719</v>
      </c>
      <c r="I1709" s="4" t="s">
        <v>37</v>
      </c>
      <c r="J1709" s="1" t="s">
        <v>37</v>
      </c>
      <c r="K1709" s="48">
        <v>135660</v>
      </c>
      <c r="L1709" s="49">
        <f t="shared" si="475"/>
        <v>153458.592</v>
      </c>
      <c r="M1709" s="5">
        <v>184800</v>
      </c>
      <c r="N1709" s="6">
        <f t="shared" si="484"/>
        <v>35112</v>
      </c>
      <c r="O1709" s="38">
        <f t="shared" si="485"/>
        <v>219912</v>
      </c>
      <c r="P1709" s="5">
        <v>141000</v>
      </c>
      <c r="Q1709" s="6">
        <f t="shared" si="486"/>
        <v>26790</v>
      </c>
      <c r="R1709" s="38">
        <f t="shared" si="487"/>
        <v>167790</v>
      </c>
      <c r="S1709" s="51">
        <f t="shared" si="476"/>
        <v>153458.592</v>
      </c>
      <c r="T1709" s="51">
        <f t="shared" si="477"/>
        <v>180386.86399999997</v>
      </c>
      <c r="U1709" s="49">
        <f t="shared" si="478"/>
        <v>178238.72649721557</v>
      </c>
      <c r="V1709" s="51">
        <f t="shared" si="479"/>
        <v>167790</v>
      </c>
      <c r="W1709" s="51">
        <f t="shared" si="480"/>
        <v>19041.163736835813</v>
      </c>
      <c r="X1709" s="52">
        <f t="shared" si="481"/>
        <v>0.10555737438196063</v>
      </c>
      <c r="Y1709" s="53" t="str">
        <f t="shared" si="482"/>
        <v>MENOR_VALOR</v>
      </c>
      <c r="Z1709" s="49">
        <f t="shared" si="483"/>
        <v>153458.592</v>
      </c>
      <c r="AA1709" s="80"/>
    </row>
    <row r="1710" spans="1:27" ht="18" x14ac:dyDescent="0.2">
      <c r="A1710" s="4">
        <f t="shared" si="489"/>
        <v>1516</v>
      </c>
      <c r="B1710" s="4">
        <v>4912932</v>
      </c>
      <c r="C1710" s="24" t="s">
        <v>131</v>
      </c>
      <c r="D1710" s="3" t="s">
        <v>36</v>
      </c>
      <c r="E1710" s="3">
        <v>0</v>
      </c>
      <c r="F1710" s="3">
        <v>1</v>
      </c>
      <c r="G1710" s="3">
        <v>1</v>
      </c>
      <c r="H1710" s="4">
        <v>25171725</v>
      </c>
      <c r="I1710" s="4" t="s">
        <v>37</v>
      </c>
      <c r="J1710" s="1">
        <v>5330</v>
      </c>
      <c r="K1710" s="48">
        <v>590002</v>
      </c>
      <c r="L1710" s="49">
        <f t="shared" si="475"/>
        <v>667410.26240000001</v>
      </c>
      <c r="M1710" s="5">
        <v>882980</v>
      </c>
      <c r="N1710" s="6">
        <f t="shared" si="484"/>
        <v>167766.20000000001</v>
      </c>
      <c r="O1710" s="38">
        <f t="shared" si="485"/>
        <v>1050746.2</v>
      </c>
      <c r="P1710" s="5">
        <v>666000</v>
      </c>
      <c r="Q1710" s="6">
        <f t="shared" si="486"/>
        <v>126540</v>
      </c>
      <c r="R1710" s="38">
        <f t="shared" si="487"/>
        <v>792540</v>
      </c>
      <c r="S1710" s="51">
        <f t="shared" si="476"/>
        <v>667410.26240000001</v>
      </c>
      <c r="T1710" s="51">
        <f t="shared" si="477"/>
        <v>836898.82079999999</v>
      </c>
      <c r="U1710" s="49">
        <f t="shared" si="478"/>
        <v>822187.05170483992</v>
      </c>
      <c r="V1710" s="51">
        <f t="shared" si="479"/>
        <v>792540</v>
      </c>
      <c r="W1710" s="51">
        <f t="shared" si="480"/>
        <v>119846.50897817228</v>
      </c>
      <c r="X1710" s="52">
        <f t="shared" si="481"/>
        <v>0.14320310412626677</v>
      </c>
      <c r="Y1710" s="53" t="str">
        <f t="shared" si="482"/>
        <v>MENOR_VALOR</v>
      </c>
      <c r="Z1710" s="49">
        <f t="shared" si="483"/>
        <v>667410.26240000001</v>
      </c>
      <c r="AA1710" s="80"/>
    </row>
    <row r="1711" spans="1:27" ht="18" x14ac:dyDescent="0.2">
      <c r="A1711" s="81" t="s">
        <v>139</v>
      </c>
      <c r="B1711" s="4"/>
      <c r="C1711" s="86" t="s">
        <v>140</v>
      </c>
      <c r="D1711" s="3"/>
      <c r="E1711" s="4"/>
      <c r="F1711" s="4"/>
      <c r="G1711" s="4"/>
      <c r="H1711" s="83"/>
      <c r="I1711" s="83"/>
      <c r="J1711" s="85"/>
      <c r="K1711" s="48"/>
      <c r="L1711" s="49">
        <f t="shared" si="475"/>
        <v>0</v>
      </c>
      <c r="M1711" s="5">
        <v>0</v>
      </c>
      <c r="N1711" s="6"/>
      <c r="O1711" s="38"/>
      <c r="P1711" s="5"/>
      <c r="Q1711" s="6"/>
      <c r="R1711" s="38"/>
      <c r="S1711" s="51"/>
      <c r="T1711" s="51"/>
      <c r="U1711" s="49"/>
      <c r="V1711" s="51"/>
      <c r="W1711" s="51"/>
      <c r="X1711" s="52"/>
      <c r="Y1711" s="53"/>
      <c r="Z1711" s="49"/>
      <c r="AA1711" s="80"/>
    </row>
    <row r="1712" spans="1:27" ht="36" x14ac:dyDescent="0.2">
      <c r="A1712" s="4">
        <f>A1710+1</f>
        <v>1517</v>
      </c>
      <c r="B1712" s="1">
        <v>4912996</v>
      </c>
      <c r="C1712" s="24" t="s">
        <v>141</v>
      </c>
      <c r="D1712" s="3" t="s">
        <v>36</v>
      </c>
      <c r="E1712" s="3">
        <v>0</v>
      </c>
      <c r="F1712" s="3">
        <v>1</v>
      </c>
      <c r="G1712" s="3">
        <v>1</v>
      </c>
      <c r="H1712" s="4">
        <v>25172304</v>
      </c>
      <c r="I1712" s="4" t="s">
        <v>37</v>
      </c>
      <c r="J1712" s="1" t="s">
        <v>37</v>
      </c>
      <c r="K1712" s="48">
        <v>335342</v>
      </c>
      <c r="L1712" s="49">
        <f t="shared" si="475"/>
        <v>379338.87040000001</v>
      </c>
      <c r="M1712" s="5">
        <v>474240</v>
      </c>
      <c r="N1712" s="6">
        <f t="shared" ref="N1712:N1764" si="490">M1712*0.19</f>
        <v>90105.600000000006</v>
      </c>
      <c r="O1712" s="38">
        <f t="shared" ref="O1712:O1764" si="491">M1712+N1712</f>
        <v>564345.59999999998</v>
      </c>
      <c r="P1712" s="5">
        <v>395000</v>
      </c>
      <c r="Q1712" s="6">
        <f t="shared" ref="Q1712:Q1764" si="492">P1712*0.19</f>
        <v>75050</v>
      </c>
      <c r="R1712" s="38">
        <f t="shared" ref="R1712:R1764" si="493">P1712+Q1712</f>
        <v>470050</v>
      </c>
      <c r="S1712" s="51">
        <f t="shared" si="476"/>
        <v>379338.87040000001</v>
      </c>
      <c r="T1712" s="51">
        <f t="shared" si="477"/>
        <v>471244.82346666668</v>
      </c>
      <c r="U1712" s="49">
        <f t="shared" si="478"/>
        <v>465127.67673440056</v>
      </c>
      <c r="V1712" s="51">
        <f t="shared" si="479"/>
        <v>470050</v>
      </c>
      <c r="W1712" s="51">
        <f t="shared" si="480"/>
        <v>64987.322644852844</v>
      </c>
      <c r="X1712" s="52">
        <f t="shared" si="481"/>
        <v>0.1379056477836296</v>
      </c>
      <c r="Y1712" s="53" t="str">
        <f t="shared" si="482"/>
        <v>MENOR_VALOR</v>
      </c>
      <c r="Z1712" s="49">
        <f t="shared" si="483"/>
        <v>379338.87040000001</v>
      </c>
      <c r="AA1712" s="80"/>
    </row>
    <row r="1713" spans="1:27" ht="18" x14ac:dyDescent="0.2">
      <c r="A1713" s="4">
        <f>A1712+1</f>
        <v>1518</v>
      </c>
      <c r="B1713" s="1">
        <v>4912996</v>
      </c>
      <c r="C1713" s="24" t="s">
        <v>142</v>
      </c>
      <c r="D1713" s="3" t="s">
        <v>36</v>
      </c>
      <c r="E1713" s="3">
        <v>0</v>
      </c>
      <c r="F1713" s="3">
        <v>1</v>
      </c>
      <c r="G1713" s="3">
        <v>1</v>
      </c>
      <c r="H1713" s="4">
        <v>26112004</v>
      </c>
      <c r="I1713" s="4" t="s">
        <v>37</v>
      </c>
      <c r="J1713" s="1" t="s">
        <v>37</v>
      </c>
      <c r="K1713" s="48">
        <v>112455</v>
      </c>
      <c r="L1713" s="49">
        <f t="shared" si="475"/>
        <v>127209.09599999999</v>
      </c>
      <c r="M1713" s="5">
        <v>188240</v>
      </c>
      <c r="N1713" s="6">
        <f t="shared" si="490"/>
        <v>35765.599999999999</v>
      </c>
      <c r="O1713" s="38">
        <f t="shared" si="491"/>
        <v>224005.6</v>
      </c>
      <c r="P1713" s="5">
        <v>145000</v>
      </c>
      <c r="Q1713" s="6">
        <f t="shared" si="492"/>
        <v>27550</v>
      </c>
      <c r="R1713" s="38">
        <f t="shared" si="493"/>
        <v>172550</v>
      </c>
      <c r="S1713" s="51">
        <f t="shared" si="476"/>
        <v>127209.09599999999</v>
      </c>
      <c r="T1713" s="51">
        <f t="shared" si="477"/>
        <v>174588.23199999999</v>
      </c>
      <c r="U1713" s="49">
        <f t="shared" si="478"/>
        <v>170045.05300628158</v>
      </c>
      <c r="V1713" s="51">
        <f t="shared" si="479"/>
        <v>172550</v>
      </c>
      <c r="W1713" s="51">
        <f t="shared" si="480"/>
        <v>33502.108352359639</v>
      </c>
      <c r="X1713" s="52">
        <f t="shared" si="481"/>
        <v>0.19189213367118377</v>
      </c>
      <c r="Y1713" s="53" t="str">
        <f t="shared" si="482"/>
        <v>MENOR_VALOR</v>
      </c>
      <c r="Z1713" s="49">
        <f t="shared" si="483"/>
        <v>127209.09599999999</v>
      </c>
      <c r="AA1713" s="80"/>
    </row>
    <row r="1714" spans="1:27" ht="27" x14ac:dyDescent="0.2">
      <c r="A1714" s="4">
        <f t="shared" ref="A1714:A1715" si="494">A1713+1</f>
        <v>1519</v>
      </c>
      <c r="B1714" s="1">
        <v>4912996</v>
      </c>
      <c r="C1714" s="24" t="s">
        <v>557</v>
      </c>
      <c r="D1714" s="3" t="s">
        <v>36</v>
      </c>
      <c r="E1714" s="3">
        <v>0</v>
      </c>
      <c r="F1714" s="3">
        <v>1</v>
      </c>
      <c r="G1714" s="3">
        <v>1</v>
      </c>
      <c r="H1714" s="4">
        <v>31181801</v>
      </c>
      <c r="I1714" s="4" t="s">
        <v>37</v>
      </c>
      <c r="J1714" s="1" t="s">
        <v>37</v>
      </c>
      <c r="K1714" s="48">
        <v>170289</v>
      </c>
      <c r="L1714" s="49">
        <f t="shared" si="475"/>
        <v>192630.91680000001</v>
      </c>
      <c r="M1714" s="5">
        <v>272500</v>
      </c>
      <c r="N1714" s="6">
        <f t="shared" si="490"/>
        <v>51775</v>
      </c>
      <c r="O1714" s="38">
        <f t="shared" si="491"/>
        <v>324275</v>
      </c>
      <c r="P1714" s="5">
        <v>200000</v>
      </c>
      <c r="Q1714" s="6">
        <f t="shared" si="492"/>
        <v>38000</v>
      </c>
      <c r="R1714" s="38">
        <f t="shared" si="493"/>
        <v>238000</v>
      </c>
      <c r="S1714" s="51">
        <f t="shared" si="476"/>
        <v>192630.91680000001</v>
      </c>
      <c r="T1714" s="51">
        <f t="shared" si="477"/>
        <v>251635.30559999999</v>
      </c>
      <c r="U1714" s="49">
        <f t="shared" si="478"/>
        <v>245888.83287538466</v>
      </c>
      <c r="V1714" s="51">
        <f t="shared" si="479"/>
        <v>238000</v>
      </c>
      <c r="W1714" s="51">
        <f t="shared" si="480"/>
        <v>41722.403440247908</v>
      </c>
      <c r="X1714" s="52">
        <f t="shared" si="481"/>
        <v>0.16580504607954311</v>
      </c>
      <c r="Y1714" s="53" t="str">
        <f t="shared" si="482"/>
        <v>MENOR_VALOR</v>
      </c>
      <c r="Z1714" s="49">
        <f t="shared" si="483"/>
        <v>192630.91680000001</v>
      </c>
      <c r="AA1714" s="80"/>
    </row>
    <row r="1715" spans="1:27" ht="18" x14ac:dyDescent="0.2">
      <c r="A1715" s="4">
        <f t="shared" si="494"/>
        <v>1520</v>
      </c>
      <c r="B1715" s="1">
        <v>4912926</v>
      </c>
      <c r="C1715" s="24" t="s">
        <v>143</v>
      </c>
      <c r="D1715" s="3" t="s">
        <v>36</v>
      </c>
      <c r="E1715" s="3">
        <v>0</v>
      </c>
      <c r="F1715" s="3">
        <v>1</v>
      </c>
      <c r="G1715" s="3">
        <v>1</v>
      </c>
      <c r="H1715" s="4">
        <v>23153026</v>
      </c>
      <c r="I1715" s="4" t="s">
        <v>37</v>
      </c>
      <c r="J1715" s="1" t="s">
        <v>37</v>
      </c>
      <c r="K1715" s="48">
        <v>188020</v>
      </c>
      <c r="L1715" s="49">
        <f t="shared" si="475"/>
        <v>212688.22399999999</v>
      </c>
      <c r="M1715" s="5">
        <v>245520</v>
      </c>
      <c r="N1715" s="6">
        <f t="shared" si="490"/>
        <v>46648.800000000003</v>
      </c>
      <c r="O1715" s="38">
        <f t="shared" si="491"/>
        <v>292168.8</v>
      </c>
      <c r="P1715" s="5">
        <v>211000</v>
      </c>
      <c r="Q1715" s="6">
        <f t="shared" si="492"/>
        <v>40090</v>
      </c>
      <c r="R1715" s="38">
        <f t="shared" si="493"/>
        <v>251090</v>
      </c>
      <c r="S1715" s="51">
        <f t="shared" si="476"/>
        <v>212688.22399999999</v>
      </c>
      <c r="T1715" s="51">
        <f t="shared" si="477"/>
        <v>251982.34133333332</v>
      </c>
      <c r="U1715" s="49">
        <f t="shared" si="478"/>
        <v>249882.34109244886</v>
      </c>
      <c r="V1715" s="51">
        <f t="shared" si="479"/>
        <v>251090</v>
      </c>
      <c r="W1715" s="51">
        <f t="shared" si="480"/>
        <v>27785.136827139857</v>
      </c>
      <c r="X1715" s="52">
        <f t="shared" si="481"/>
        <v>0.1102662062750836</v>
      </c>
      <c r="Y1715" s="53" t="str">
        <f t="shared" si="482"/>
        <v>MENOR_VALOR</v>
      </c>
      <c r="Z1715" s="49">
        <f t="shared" si="483"/>
        <v>212688.22399999999</v>
      </c>
      <c r="AA1715" s="80"/>
    </row>
    <row r="1716" spans="1:27" ht="18" x14ac:dyDescent="0.2">
      <c r="A1716" s="81" t="s">
        <v>144</v>
      </c>
      <c r="B1716" s="4"/>
      <c r="C1716" s="82" t="s">
        <v>145</v>
      </c>
      <c r="D1716" s="3"/>
      <c r="E1716" s="4"/>
      <c r="F1716" s="4"/>
      <c r="G1716" s="4"/>
      <c r="H1716" s="83"/>
      <c r="I1716" s="83"/>
      <c r="J1716" s="85"/>
      <c r="K1716" s="48"/>
      <c r="L1716" s="49">
        <f t="shared" si="475"/>
        <v>0</v>
      </c>
      <c r="M1716" s="5">
        <v>0</v>
      </c>
      <c r="N1716" s="6"/>
      <c r="O1716" s="38"/>
      <c r="P1716" s="5"/>
      <c r="Q1716" s="6"/>
      <c r="R1716" s="38"/>
      <c r="S1716" s="51"/>
      <c r="T1716" s="51"/>
      <c r="U1716" s="49"/>
      <c r="V1716" s="51"/>
      <c r="W1716" s="51"/>
      <c r="X1716" s="52"/>
      <c r="Y1716" s="53"/>
      <c r="Z1716" s="49"/>
      <c r="AA1716" s="80"/>
    </row>
    <row r="1717" spans="1:27" ht="18" x14ac:dyDescent="0.2">
      <c r="A1717" s="26">
        <f>A1715+1</f>
        <v>1521</v>
      </c>
      <c r="B1717" s="1">
        <v>49112931</v>
      </c>
      <c r="C1717" s="24" t="s">
        <v>146</v>
      </c>
      <c r="D1717" s="3" t="s">
        <v>36</v>
      </c>
      <c r="E1717" s="3">
        <v>0</v>
      </c>
      <c r="F1717" s="3">
        <v>1</v>
      </c>
      <c r="G1717" s="3">
        <v>1</v>
      </c>
      <c r="H1717" s="4">
        <v>25174205</v>
      </c>
      <c r="I1717" s="4" t="s">
        <v>37</v>
      </c>
      <c r="J1717" s="1">
        <v>17123</v>
      </c>
      <c r="K1717" s="48">
        <v>573342</v>
      </c>
      <c r="L1717" s="49">
        <f t="shared" si="475"/>
        <v>648564.47039999999</v>
      </c>
      <c r="M1717" s="5">
        <v>887260</v>
      </c>
      <c r="N1717" s="6">
        <f t="shared" si="490"/>
        <v>168579.4</v>
      </c>
      <c r="O1717" s="38">
        <f t="shared" si="491"/>
        <v>1055839.3999999999</v>
      </c>
      <c r="P1717" s="5">
        <v>651000</v>
      </c>
      <c r="Q1717" s="6">
        <f t="shared" si="492"/>
        <v>123690</v>
      </c>
      <c r="R1717" s="38">
        <f t="shared" si="493"/>
        <v>774690</v>
      </c>
      <c r="S1717" s="51">
        <f t="shared" si="476"/>
        <v>648564.47039999999</v>
      </c>
      <c r="T1717" s="51">
        <f t="shared" si="477"/>
        <v>826364.62346666667</v>
      </c>
      <c r="U1717" s="49">
        <f t="shared" si="478"/>
        <v>809517.6507490892</v>
      </c>
      <c r="V1717" s="51">
        <f t="shared" si="479"/>
        <v>774690</v>
      </c>
      <c r="W1717" s="51">
        <f t="shared" si="480"/>
        <v>125723.69392944551</v>
      </c>
      <c r="X1717" s="52">
        <f t="shared" si="481"/>
        <v>0.15214070200878688</v>
      </c>
      <c r="Y1717" s="53" t="str">
        <f t="shared" si="482"/>
        <v>MENOR_VALOR</v>
      </c>
      <c r="Z1717" s="49">
        <f t="shared" si="483"/>
        <v>648564.47039999999</v>
      </c>
      <c r="AA1717" s="80"/>
    </row>
    <row r="1718" spans="1:27" ht="18" x14ac:dyDescent="0.2">
      <c r="A1718" s="26">
        <f>A1717+1</f>
        <v>1522</v>
      </c>
      <c r="B1718" s="1">
        <v>49112931</v>
      </c>
      <c r="C1718" s="24" t="s">
        <v>147</v>
      </c>
      <c r="D1718" s="3" t="s">
        <v>36</v>
      </c>
      <c r="E1718" s="3">
        <v>0</v>
      </c>
      <c r="F1718" s="3">
        <v>1</v>
      </c>
      <c r="G1718" s="3">
        <v>1</v>
      </c>
      <c r="H1718" s="4">
        <v>40151533</v>
      </c>
      <c r="I1718" s="4" t="s">
        <v>37</v>
      </c>
      <c r="J1718" s="1" t="s">
        <v>37</v>
      </c>
      <c r="K1718" s="48">
        <v>687582</v>
      </c>
      <c r="L1718" s="49">
        <f t="shared" si="475"/>
        <v>777792.75839999993</v>
      </c>
      <c r="M1718" s="5">
        <v>935750</v>
      </c>
      <c r="N1718" s="6">
        <f t="shared" si="490"/>
        <v>177792.5</v>
      </c>
      <c r="O1718" s="38">
        <f t="shared" si="491"/>
        <v>1113542.5</v>
      </c>
      <c r="P1718" s="5">
        <v>788000</v>
      </c>
      <c r="Q1718" s="6">
        <f t="shared" si="492"/>
        <v>149720</v>
      </c>
      <c r="R1718" s="38">
        <f t="shared" si="493"/>
        <v>937720</v>
      </c>
      <c r="S1718" s="51">
        <f t="shared" si="476"/>
        <v>777792.75839999993</v>
      </c>
      <c r="T1718" s="51">
        <f t="shared" si="477"/>
        <v>943018.41946666653</v>
      </c>
      <c r="U1718" s="49">
        <f t="shared" si="478"/>
        <v>932999.2410555036</v>
      </c>
      <c r="V1718" s="51">
        <f t="shared" si="479"/>
        <v>937720</v>
      </c>
      <c r="W1718" s="51">
        <f t="shared" si="480"/>
        <v>116832.18536627007</v>
      </c>
      <c r="X1718" s="52">
        <f t="shared" si="481"/>
        <v>0.12389173207491078</v>
      </c>
      <c r="Y1718" s="53" t="str">
        <f t="shared" si="482"/>
        <v>MENOR_VALOR</v>
      </c>
      <c r="Z1718" s="49">
        <f t="shared" si="483"/>
        <v>777792.75839999993</v>
      </c>
      <c r="AA1718" s="80"/>
    </row>
    <row r="1719" spans="1:27" ht="27" x14ac:dyDescent="0.2">
      <c r="A1719" s="26">
        <f t="shared" ref="A1719:A1725" si="495">A1718+1</f>
        <v>1523</v>
      </c>
      <c r="B1719" s="1">
        <v>49112931</v>
      </c>
      <c r="C1719" s="24" t="s">
        <v>148</v>
      </c>
      <c r="D1719" s="3" t="s">
        <v>36</v>
      </c>
      <c r="E1719" s="3">
        <v>0</v>
      </c>
      <c r="F1719" s="3">
        <v>1</v>
      </c>
      <c r="G1719" s="3">
        <v>1</v>
      </c>
      <c r="H1719" s="4">
        <v>25174216</v>
      </c>
      <c r="I1719" s="4" t="s">
        <v>37</v>
      </c>
      <c r="J1719" s="1" t="s">
        <v>37</v>
      </c>
      <c r="K1719" s="48">
        <v>381038</v>
      </c>
      <c r="L1719" s="49">
        <f t="shared" si="475"/>
        <v>431030.18559999997</v>
      </c>
      <c r="M1719" s="5">
        <v>543200</v>
      </c>
      <c r="N1719" s="6">
        <f t="shared" si="490"/>
        <v>103208</v>
      </c>
      <c r="O1719" s="38">
        <f t="shared" si="491"/>
        <v>646408</v>
      </c>
      <c r="P1719" s="5">
        <v>448000</v>
      </c>
      <c r="Q1719" s="6">
        <f t="shared" si="492"/>
        <v>85120</v>
      </c>
      <c r="R1719" s="38">
        <f t="shared" si="493"/>
        <v>533120</v>
      </c>
      <c r="S1719" s="51">
        <f t="shared" si="476"/>
        <v>431030.18559999997</v>
      </c>
      <c r="T1719" s="51">
        <f t="shared" si="477"/>
        <v>536852.72853333328</v>
      </c>
      <c r="U1719" s="49">
        <f t="shared" si="478"/>
        <v>529598.15220837668</v>
      </c>
      <c r="V1719" s="51">
        <f t="shared" si="479"/>
        <v>533120</v>
      </c>
      <c r="W1719" s="51">
        <f t="shared" si="480"/>
        <v>74827.837710564228</v>
      </c>
      <c r="X1719" s="52">
        <f t="shared" si="481"/>
        <v>0.13938242973076023</v>
      </c>
      <c r="Y1719" s="53" t="str">
        <f t="shared" si="482"/>
        <v>MENOR_VALOR</v>
      </c>
      <c r="Z1719" s="49">
        <f t="shared" si="483"/>
        <v>431030.18559999997</v>
      </c>
      <c r="AA1719" s="80"/>
    </row>
    <row r="1720" spans="1:27" ht="27" x14ac:dyDescent="0.2">
      <c r="A1720" s="26">
        <f t="shared" si="495"/>
        <v>1524</v>
      </c>
      <c r="B1720" s="1">
        <v>49112931</v>
      </c>
      <c r="C1720" s="24" t="s">
        <v>149</v>
      </c>
      <c r="D1720" s="3" t="s">
        <v>36</v>
      </c>
      <c r="E1720" s="3">
        <v>0</v>
      </c>
      <c r="F1720" s="3">
        <v>1</v>
      </c>
      <c r="G1720" s="3">
        <v>1</v>
      </c>
      <c r="H1720" s="4">
        <v>40151712</v>
      </c>
      <c r="I1720" s="4" t="s">
        <v>37</v>
      </c>
      <c r="J1720" s="1">
        <v>5330</v>
      </c>
      <c r="K1720" s="48">
        <v>313327</v>
      </c>
      <c r="L1720" s="49">
        <f t="shared" si="475"/>
        <v>354435.5024</v>
      </c>
      <c r="M1720" s="5">
        <v>459900</v>
      </c>
      <c r="N1720" s="6">
        <f t="shared" si="490"/>
        <v>87381</v>
      </c>
      <c r="O1720" s="38">
        <f t="shared" si="491"/>
        <v>547281</v>
      </c>
      <c r="P1720" s="5">
        <v>350000</v>
      </c>
      <c r="Q1720" s="6">
        <f t="shared" si="492"/>
        <v>66500</v>
      </c>
      <c r="R1720" s="38">
        <f t="shared" si="493"/>
        <v>416500</v>
      </c>
      <c r="S1720" s="51">
        <f t="shared" si="476"/>
        <v>354435.5024</v>
      </c>
      <c r="T1720" s="51">
        <f t="shared" si="477"/>
        <v>439405.50080000004</v>
      </c>
      <c r="U1720" s="49">
        <f t="shared" si="478"/>
        <v>432302.28514979506</v>
      </c>
      <c r="V1720" s="51">
        <f t="shared" si="479"/>
        <v>416500</v>
      </c>
      <c r="W1720" s="51">
        <f t="shared" si="480"/>
        <v>60082.862066049864</v>
      </c>
      <c r="X1720" s="52">
        <f t="shared" si="481"/>
        <v>0.13673670893209233</v>
      </c>
      <c r="Y1720" s="53" t="str">
        <f t="shared" si="482"/>
        <v>MENOR_VALOR</v>
      </c>
      <c r="Z1720" s="49">
        <f t="shared" si="483"/>
        <v>354435.5024</v>
      </c>
      <c r="AA1720" s="80"/>
    </row>
    <row r="1721" spans="1:27" ht="27" x14ac:dyDescent="0.2">
      <c r="A1721" s="26">
        <f t="shared" si="495"/>
        <v>1525</v>
      </c>
      <c r="B1721" s="1">
        <v>49112931</v>
      </c>
      <c r="C1721" s="24" t="s">
        <v>150</v>
      </c>
      <c r="D1721" s="3" t="s">
        <v>36</v>
      </c>
      <c r="E1721" s="3">
        <v>0</v>
      </c>
      <c r="F1721" s="3">
        <v>1</v>
      </c>
      <c r="G1721" s="3">
        <v>1</v>
      </c>
      <c r="H1721" s="4">
        <v>31401701</v>
      </c>
      <c r="I1721" s="4" t="s">
        <v>37</v>
      </c>
      <c r="J1721" s="1">
        <v>5330</v>
      </c>
      <c r="K1721" s="48">
        <v>333557</v>
      </c>
      <c r="L1721" s="49">
        <f t="shared" si="475"/>
        <v>377319.67839999998</v>
      </c>
      <c r="M1721" s="5">
        <v>558960</v>
      </c>
      <c r="N1721" s="6">
        <f t="shared" si="490"/>
        <v>106202.4</v>
      </c>
      <c r="O1721" s="38">
        <f t="shared" si="491"/>
        <v>665162.4</v>
      </c>
      <c r="P1721" s="5">
        <v>438000</v>
      </c>
      <c r="Q1721" s="6">
        <f t="shared" si="492"/>
        <v>83220</v>
      </c>
      <c r="R1721" s="38">
        <f t="shared" si="493"/>
        <v>521220</v>
      </c>
      <c r="S1721" s="51">
        <f t="shared" si="476"/>
        <v>377319.67839999998</v>
      </c>
      <c r="T1721" s="51">
        <f t="shared" si="477"/>
        <v>521234.02613333333</v>
      </c>
      <c r="U1721" s="49">
        <f t="shared" si="478"/>
        <v>507636.38146968954</v>
      </c>
      <c r="V1721" s="51">
        <f t="shared" si="479"/>
        <v>521220</v>
      </c>
      <c r="W1721" s="51">
        <f t="shared" si="480"/>
        <v>101762.81119227874</v>
      </c>
      <c r="X1721" s="52">
        <f t="shared" si="481"/>
        <v>0.19523439777557325</v>
      </c>
      <c r="Y1721" s="53" t="str">
        <f t="shared" si="482"/>
        <v>MENOR_VALOR</v>
      </c>
      <c r="Z1721" s="49">
        <f t="shared" si="483"/>
        <v>377319.67839999998</v>
      </c>
      <c r="AA1721" s="80"/>
    </row>
    <row r="1722" spans="1:27" ht="18" x14ac:dyDescent="0.2">
      <c r="A1722" s="26">
        <f t="shared" si="495"/>
        <v>1526</v>
      </c>
      <c r="B1722" s="1">
        <v>49112931</v>
      </c>
      <c r="C1722" s="24" t="s">
        <v>151</v>
      </c>
      <c r="D1722" s="3" t="s">
        <v>36</v>
      </c>
      <c r="E1722" s="3">
        <v>0</v>
      </c>
      <c r="F1722" s="3">
        <v>1</v>
      </c>
      <c r="G1722" s="3">
        <v>1</v>
      </c>
      <c r="H1722" s="4">
        <v>39121466</v>
      </c>
      <c r="I1722" s="4" t="s">
        <v>37</v>
      </c>
      <c r="J1722" s="1" t="s">
        <v>37</v>
      </c>
      <c r="K1722" s="48">
        <v>368305</v>
      </c>
      <c r="L1722" s="49">
        <f t="shared" si="475"/>
        <v>416626.61599999998</v>
      </c>
      <c r="M1722" s="5">
        <v>607700</v>
      </c>
      <c r="N1722" s="6">
        <f t="shared" si="490"/>
        <v>115463</v>
      </c>
      <c r="O1722" s="38">
        <f t="shared" si="491"/>
        <v>723163</v>
      </c>
      <c r="P1722" s="5">
        <v>472000</v>
      </c>
      <c r="Q1722" s="6">
        <f t="shared" si="492"/>
        <v>89680</v>
      </c>
      <c r="R1722" s="38">
        <f t="shared" si="493"/>
        <v>561680</v>
      </c>
      <c r="S1722" s="51">
        <f t="shared" si="476"/>
        <v>416626.61599999998</v>
      </c>
      <c r="T1722" s="51">
        <f t="shared" si="477"/>
        <v>567156.5386666666</v>
      </c>
      <c r="U1722" s="49">
        <f t="shared" si="478"/>
        <v>553125.97849658341</v>
      </c>
      <c r="V1722" s="51">
        <f t="shared" si="479"/>
        <v>561680</v>
      </c>
      <c r="W1722" s="51">
        <f t="shared" si="480"/>
        <v>106440.72908908618</v>
      </c>
      <c r="X1722" s="52">
        <f t="shared" si="481"/>
        <v>0.18767434003197536</v>
      </c>
      <c r="Y1722" s="53" t="str">
        <f t="shared" si="482"/>
        <v>MENOR_VALOR</v>
      </c>
      <c r="Z1722" s="49">
        <f t="shared" si="483"/>
        <v>416626.61599999998</v>
      </c>
      <c r="AA1722" s="80"/>
    </row>
    <row r="1723" spans="1:27" ht="27" x14ac:dyDescent="0.2">
      <c r="A1723" s="26">
        <f t="shared" si="495"/>
        <v>1527</v>
      </c>
      <c r="B1723" s="1">
        <v>49112931</v>
      </c>
      <c r="C1723" s="14" t="s">
        <v>258</v>
      </c>
      <c r="D1723" s="3" t="s">
        <v>36</v>
      </c>
      <c r="E1723" s="3">
        <v>0</v>
      </c>
      <c r="F1723" s="3">
        <v>1</v>
      </c>
      <c r="G1723" s="3">
        <v>1</v>
      </c>
      <c r="H1723" s="4">
        <v>25174216</v>
      </c>
      <c r="I1723" s="4" t="s">
        <v>37</v>
      </c>
      <c r="J1723" s="1" t="s">
        <v>37</v>
      </c>
      <c r="K1723" s="48">
        <v>213367</v>
      </c>
      <c r="L1723" s="49">
        <f t="shared" si="475"/>
        <v>241360.75039999999</v>
      </c>
      <c r="M1723" s="5">
        <v>378000</v>
      </c>
      <c r="N1723" s="6">
        <f t="shared" si="490"/>
        <v>71820</v>
      </c>
      <c r="O1723" s="38">
        <f t="shared" si="491"/>
        <v>449820</v>
      </c>
      <c r="P1723" s="5">
        <v>336000</v>
      </c>
      <c r="Q1723" s="6">
        <f t="shared" si="492"/>
        <v>63840</v>
      </c>
      <c r="R1723" s="38">
        <f t="shared" si="493"/>
        <v>399840</v>
      </c>
      <c r="S1723" s="51">
        <f t="shared" si="476"/>
        <v>241360.75039999999</v>
      </c>
      <c r="T1723" s="51">
        <f t="shared" si="477"/>
        <v>363673.58346666669</v>
      </c>
      <c r="U1723" s="49">
        <f t="shared" si="478"/>
        <v>351450.27095149196</v>
      </c>
      <c r="V1723" s="51">
        <f t="shared" si="479"/>
        <v>399840</v>
      </c>
      <c r="W1723" s="51">
        <f t="shared" si="480"/>
        <v>86488.233687578308</v>
      </c>
      <c r="X1723" s="52">
        <f t="shared" si="481"/>
        <v>0.2378183008596377</v>
      </c>
      <c r="Y1723" s="53" t="str">
        <f t="shared" si="482"/>
        <v>MENOR_VALOR</v>
      </c>
      <c r="Z1723" s="49">
        <f t="shared" si="483"/>
        <v>241360.75039999999</v>
      </c>
      <c r="AA1723" s="80"/>
    </row>
    <row r="1724" spans="1:27" ht="27" x14ac:dyDescent="0.2">
      <c r="A1724" s="26">
        <f t="shared" si="495"/>
        <v>1528</v>
      </c>
      <c r="B1724" s="1">
        <v>49112931</v>
      </c>
      <c r="C1724" s="14" t="s">
        <v>259</v>
      </c>
      <c r="D1724" s="3" t="s">
        <v>36</v>
      </c>
      <c r="E1724" s="3">
        <v>0</v>
      </c>
      <c r="F1724" s="3">
        <v>1</v>
      </c>
      <c r="G1724" s="3">
        <v>1</v>
      </c>
      <c r="H1724" s="4">
        <v>25174216</v>
      </c>
      <c r="I1724" s="4" t="s">
        <v>37</v>
      </c>
      <c r="J1724" s="1" t="s">
        <v>37</v>
      </c>
      <c r="K1724" s="48">
        <v>202895</v>
      </c>
      <c r="L1724" s="49">
        <f t="shared" si="475"/>
        <v>229514.82399999999</v>
      </c>
      <c r="M1724" s="5">
        <v>462000</v>
      </c>
      <c r="N1724" s="6">
        <f t="shared" si="490"/>
        <v>87780</v>
      </c>
      <c r="O1724" s="38">
        <f t="shared" si="491"/>
        <v>549780</v>
      </c>
      <c r="P1724" s="5">
        <v>336000</v>
      </c>
      <c r="Q1724" s="6">
        <f t="shared" si="492"/>
        <v>63840</v>
      </c>
      <c r="R1724" s="38">
        <f t="shared" si="493"/>
        <v>399840</v>
      </c>
      <c r="S1724" s="51">
        <f t="shared" si="476"/>
        <v>229514.82399999999</v>
      </c>
      <c r="T1724" s="51">
        <f t="shared" si="477"/>
        <v>393044.94133333332</v>
      </c>
      <c r="U1724" s="49">
        <f t="shared" si="478"/>
        <v>369512.07842994179</v>
      </c>
      <c r="V1724" s="51">
        <f t="shared" si="479"/>
        <v>399840</v>
      </c>
      <c r="W1724" s="51">
        <f t="shared" si="480"/>
        <v>115633.25489463178</v>
      </c>
      <c r="X1724" s="52">
        <f t="shared" si="481"/>
        <v>0.29419855780961596</v>
      </c>
      <c r="Y1724" s="53" t="str">
        <f t="shared" si="482"/>
        <v>MENOR_VALOR</v>
      </c>
      <c r="Z1724" s="49">
        <f t="shared" si="483"/>
        <v>229514.82399999999</v>
      </c>
      <c r="AA1724" s="80"/>
    </row>
    <row r="1725" spans="1:27" ht="18" x14ac:dyDescent="0.2">
      <c r="A1725" s="26">
        <f t="shared" si="495"/>
        <v>1529</v>
      </c>
      <c r="B1725" s="1">
        <v>49112931</v>
      </c>
      <c r="C1725" s="14" t="s">
        <v>153</v>
      </c>
      <c r="D1725" s="3" t="s">
        <v>36</v>
      </c>
      <c r="E1725" s="3">
        <v>0</v>
      </c>
      <c r="F1725" s="3">
        <v>1</v>
      </c>
      <c r="G1725" s="3">
        <v>1</v>
      </c>
      <c r="H1725" s="4">
        <v>25174201</v>
      </c>
      <c r="I1725" s="4" t="s">
        <v>37</v>
      </c>
      <c r="J1725" s="1" t="s">
        <v>37</v>
      </c>
      <c r="K1725" s="48">
        <v>250733</v>
      </c>
      <c r="L1725" s="49">
        <f t="shared" si="475"/>
        <v>283629.16960000002</v>
      </c>
      <c r="M1725" s="5">
        <v>407660</v>
      </c>
      <c r="N1725" s="6">
        <f t="shared" si="490"/>
        <v>77455.399999999994</v>
      </c>
      <c r="O1725" s="38">
        <f t="shared" si="491"/>
        <v>485115.4</v>
      </c>
      <c r="P1725" s="5">
        <v>299000</v>
      </c>
      <c r="Q1725" s="6">
        <f t="shared" si="492"/>
        <v>56810</v>
      </c>
      <c r="R1725" s="38">
        <f t="shared" si="493"/>
        <v>355810</v>
      </c>
      <c r="S1725" s="51">
        <f t="shared" si="476"/>
        <v>283629.16960000002</v>
      </c>
      <c r="T1725" s="51">
        <f t="shared" si="477"/>
        <v>374851.5232</v>
      </c>
      <c r="U1725" s="49">
        <f t="shared" si="478"/>
        <v>365823.30433816114</v>
      </c>
      <c r="V1725" s="51">
        <f t="shared" si="479"/>
        <v>355810</v>
      </c>
      <c r="W1725" s="51">
        <f t="shared" si="480"/>
        <v>64503.944826356565</v>
      </c>
      <c r="X1725" s="52">
        <f t="shared" si="481"/>
        <v>0.17207865203722497</v>
      </c>
      <c r="Y1725" s="53" t="str">
        <f t="shared" si="482"/>
        <v>MENOR_VALOR</v>
      </c>
      <c r="Z1725" s="49">
        <f t="shared" si="483"/>
        <v>283629.16960000002</v>
      </c>
      <c r="AA1725" s="80"/>
    </row>
    <row r="1726" spans="1:27" ht="18" x14ac:dyDescent="0.2">
      <c r="A1726" s="81" t="s">
        <v>154</v>
      </c>
      <c r="B1726" s="4"/>
      <c r="C1726" s="86" t="s">
        <v>155</v>
      </c>
      <c r="D1726" s="3"/>
      <c r="E1726" s="4"/>
      <c r="F1726" s="4"/>
      <c r="G1726" s="4"/>
      <c r="H1726" s="83"/>
      <c r="I1726" s="83"/>
      <c r="J1726" s="85"/>
      <c r="K1726" s="48"/>
      <c r="L1726" s="49">
        <f t="shared" si="475"/>
        <v>0</v>
      </c>
      <c r="M1726" s="5">
        <v>0</v>
      </c>
      <c r="N1726" s="6"/>
      <c r="O1726" s="38"/>
      <c r="P1726" s="5"/>
      <c r="Q1726" s="6"/>
      <c r="R1726" s="38"/>
      <c r="S1726" s="51"/>
      <c r="T1726" s="51"/>
      <c r="U1726" s="49"/>
      <c r="V1726" s="51"/>
      <c r="W1726" s="51"/>
      <c r="X1726" s="52"/>
      <c r="Y1726" s="53"/>
      <c r="Z1726" s="49"/>
      <c r="AA1726" s="80"/>
    </row>
    <row r="1727" spans="1:27" ht="18" x14ac:dyDescent="0.2">
      <c r="A1727" s="4">
        <f>A1725+1</f>
        <v>1530</v>
      </c>
      <c r="B1727" s="4">
        <v>4912912</v>
      </c>
      <c r="C1727" s="24" t="s">
        <v>156</v>
      </c>
      <c r="D1727" s="3" t="s">
        <v>36</v>
      </c>
      <c r="E1727" s="3">
        <v>0</v>
      </c>
      <c r="F1727" s="3">
        <v>1</v>
      </c>
      <c r="G1727" s="3">
        <v>1</v>
      </c>
      <c r="H1727" s="4">
        <v>25172004</v>
      </c>
      <c r="I1727" s="4" t="s">
        <v>37</v>
      </c>
      <c r="J1727" s="1">
        <v>24460</v>
      </c>
      <c r="K1727" s="48">
        <v>835142</v>
      </c>
      <c r="L1727" s="49">
        <f t="shared" si="475"/>
        <v>944712.63040000002</v>
      </c>
      <c r="M1727" s="5">
        <v>1568690</v>
      </c>
      <c r="N1727" s="6">
        <f t="shared" si="490"/>
        <v>298051.09999999998</v>
      </c>
      <c r="O1727" s="38">
        <f t="shared" si="491"/>
        <v>1866741.1</v>
      </c>
      <c r="P1727" s="5">
        <v>1218000</v>
      </c>
      <c r="Q1727" s="6">
        <f t="shared" si="492"/>
        <v>231420</v>
      </c>
      <c r="R1727" s="38">
        <f t="shared" si="493"/>
        <v>1449420</v>
      </c>
      <c r="S1727" s="51">
        <f t="shared" si="476"/>
        <v>944712.63040000002</v>
      </c>
      <c r="T1727" s="51">
        <f t="shared" si="477"/>
        <v>1420291.2434666667</v>
      </c>
      <c r="U1727" s="49">
        <f t="shared" si="478"/>
        <v>1367285.9579653873</v>
      </c>
      <c r="V1727" s="51">
        <f t="shared" si="479"/>
        <v>1449420</v>
      </c>
      <c r="W1727" s="51">
        <f t="shared" si="480"/>
        <v>336284.86228673306</v>
      </c>
      <c r="X1727" s="52">
        <f t="shared" si="481"/>
        <v>0.23677176342080677</v>
      </c>
      <c r="Y1727" s="53" t="str">
        <f t="shared" si="482"/>
        <v>MENOR_VALOR</v>
      </c>
      <c r="Z1727" s="49">
        <f t="shared" si="483"/>
        <v>944712.63040000002</v>
      </c>
      <c r="AA1727" s="80"/>
    </row>
    <row r="1728" spans="1:27" ht="18" x14ac:dyDescent="0.2">
      <c r="A1728" s="4">
        <f>A1727+1</f>
        <v>1531</v>
      </c>
      <c r="B1728" s="4">
        <v>4912912</v>
      </c>
      <c r="C1728" s="24" t="s">
        <v>157</v>
      </c>
      <c r="D1728" s="3" t="s">
        <v>36</v>
      </c>
      <c r="E1728" s="3">
        <v>0</v>
      </c>
      <c r="F1728" s="3">
        <v>1</v>
      </c>
      <c r="G1728" s="3">
        <v>1</v>
      </c>
      <c r="H1728" s="4">
        <v>25172004</v>
      </c>
      <c r="I1728" s="4" t="s">
        <v>37</v>
      </c>
      <c r="J1728" s="1">
        <v>24460</v>
      </c>
      <c r="K1728" s="48">
        <v>771596</v>
      </c>
      <c r="L1728" s="49">
        <f t="shared" si="475"/>
        <v>872829.39520000003</v>
      </c>
      <c r="M1728" s="5">
        <v>634590</v>
      </c>
      <c r="N1728" s="6">
        <f t="shared" si="490"/>
        <v>120572.1</v>
      </c>
      <c r="O1728" s="38">
        <f t="shared" si="491"/>
        <v>755162.1</v>
      </c>
      <c r="P1728" s="5">
        <v>513000</v>
      </c>
      <c r="Q1728" s="6">
        <f t="shared" si="492"/>
        <v>97470</v>
      </c>
      <c r="R1728" s="38">
        <f t="shared" si="493"/>
        <v>610470</v>
      </c>
      <c r="S1728" s="51">
        <f t="shared" si="476"/>
        <v>610470</v>
      </c>
      <c r="T1728" s="51">
        <f t="shared" si="477"/>
        <v>746153.8317333333</v>
      </c>
      <c r="U1728" s="49">
        <f t="shared" si="478"/>
        <v>738263.32104359206</v>
      </c>
      <c r="V1728" s="51">
        <f t="shared" si="479"/>
        <v>755162.1</v>
      </c>
      <c r="W1728" s="51">
        <f t="shared" si="480"/>
        <v>95942.957516014445</v>
      </c>
      <c r="X1728" s="52">
        <f t="shared" si="481"/>
        <v>0.12858334760961643</v>
      </c>
      <c r="Y1728" s="53" t="str">
        <f t="shared" si="482"/>
        <v>MENOR_VALOR</v>
      </c>
      <c r="Z1728" s="49">
        <f t="shared" si="483"/>
        <v>610470</v>
      </c>
      <c r="AA1728" s="80"/>
    </row>
    <row r="1729" spans="1:27" ht="27" x14ac:dyDescent="0.2">
      <c r="A1729" s="4">
        <f t="shared" ref="A1729:A1744" si="496">A1728+1</f>
        <v>1532</v>
      </c>
      <c r="B1729" s="4">
        <v>4912996</v>
      </c>
      <c r="C1729" s="14" t="s">
        <v>558</v>
      </c>
      <c r="D1729" s="3" t="s">
        <v>36</v>
      </c>
      <c r="E1729" s="3">
        <v>0</v>
      </c>
      <c r="F1729" s="3">
        <v>1</v>
      </c>
      <c r="G1729" s="3">
        <v>1</v>
      </c>
      <c r="H1729" s="4">
        <v>26111532</v>
      </c>
      <c r="I1729" s="4" t="s">
        <v>37</v>
      </c>
      <c r="J1729" s="1" t="s">
        <v>37</v>
      </c>
      <c r="K1729" s="48">
        <v>2332281</v>
      </c>
      <c r="L1729" s="49">
        <f t="shared" si="475"/>
        <v>2638276.2672000001</v>
      </c>
      <c r="M1729" s="5">
        <v>2873780</v>
      </c>
      <c r="N1729" s="6">
        <f t="shared" si="490"/>
        <v>546018.19999999995</v>
      </c>
      <c r="O1729" s="38">
        <f t="shared" si="491"/>
        <v>3419798.2</v>
      </c>
      <c r="P1729" s="5">
        <v>2526000</v>
      </c>
      <c r="Q1729" s="6">
        <f t="shared" si="492"/>
        <v>479940</v>
      </c>
      <c r="R1729" s="38">
        <f t="shared" si="493"/>
        <v>3005940</v>
      </c>
      <c r="S1729" s="51">
        <f t="shared" si="476"/>
        <v>2638276.2672000001</v>
      </c>
      <c r="T1729" s="51">
        <f t="shared" si="477"/>
        <v>3021338.1557333334</v>
      </c>
      <c r="U1729" s="49">
        <f t="shared" si="478"/>
        <v>3004464.1014250661</v>
      </c>
      <c r="V1729" s="51">
        <f t="shared" si="479"/>
        <v>3005940</v>
      </c>
      <c r="W1729" s="51">
        <f t="shared" si="480"/>
        <v>270865.65899604536</v>
      </c>
      <c r="X1729" s="52">
        <f t="shared" si="481"/>
        <v>8.9650891437638949E-2</v>
      </c>
      <c r="Y1729" s="53" t="str">
        <f t="shared" si="482"/>
        <v>MENOR_VALOR</v>
      </c>
      <c r="Z1729" s="49">
        <f t="shared" si="483"/>
        <v>2638276.2672000001</v>
      </c>
      <c r="AA1729" s="80"/>
    </row>
    <row r="1730" spans="1:27" ht="36" x14ac:dyDescent="0.2">
      <c r="A1730" s="4">
        <f t="shared" si="496"/>
        <v>1533</v>
      </c>
      <c r="B1730" s="4">
        <v>4912996</v>
      </c>
      <c r="C1730" s="14" t="s">
        <v>264</v>
      </c>
      <c r="D1730" s="3" t="s">
        <v>36</v>
      </c>
      <c r="E1730" s="3">
        <v>0</v>
      </c>
      <c r="F1730" s="3">
        <v>1</v>
      </c>
      <c r="G1730" s="3">
        <v>1</v>
      </c>
      <c r="H1730" s="4">
        <v>26111532</v>
      </c>
      <c r="I1730" s="4" t="s">
        <v>37</v>
      </c>
      <c r="J1730" s="1" t="s">
        <v>37</v>
      </c>
      <c r="K1730" s="102">
        <v>49504</v>
      </c>
      <c r="L1730" s="49">
        <f t="shared" si="475"/>
        <v>55998.924800000001</v>
      </c>
      <c r="M1730" s="5">
        <v>77380</v>
      </c>
      <c r="N1730" s="6">
        <f t="shared" si="490"/>
        <v>14702.2</v>
      </c>
      <c r="O1730" s="38">
        <f t="shared" si="491"/>
        <v>92082.2</v>
      </c>
      <c r="P1730" s="5">
        <v>58000</v>
      </c>
      <c r="Q1730" s="6">
        <f t="shared" si="492"/>
        <v>11020</v>
      </c>
      <c r="R1730" s="38">
        <f t="shared" si="493"/>
        <v>69020</v>
      </c>
      <c r="S1730" s="51">
        <f t="shared" si="476"/>
        <v>55998.924800000001</v>
      </c>
      <c r="T1730" s="51">
        <f t="shared" si="477"/>
        <v>72367.041599999997</v>
      </c>
      <c r="U1730" s="49">
        <f t="shared" si="478"/>
        <v>70866.90130416186</v>
      </c>
      <c r="V1730" s="51">
        <f t="shared" si="479"/>
        <v>69020</v>
      </c>
      <c r="W1730" s="51">
        <f t="shared" si="480"/>
        <v>11574.006384533439</v>
      </c>
      <c r="X1730" s="52">
        <f t="shared" si="481"/>
        <v>0.15993477318732122</v>
      </c>
      <c r="Y1730" s="53" t="str">
        <f t="shared" si="482"/>
        <v>MENOR_VALOR</v>
      </c>
      <c r="Z1730" s="49">
        <f t="shared" si="483"/>
        <v>55998.924800000001</v>
      </c>
      <c r="AA1730" s="80"/>
    </row>
    <row r="1731" spans="1:27" ht="18" x14ac:dyDescent="0.2">
      <c r="A1731" s="4">
        <f t="shared" si="496"/>
        <v>1534</v>
      </c>
      <c r="B1731" s="4">
        <v>4912996</v>
      </c>
      <c r="C1731" s="24" t="s">
        <v>179</v>
      </c>
      <c r="D1731" s="3" t="s">
        <v>36</v>
      </c>
      <c r="E1731" s="3">
        <v>0</v>
      </c>
      <c r="F1731" s="3">
        <v>1</v>
      </c>
      <c r="G1731" s="3">
        <v>1</v>
      </c>
      <c r="H1731" s="4">
        <v>26111532</v>
      </c>
      <c r="I1731" s="4" t="s">
        <v>37</v>
      </c>
      <c r="J1731" s="1" t="s">
        <v>37</v>
      </c>
      <c r="K1731" s="48">
        <v>223363</v>
      </c>
      <c r="L1731" s="49">
        <f t="shared" si="475"/>
        <v>252668.22560000001</v>
      </c>
      <c r="M1731" s="5">
        <v>429240</v>
      </c>
      <c r="N1731" s="6">
        <f t="shared" si="490"/>
        <v>81555.600000000006</v>
      </c>
      <c r="O1731" s="38">
        <f t="shared" si="491"/>
        <v>510795.6</v>
      </c>
      <c r="P1731" s="5">
        <v>350000</v>
      </c>
      <c r="Q1731" s="6">
        <f t="shared" si="492"/>
        <v>66500</v>
      </c>
      <c r="R1731" s="38">
        <f t="shared" si="493"/>
        <v>416500</v>
      </c>
      <c r="S1731" s="51">
        <f t="shared" si="476"/>
        <v>252668.22560000001</v>
      </c>
      <c r="T1731" s="51">
        <f t="shared" si="477"/>
        <v>393321.27520000003</v>
      </c>
      <c r="U1731" s="49">
        <f t="shared" si="478"/>
        <v>377402.05556023563</v>
      </c>
      <c r="V1731" s="51">
        <f t="shared" si="479"/>
        <v>416500</v>
      </c>
      <c r="W1731" s="51">
        <f t="shared" si="480"/>
        <v>99456.725166727891</v>
      </c>
      <c r="X1731" s="52">
        <f t="shared" si="481"/>
        <v>0.2528638327945904</v>
      </c>
      <c r="Y1731" s="53" t="str">
        <f t="shared" si="482"/>
        <v>MENOR_VALOR</v>
      </c>
      <c r="Z1731" s="49">
        <f t="shared" si="483"/>
        <v>252668.22560000001</v>
      </c>
      <c r="AA1731" s="80"/>
    </row>
    <row r="1732" spans="1:27" ht="18" x14ac:dyDescent="0.2">
      <c r="A1732" s="4">
        <f t="shared" si="496"/>
        <v>1535</v>
      </c>
      <c r="B1732" s="4">
        <v>4912996</v>
      </c>
      <c r="C1732" s="24" t="s">
        <v>359</v>
      </c>
      <c r="D1732" s="3" t="s">
        <v>36</v>
      </c>
      <c r="E1732" s="3">
        <v>0</v>
      </c>
      <c r="F1732" s="3">
        <v>1</v>
      </c>
      <c r="G1732" s="3">
        <v>1</v>
      </c>
      <c r="H1732" s="4">
        <v>26111532</v>
      </c>
      <c r="I1732" s="4" t="s">
        <v>37</v>
      </c>
      <c r="J1732" s="1">
        <v>39325</v>
      </c>
      <c r="K1732" s="48">
        <v>197778</v>
      </c>
      <c r="L1732" s="49">
        <f t="shared" si="475"/>
        <v>223726.4736</v>
      </c>
      <c r="M1732" s="5">
        <v>267720</v>
      </c>
      <c r="N1732" s="6">
        <f t="shared" si="490"/>
        <v>50866.8</v>
      </c>
      <c r="O1732" s="38">
        <f t="shared" si="491"/>
        <v>318586.8</v>
      </c>
      <c r="P1732" s="5">
        <v>233000</v>
      </c>
      <c r="Q1732" s="6">
        <f t="shared" si="492"/>
        <v>44270</v>
      </c>
      <c r="R1732" s="38">
        <f t="shared" si="493"/>
        <v>277270</v>
      </c>
      <c r="S1732" s="51">
        <f t="shared" si="476"/>
        <v>223726.4736</v>
      </c>
      <c r="T1732" s="51">
        <f t="shared" si="477"/>
        <v>273194.42453333334</v>
      </c>
      <c r="U1732" s="49">
        <f t="shared" si="478"/>
        <v>270364.30047530512</v>
      </c>
      <c r="V1732" s="51">
        <f t="shared" si="479"/>
        <v>277270</v>
      </c>
      <c r="W1732" s="51">
        <f t="shared" si="480"/>
        <v>34979.123556363411</v>
      </c>
      <c r="X1732" s="52">
        <f t="shared" si="481"/>
        <v>0.12803747227314111</v>
      </c>
      <c r="Y1732" s="53" t="str">
        <f t="shared" si="482"/>
        <v>MENOR_VALOR</v>
      </c>
      <c r="Z1732" s="49">
        <f t="shared" si="483"/>
        <v>223726.4736</v>
      </c>
      <c r="AA1732" s="80"/>
    </row>
    <row r="1733" spans="1:27" ht="27" x14ac:dyDescent="0.2">
      <c r="A1733" s="4">
        <f t="shared" si="496"/>
        <v>1536</v>
      </c>
      <c r="B1733" s="4">
        <v>4912996</v>
      </c>
      <c r="C1733" s="24" t="s">
        <v>360</v>
      </c>
      <c r="D1733" s="3" t="s">
        <v>36</v>
      </c>
      <c r="E1733" s="3">
        <v>0</v>
      </c>
      <c r="F1733" s="3">
        <v>1</v>
      </c>
      <c r="G1733" s="3">
        <v>1</v>
      </c>
      <c r="H1733" s="4">
        <v>26111532</v>
      </c>
      <c r="I1733" s="4" t="s">
        <v>37</v>
      </c>
      <c r="J1733" s="1">
        <v>39325</v>
      </c>
      <c r="K1733" s="48">
        <v>161483</v>
      </c>
      <c r="L1733" s="49">
        <f t="shared" si="475"/>
        <v>182669.56959999999</v>
      </c>
      <c r="M1733" s="5">
        <v>248880</v>
      </c>
      <c r="N1733" s="6">
        <f t="shared" si="490"/>
        <v>47287.199999999997</v>
      </c>
      <c r="O1733" s="38">
        <f t="shared" si="491"/>
        <v>296167.2</v>
      </c>
      <c r="P1733" s="5">
        <v>195000</v>
      </c>
      <c r="Q1733" s="6">
        <f t="shared" si="492"/>
        <v>37050</v>
      </c>
      <c r="R1733" s="38">
        <f t="shared" si="493"/>
        <v>232050</v>
      </c>
      <c r="S1733" s="51">
        <f t="shared" si="476"/>
        <v>182669.56959999999</v>
      </c>
      <c r="T1733" s="51">
        <f t="shared" si="477"/>
        <v>236962.25653333333</v>
      </c>
      <c r="U1733" s="49">
        <f t="shared" si="478"/>
        <v>232413.62218368077</v>
      </c>
      <c r="V1733" s="51">
        <f t="shared" si="479"/>
        <v>232050</v>
      </c>
      <c r="W1733" s="51">
        <f t="shared" si="480"/>
        <v>38390.727099398289</v>
      </c>
      <c r="X1733" s="52">
        <f t="shared" si="481"/>
        <v>0.16201199153417872</v>
      </c>
      <c r="Y1733" s="53" t="str">
        <f t="shared" si="482"/>
        <v>MENOR_VALOR</v>
      </c>
      <c r="Z1733" s="49">
        <f t="shared" si="483"/>
        <v>182669.56959999999</v>
      </c>
      <c r="AA1733" s="80"/>
    </row>
    <row r="1734" spans="1:27" ht="27" x14ac:dyDescent="0.2">
      <c r="A1734" s="4">
        <f t="shared" si="496"/>
        <v>1537</v>
      </c>
      <c r="B1734" s="4">
        <v>4912996</v>
      </c>
      <c r="C1734" s="24" t="s">
        <v>170</v>
      </c>
      <c r="D1734" s="3" t="s">
        <v>36</v>
      </c>
      <c r="E1734" s="3">
        <v>0</v>
      </c>
      <c r="F1734" s="3">
        <v>1</v>
      </c>
      <c r="G1734" s="3">
        <v>1</v>
      </c>
      <c r="H1734" s="4">
        <v>31161609</v>
      </c>
      <c r="I1734" s="4" t="s">
        <v>37</v>
      </c>
      <c r="J1734" s="1">
        <v>39325</v>
      </c>
      <c r="K1734" s="48">
        <v>160531</v>
      </c>
      <c r="L1734" s="49">
        <f t="shared" si="475"/>
        <v>181592.6672</v>
      </c>
      <c r="M1734" s="5">
        <v>239700</v>
      </c>
      <c r="N1734" s="6">
        <f t="shared" si="490"/>
        <v>45543</v>
      </c>
      <c r="O1734" s="38">
        <f t="shared" si="491"/>
        <v>285243</v>
      </c>
      <c r="P1734" s="5">
        <v>188000</v>
      </c>
      <c r="Q1734" s="6">
        <f t="shared" si="492"/>
        <v>35720</v>
      </c>
      <c r="R1734" s="38">
        <f t="shared" si="493"/>
        <v>223720</v>
      </c>
      <c r="S1734" s="51">
        <f t="shared" si="476"/>
        <v>181592.6672</v>
      </c>
      <c r="T1734" s="51">
        <f t="shared" si="477"/>
        <v>230185.2224</v>
      </c>
      <c r="U1734" s="49">
        <f t="shared" si="478"/>
        <v>226293.82564684073</v>
      </c>
      <c r="V1734" s="51">
        <f t="shared" si="479"/>
        <v>223720</v>
      </c>
      <c r="W1734" s="51">
        <f t="shared" si="480"/>
        <v>34360.125297101666</v>
      </c>
      <c r="X1734" s="52">
        <f t="shared" si="481"/>
        <v>0.14927163846075667</v>
      </c>
      <c r="Y1734" s="53" t="str">
        <f t="shared" si="482"/>
        <v>MENOR_VALOR</v>
      </c>
      <c r="Z1734" s="49">
        <f t="shared" si="483"/>
        <v>181592.6672</v>
      </c>
      <c r="AA1734" s="80"/>
    </row>
    <row r="1735" spans="1:27" ht="36" x14ac:dyDescent="0.2">
      <c r="A1735" s="4">
        <f t="shared" si="496"/>
        <v>1538</v>
      </c>
      <c r="B1735" s="4">
        <v>4912934</v>
      </c>
      <c r="C1735" s="14" t="s">
        <v>298</v>
      </c>
      <c r="D1735" s="3" t="s">
        <v>36</v>
      </c>
      <c r="E1735" s="3">
        <v>0</v>
      </c>
      <c r="F1735" s="3">
        <v>1</v>
      </c>
      <c r="G1735" s="3">
        <v>1</v>
      </c>
      <c r="H1735" s="4">
        <v>44122107</v>
      </c>
      <c r="I1735" s="4" t="s">
        <v>37</v>
      </c>
      <c r="J1735" s="1" t="s">
        <v>37</v>
      </c>
      <c r="K1735" s="48">
        <v>886669</v>
      </c>
      <c r="L1735" s="49">
        <f t="shared" si="475"/>
        <v>1002999.9728</v>
      </c>
      <c r="M1735" s="5">
        <v>1290960</v>
      </c>
      <c r="N1735" s="6">
        <f t="shared" si="490"/>
        <v>245282.4</v>
      </c>
      <c r="O1735" s="38">
        <f t="shared" si="491"/>
        <v>1536242.4</v>
      </c>
      <c r="P1735" s="5">
        <v>1043000</v>
      </c>
      <c r="Q1735" s="6">
        <f t="shared" si="492"/>
        <v>198170</v>
      </c>
      <c r="R1735" s="38">
        <f t="shared" si="493"/>
        <v>1241170</v>
      </c>
      <c r="S1735" s="51">
        <f t="shared" si="476"/>
        <v>1002999.9728</v>
      </c>
      <c r="T1735" s="51">
        <f t="shared" si="477"/>
        <v>1260137.4576000001</v>
      </c>
      <c r="U1735" s="49">
        <f t="shared" si="478"/>
        <v>1241263.484452981</v>
      </c>
      <c r="V1735" s="51">
        <f t="shared" si="479"/>
        <v>1241170</v>
      </c>
      <c r="W1735" s="51">
        <f t="shared" si="480"/>
        <v>181823.65919933317</v>
      </c>
      <c r="X1735" s="52">
        <f t="shared" si="481"/>
        <v>0.14428875048728904</v>
      </c>
      <c r="Y1735" s="53" t="str">
        <f t="shared" si="482"/>
        <v>MENOR_VALOR</v>
      </c>
      <c r="Z1735" s="49">
        <f t="shared" si="483"/>
        <v>1002999.9728</v>
      </c>
      <c r="AA1735" s="80"/>
    </row>
    <row r="1736" spans="1:27" ht="36" x14ac:dyDescent="0.2">
      <c r="A1736" s="4">
        <f t="shared" si="496"/>
        <v>1539</v>
      </c>
      <c r="B1736" s="4">
        <v>4912934</v>
      </c>
      <c r="C1736" s="14" t="s">
        <v>299</v>
      </c>
      <c r="D1736" s="3" t="s">
        <v>36</v>
      </c>
      <c r="E1736" s="3">
        <v>0</v>
      </c>
      <c r="F1736" s="3">
        <v>1</v>
      </c>
      <c r="G1736" s="3">
        <v>1</v>
      </c>
      <c r="H1736" s="4">
        <v>25172009</v>
      </c>
      <c r="I1736" s="4" t="s">
        <v>37</v>
      </c>
      <c r="J1736" s="1" t="s">
        <v>37</v>
      </c>
      <c r="K1736" s="48">
        <v>880481</v>
      </c>
      <c r="L1736" s="49">
        <f t="shared" si="475"/>
        <v>996000.10719999997</v>
      </c>
      <c r="M1736" s="5">
        <v>1307950</v>
      </c>
      <c r="N1736" s="6">
        <f t="shared" si="490"/>
        <v>248510.5</v>
      </c>
      <c r="O1736" s="38">
        <f t="shared" si="491"/>
        <v>1556460.5</v>
      </c>
      <c r="P1736" s="5">
        <v>1036000</v>
      </c>
      <c r="Q1736" s="6">
        <f t="shared" si="492"/>
        <v>196840</v>
      </c>
      <c r="R1736" s="38">
        <f t="shared" si="493"/>
        <v>1232840</v>
      </c>
      <c r="S1736" s="51">
        <f t="shared" si="476"/>
        <v>996000.10719999997</v>
      </c>
      <c r="T1736" s="51">
        <f t="shared" si="477"/>
        <v>1261766.8690666666</v>
      </c>
      <c r="U1736" s="49">
        <f t="shared" si="478"/>
        <v>1240989.3901797258</v>
      </c>
      <c r="V1736" s="51">
        <f t="shared" si="479"/>
        <v>1232840</v>
      </c>
      <c r="W1736" s="51">
        <f t="shared" si="480"/>
        <v>187925.47952991197</v>
      </c>
      <c r="X1736" s="52">
        <f t="shared" si="481"/>
        <v>0.14893835314357329</v>
      </c>
      <c r="Y1736" s="53" t="str">
        <f t="shared" si="482"/>
        <v>MENOR_VALOR</v>
      </c>
      <c r="Z1736" s="49">
        <f t="shared" si="483"/>
        <v>996000.10719999997</v>
      </c>
      <c r="AA1736" s="80"/>
    </row>
    <row r="1737" spans="1:27" ht="27" x14ac:dyDescent="0.2">
      <c r="A1737" s="4">
        <f t="shared" si="496"/>
        <v>1540</v>
      </c>
      <c r="B1737" s="4">
        <v>4912934</v>
      </c>
      <c r="C1737" s="24" t="s">
        <v>171</v>
      </c>
      <c r="D1737" s="3" t="s">
        <v>36</v>
      </c>
      <c r="E1737" s="3">
        <v>0</v>
      </c>
      <c r="F1737" s="3">
        <v>1</v>
      </c>
      <c r="G1737" s="3">
        <v>1</v>
      </c>
      <c r="H1737" s="4">
        <v>25172009</v>
      </c>
      <c r="I1737" s="4" t="s">
        <v>37</v>
      </c>
      <c r="J1737" s="1">
        <v>39325</v>
      </c>
      <c r="K1737" s="48">
        <v>161245</v>
      </c>
      <c r="L1737" s="49">
        <f t="shared" ref="L1737:L1800" si="497">(K1737*13.12%)+K1737</f>
        <v>182400.34399999998</v>
      </c>
      <c r="M1737" s="5">
        <v>235000</v>
      </c>
      <c r="N1737" s="6">
        <f t="shared" si="490"/>
        <v>44650</v>
      </c>
      <c r="O1737" s="38">
        <f t="shared" si="491"/>
        <v>279650</v>
      </c>
      <c r="P1737" s="5">
        <v>188000</v>
      </c>
      <c r="Q1737" s="6">
        <f t="shared" si="492"/>
        <v>35720</v>
      </c>
      <c r="R1737" s="38">
        <f t="shared" si="493"/>
        <v>223720</v>
      </c>
      <c r="S1737" s="51">
        <f t="shared" ref="S1737:S1800" si="498">MIN(L1737,O1737,R1737)</f>
        <v>182400.34399999998</v>
      </c>
      <c r="T1737" s="51">
        <f t="shared" ref="T1737:T1800" si="499">AVERAGE(L1737,O1737,R1737)</f>
        <v>228590.11466666669</v>
      </c>
      <c r="U1737" s="49">
        <f t="shared" ref="U1737:U1800" si="500">GEOMEAN(L1737,O1737,R1737)</f>
        <v>225137.80579958257</v>
      </c>
      <c r="V1737" s="51">
        <f t="shared" ref="V1737:V1800" si="501">MEDIAN(L1737,O1737,R1737)</f>
        <v>223720</v>
      </c>
      <c r="W1737" s="51">
        <f t="shared" ref="W1737:W1800" si="502">STDEVA(S1737,T1737)</f>
        <v>32661.100059851691</v>
      </c>
      <c r="X1737" s="52">
        <f t="shared" ref="X1737:X1800" si="503">(W1737/T1737)</f>
        <v>0.14288063203204812</v>
      </c>
      <c r="Y1737" s="53" t="str">
        <f t="shared" ref="Y1737:Y1800" si="504">IF(X1737&lt;43%,"MENOR_VALOR","MEDIA_GEOMETRICA")</f>
        <v>MENOR_VALOR</v>
      </c>
      <c r="Z1737" s="49">
        <f t="shared" ref="Z1737:Z1800" si="505">IF(Y1737="MENOR_VALOR",S1737,U1737)</f>
        <v>182400.34399999998</v>
      </c>
      <c r="AA1737" s="80"/>
    </row>
    <row r="1738" spans="1:27" ht="18" x14ac:dyDescent="0.2">
      <c r="A1738" s="4">
        <f t="shared" si="496"/>
        <v>1541</v>
      </c>
      <c r="B1738" s="4">
        <v>4912934</v>
      </c>
      <c r="C1738" s="24" t="s">
        <v>172</v>
      </c>
      <c r="D1738" s="3" t="s">
        <v>36</v>
      </c>
      <c r="E1738" s="3">
        <v>0</v>
      </c>
      <c r="F1738" s="3">
        <v>1</v>
      </c>
      <c r="G1738" s="3">
        <v>1</v>
      </c>
      <c r="H1738" s="4">
        <v>31162416</v>
      </c>
      <c r="I1738" s="4" t="s">
        <v>37</v>
      </c>
      <c r="J1738" s="1">
        <v>60338</v>
      </c>
      <c r="K1738" s="48">
        <v>156009</v>
      </c>
      <c r="L1738" s="49">
        <f t="shared" si="497"/>
        <v>176477.38079999998</v>
      </c>
      <c r="M1738" s="5">
        <v>174720</v>
      </c>
      <c r="N1738" s="6">
        <f t="shared" si="490"/>
        <v>33196.800000000003</v>
      </c>
      <c r="O1738" s="38">
        <f t="shared" si="491"/>
        <v>207916.79999999999</v>
      </c>
      <c r="P1738" s="5">
        <v>134000</v>
      </c>
      <c r="Q1738" s="6">
        <f t="shared" si="492"/>
        <v>25460</v>
      </c>
      <c r="R1738" s="38">
        <f t="shared" si="493"/>
        <v>159460</v>
      </c>
      <c r="S1738" s="51">
        <f t="shared" si="498"/>
        <v>159460</v>
      </c>
      <c r="T1738" s="51">
        <f t="shared" si="499"/>
        <v>181284.72693333332</v>
      </c>
      <c r="U1738" s="49">
        <f t="shared" si="500"/>
        <v>180195.3019640212</v>
      </c>
      <c r="V1738" s="51">
        <f t="shared" si="501"/>
        <v>176477.38079999998</v>
      </c>
      <c r="W1738" s="51">
        <f t="shared" si="502"/>
        <v>15432.412412104677</v>
      </c>
      <c r="X1738" s="52">
        <f t="shared" si="503"/>
        <v>8.5128034077464679E-2</v>
      </c>
      <c r="Y1738" s="53" t="str">
        <f t="shared" si="504"/>
        <v>MENOR_VALOR</v>
      </c>
      <c r="Z1738" s="49">
        <f t="shared" si="505"/>
        <v>159460</v>
      </c>
      <c r="AA1738" s="80"/>
    </row>
    <row r="1739" spans="1:27" ht="18" x14ac:dyDescent="0.2">
      <c r="A1739" s="4">
        <f t="shared" si="496"/>
        <v>1542</v>
      </c>
      <c r="B1739" s="4">
        <v>4912934</v>
      </c>
      <c r="C1739" s="24" t="s">
        <v>174</v>
      </c>
      <c r="D1739" s="3" t="s">
        <v>36</v>
      </c>
      <c r="E1739" s="3">
        <v>0</v>
      </c>
      <c r="F1739" s="3">
        <v>1</v>
      </c>
      <c r="G1739" s="3">
        <v>1</v>
      </c>
      <c r="H1739" s="4">
        <v>24101617</v>
      </c>
      <c r="I1739" s="4" t="s">
        <v>37</v>
      </c>
      <c r="J1739" s="1" t="s">
        <v>37</v>
      </c>
      <c r="K1739" s="48">
        <v>194565</v>
      </c>
      <c r="L1739" s="49">
        <f t="shared" si="497"/>
        <v>220091.92799999999</v>
      </c>
      <c r="M1739" s="5">
        <v>259700</v>
      </c>
      <c r="N1739" s="6">
        <f t="shared" si="490"/>
        <v>49343</v>
      </c>
      <c r="O1739" s="38">
        <f t="shared" si="491"/>
        <v>309043</v>
      </c>
      <c r="P1739" s="5">
        <v>212000</v>
      </c>
      <c r="Q1739" s="6">
        <f t="shared" si="492"/>
        <v>40280</v>
      </c>
      <c r="R1739" s="38">
        <f t="shared" si="493"/>
        <v>252280</v>
      </c>
      <c r="S1739" s="51">
        <f t="shared" si="498"/>
        <v>220091.92799999999</v>
      </c>
      <c r="T1739" s="51">
        <f t="shared" si="499"/>
        <v>260471.64266666665</v>
      </c>
      <c r="U1739" s="49">
        <f t="shared" si="500"/>
        <v>257930.05419729344</v>
      </c>
      <c r="V1739" s="51">
        <f t="shared" si="501"/>
        <v>252280</v>
      </c>
      <c r="W1739" s="51">
        <f t="shared" si="502"/>
        <v>28552.77006317789</v>
      </c>
      <c r="X1739" s="52">
        <f t="shared" si="503"/>
        <v>0.10961949550768459</v>
      </c>
      <c r="Y1739" s="53" t="str">
        <f t="shared" si="504"/>
        <v>MENOR_VALOR</v>
      </c>
      <c r="Z1739" s="49">
        <f t="shared" si="505"/>
        <v>220091.92799999999</v>
      </c>
      <c r="AA1739" s="80"/>
    </row>
    <row r="1740" spans="1:27" ht="18" x14ac:dyDescent="0.2">
      <c r="A1740" s="4">
        <f t="shared" si="496"/>
        <v>1543</v>
      </c>
      <c r="B1740" s="4">
        <v>4912996</v>
      </c>
      <c r="C1740" s="24" t="s">
        <v>176</v>
      </c>
      <c r="D1740" s="3" t="s">
        <v>36</v>
      </c>
      <c r="E1740" s="3">
        <v>0</v>
      </c>
      <c r="F1740" s="3">
        <v>1</v>
      </c>
      <c r="G1740" s="3">
        <v>1</v>
      </c>
      <c r="H1740" s="4">
        <v>24101617</v>
      </c>
      <c r="I1740" s="4" t="s">
        <v>37</v>
      </c>
      <c r="J1740" s="1" t="s">
        <v>37</v>
      </c>
      <c r="K1740" s="48">
        <v>234668</v>
      </c>
      <c r="L1740" s="49">
        <f t="shared" si="497"/>
        <v>265456.44160000002</v>
      </c>
      <c r="M1740" s="5">
        <v>335790</v>
      </c>
      <c r="N1740" s="6">
        <f t="shared" si="490"/>
        <v>63800.1</v>
      </c>
      <c r="O1740" s="38">
        <f t="shared" si="491"/>
        <v>399590.1</v>
      </c>
      <c r="P1740" s="5">
        <v>295000</v>
      </c>
      <c r="Q1740" s="6">
        <f t="shared" si="492"/>
        <v>56050</v>
      </c>
      <c r="R1740" s="38">
        <f t="shared" si="493"/>
        <v>351050</v>
      </c>
      <c r="S1740" s="51">
        <f t="shared" si="498"/>
        <v>265456.44160000002</v>
      </c>
      <c r="T1740" s="51">
        <f t="shared" si="499"/>
        <v>338698.84720000002</v>
      </c>
      <c r="U1740" s="49">
        <f t="shared" si="500"/>
        <v>333932.73045530211</v>
      </c>
      <c r="V1740" s="51">
        <f t="shared" si="501"/>
        <v>351050</v>
      </c>
      <c r="W1740" s="51">
        <f t="shared" si="502"/>
        <v>51790.201670176051</v>
      </c>
      <c r="X1740" s="52">
        <f t="shared" si="503"/>
        <v>0.15290929419548391</v>
      </c>
      <c r="Y1740" s="53" t="str">
        <f t="shared" si="504"/>
        <v>MENOR_VALOR</v>
      </c>
      <c r="Z1740" s="49">
        <f t="shared" si="505"/>
        <v>265456.44160000002</v>
      </c>
      <c r="AA1740" s="80"/>
    </row>
    <row r="1741" spans="1:27" ht="27" x14ac:dyDescent="0.2">
      <c r="A1741" s="4">
        <f t="shared" si="496"/>
        <v>1544</v>
      </c>
      <c r="B1741" s="4">
        <v>4912996</v>
      </c>
      <c r="C1741" s="24" t="s">
        <v>178</v>
      </c>
      <c r="D1741" s="3" t="s">
        <v>36</v>
      </c>
      <c r="E1741" s="3">
        <v>0</v>
      </c>
      <c r="F1741" s="3">
        <v>1</v>
      </c>
      <c r="G1741" s="3">
        <v>1</v>
      </c>
      <c r="H1741" s="4">
        <v>25172009</v>
      </c>
      <c r="I1741" s="4" t="s">
        <v>37</v>
      </c>
      <c r="J1741" s="1" t="s">
        <v>37</v>
      </c>
      <c r="K1741" s="48">
        <v>262395</v>
      </c>
      <c r="L1741" s="49">
        <f t="shared" si="497"/>
        <v>296821.22399999999</v>
      </c>
      <c r="M1741" s="5">
        <v>336700</v>
      </c>
      <c r="N1741" s="6">
        <f t="shared" si="490"/>
        <v>63973</v>
      </c>
      <c r="O1741" s="38">
        <f t="shared" si="491"/>
        <v>400673</v>
      </c>
      <c r="P1741" s="5">
        <v>296000</v>
      </c>
      <c r="Q1741" s="6">
        <f t="shared" si="492"/>
        <v>56240</v>
      </c>
      <c r="R1741" s="38">
        <f t="shared" si="493"/>
        <v>352240</v>
      </c>
      <c r="S1741" s="51">
        <f t="shared" si="498"/>
        <v>296821.22399999999</v>
      </c>
      <c r="T1741" s="51">
        <f t="shared" si="499"/>
        <v>349911.408</v>
      </c>
      <c r="U1741" s="49">
        <f t="shared" si="500"/>
        <v>347302.49288879981</v>
      </c>
      <c r="V1741" s="51">
        <f t="shared" si="501"/>
        <v>352240</v>
      </c>
      <c r="W1741" s="51">
        <f t="shared" si="502"/>
        <v>37540.429120841553</v>
      </c>
      <c r="X1741" s="52">
        <f t="shared" si="503"/>
        <v>0.10728552502878544</v>
      </c>
      <c r="Y1741" s="53" t="str">
        <f t="shared" si="504"/>
        <v>MENOR_VALOR</v>
      </c>
      <c r="Z1741" s="49">
        <f t="shared" si="505"/>
        <v>296821.22399999999</v>
      </c>
      <c r="AA1741" s="80"/>
    </row>
    <row r="1742" spans="1:27" ht="18" x14ac:dyDescent="0.2">
      <c r="A1742" s="4">
        <f t="shared" si="496"/>
        <v>1545</v>
      </c>
      <c r="B1742" s="4">
        <v>4912934</v>
      </c>
      <c r="C1742" s="27" t="s">
        <v>180</v>
      </c>
      <c r="D1742" s="3" t="s">
        <v>36</v>
      </c>
      <c r="E1742" s="3">
        <v>0</v>
      </c>
      <c r="F1742" s="3">
        <v>1</v>
      </c>
      <c r="G1742" s="3">
        <v>1</v>
      </c>
      <c r="H1742" s="4">
        <v>31162416</v>
      </c>
      <c r="I1742" s="4" t="s">
        <v>37</v>
      </c>
      <c r="J1742" s="1" t="s">
        <v>37</v>
      </c>
      <c r="K1742" s="48">
        <v>81277</v>
      </c>
      <c r="L1742" s="49">
        <f t="shared" si="497"/>
        <v>91940.542400000006</v>
      </c>
      <c r="M1742" s="5">
        <v>86240</v>
      </c>
      <c r="N1742" s="6">
        <f t="shared" si="490"/>
        <v>16385.599999999999</v>
      </c>
      <c r="O1742" s="38">
        <f t="shared" si="491"/>
        <v>102625.60000000001</v>
      </c>
      <c r="P1742" s="5">
        <v>70000</v>
      </c>
      <c r="Q1742" s="6">
        <f t="shared" si="492"/>
        <v>13300</v>
      </c>
      <c r="R1742" s="38">
        <f t="shared" si="493"/>
        <v>83300</v>
      </c>
      <c r="S1742" s="51">
        <f t="shared" si="498"/>
        <v>83300</v>
      </c>
      <c r="T1742" s="51">
        <f t="shared" si="499"/>
        <v>92622.047466666671</v>
      </c>
      <c r="U1742" s="49">
        <f t="shared" si="500"/>
        <v>92286.021571058009</v>
      </c>
      <c r="V1742" s="51">
        <f t="shared" si="501"/>
        <v>91940.542400000006</v>
      </c>
      <c r="W1742" s="51">
        <f t="shared" si="502"/>
        <v>6591.6829782228788</v>
      </c>
      <c r="X1742" s="52">
        <f t="shared" si="503"/>
        <v>7.1167536871770506E-2</v>
      </c>
      <c r="Y1742" s="53" t="str">
        <f t="shared" si="504"/>
        <v>MENOR_VALOR</v>
      </c>
      <c r="Z1742" s="49">
        <f t="shared" si="505"/>
        <v>83300</v>
      </c>
      <c r="AA1742" s="80"/>
    </row>
    <row r="1743" spans="1:27" ht="18" x14ac:dyDescent="0.2">
      <c r="A1743" s="4">
        <f t="shared" si="496"/>
        <v>1546</v>
      </c>
      <c r="B1743" s="4">
        <v>4912934</v>
      </c>
      <c r="C1743" s="24" t="s">
        <v>267</v>
      </c>
      <c r="D1743" s="3" t="s">
        <v>36</v>
      </c>
      <c r="E1743" s="3">
        <v>0</v>
      </c>
      <c r="F1743" s="3">
        <v>1</v>
      </c>
      <c r="G1743" s="3">
        <v>1</v>
      </c>
      <c r="H1743" s="4">
        <v>31162409</v>
      </c>
      <c r="I1743" s="4" t="s">
        <v>37</v>
      </c>
      <c r="J1743" s="1" t="s">
        <v>37</v>
      </c>
      <c r="K1743" s="48">
        <v>229432</v>
      </c>
      <c r="L1743" s="49">
        <f t="shared" si="497"/>
        <v>259533.47839999999</v>
      </c>
      <c r="M1743" s="5">
        <v>977550</v>
      </c>
      <c r="N1743" s="6">
        <f t="shared" si="490"/>
        <v>185734.5</v>
      </c>
      <c r="O1743" s="38">
        <f t="shared" si="491"/>
        <v>1163284.5</v>
      </c>
      <c r="P1743" s="5">
        <v>823000</v>
      </c>
      <c r="Q1743" s="6">
        <f t="shared" si="492"/>
        <v>156370</v>
      </c>
      <c r="R1743" s="38">
        <f t="shared" si="493"/>
        <v>979370</v>
      </c>
      <c r="S1743" s="51">
        <f t="shared" si="498"/>
        <v>259533.47839999999</v>
      </c>
      <c r="T1743" s="51">
        <f t="shared" si="499"/>
        <v>800729.32613333326</v>
      </c>
      <c r="U1743" s="49">
        <f t="shared" si="500"/>
        <v>666206.25887886179</v>
      </c>
      <c r="V1743" s="51">
        <f t="shared" si="501"/>
        <v>979370</v>
      </c>
      <c r="W1743" s="51">
        <f t="shared" si="502"/>
        <v>382683.25388224202</v>
      </c>
      <c r="X1743" s="52">
        <f t="shared" si="503"/>
        <v>0.4779183694072916</v>
      </c>
      <c r="Y1743" s="53" t="str">
        <f t="shared" si="504"/>
        <v>MEDIA_GEOMETRICA</v>
      </c>
      <c r="Z1743" s="49">
        <f t="shared" si="505"/>
        <v>666206.25887886179</v>
      </c>
      <c r="AA1743" s="80"/>
    </row>
    <row r="1744" spans="1:27" ht="18" x14ac:dyDescent="0.2">
      <c r="A1744" s="4">
        <f t="shared" si="496"/>
        <v>1547</v>
      </c>
      <c r="B1744" s="4">
        <v>4912934</v>
      </c>
      <c r="C1744" s="24" t="s">
        <v>268</v>
      </c>
      <c r="D1744" s="3" t="s">
        <v>36</v>
      </c>
      <c r="E1744" s="3">
        <v>0</v>
      </c>
      <c r="F1744" s="3">
        <v>1</v>
      </c>
      <c r="G1744" s="3">
        <v>1</v>
      </c>
      <c r="H1744" s="4">
        <v>31161609</v>
      </c>
      <c r="I1744" s="4" t="s">
        <v>37</v>
      </c>
      <c r="J1744" s="1" t="s">
        <v>37</v>
      </c>
      <c r="K1744" s="48">
        <v>229432</v>
      </c>
      <c r="L1744" s="49">
        <f t="shared" si="497"/>
        <v>259533.47839999999</v>
      </c>
      <c r="M1744" s="5">
        <v>396000</v>
      </c>
      <c r="N1744" s="6">
        <f t="shared" si="490"/>
        <v>75240</v>
      </c>
      <c r="O1744" s="38">
        <f t="shared" si="491"/>
        <v>471240</v>
      </c>
      <c r="P1744" s="5">
        <v>352000</v>
      </c>
      <c r="Q1744" s="6">
        <f t="shared" si="492"/>
        <v>66880</v>
      </c>
      <c r="R1744" s="38">
        <f t="shared" si="493"/>
        <v>418880</v>
      </c>
      <c r="S1744" s="51">
        <f t="shared" si="498"/>
        <v>259533.47839999999</v>
      </c>
      <c r="T1744" s="51">
        <f t="shared" si="499"/>
        <v>383217.82613333332</v>
      </c>
      <c r="U1744" s="49">
        <f t="shared" si="500"/>
        <v>371399.84646372881</v>
      </c>
      <c r="V1744" s="51">
        <f t="shared" si="501"/>
        <v>418880</v>
      </c>
      <c r="W1744" s="51">
        <f t="shared" si="502"/>
        <v>87458.041008875094</v>
      </c>
      <c r="X1744" s="52">
        <f t="shared" si="503"/>
        <v>0.22822017934636929</v>
      </c>
      <c r="Y1744" s="53" t="str">
        <f t="shared" si="504"/>
        <v>MENOR_VALOR</v>
      </c>
      <c r="Z1744" s="49">
        <f t="shared" si="505"/>
        <v>259533.47839999999</v>
      </c>
      <c r="AA1744" s="80"/>
    </row>
    <row r="1745" spans="1:27" ht="18" x14ac:dyDescent="0.2">
      <c r="A1745" s="81" t="s">
        <v>182</v>
      </c>
      <c r="B1745" s="4"/>
      <c r="C1745" s="86" t="s">
        <v>183</v>
      </c>
      <c r="D1745" s="3"/>
      <c r="E1745" s="4"/>
      <c r="F1745" s="4"/>
      <c r="G1745" s="4"/>
      <c r="H1745" s="83"/>
      <c r="I1745" s="83"/>
      <c r="J1745" s="85"/>
      <c r="K1745" s="48"/>
      <c r="L1745" s="49">
        <f t="shared" si="497"/>
        <v>0</v>
      </c>
      <c r="M1745" s="5">
        <v>0</v>
      </c>
      <c r="N1745" s="6"/>
      <c r="O1745" s="38"/>
      <c r="P1745" s="5"/>
      <c r="Q1745" s="6"/>
      <c r="R1745" s="38"/>
      <c r="S1745" s="51"/>
      <c r="T1745" s="51"/>
      <c r="U1745" s="49"/>
      <c r="V1745" s="51"/>
      <c r="W1745" s="51"/>
      <c r="X1745" s="52"/>
      <c r="Y1745" s="53"/>
      <c r="Z1745" s="49"/>
      <c r="AA1745" s="80"/>
    </row>
    <row r="1746" spans="1:27" ht="27" x14ac:dyDescent="0.2">
      <c r="A1746" s="26">
        <f>A1744+1</f>
        <v>1548</v>
      </c>
      <c r="B1746" s="1">
        <v>4912996</v>
      </c>
      <c r="C1746" s="24" t="s">
        <v>284</v>
      </c>
      <c r="D1746" s="3" t="s">
        <v>36</v>
      </c>
      <c r="E1746" s="3">
        <v>0</v>
      </c>
      <c r="F1746" s="3">
        <v>1</v>
      </c>
      <c r="G1746" s="3">
        <v>1</v>
      </c>
      <c r="H1746" s="8">
        <v>40151576</v>
      </c>
      <c r="I1746" s="4" t="s">
        <v>37</v>
      </c>
      <c r="J1746" s="1">
        <v>29903</v>
      </c>
      <c r="K1746" s="48">
        <v>90321</v>
      </c>
      <c r="L1746" s="49">
        <f t="shared" si="497"/>
        <v>102171.1152</v>
      </c>
      <c r="M1746" s="5">
        <v>1546560</v>
      </c>
      <c r="N1746" s="6">
        <f t="shared" si="490"/>
        <v>293846.40000000002</v>
      </c>
      <c r="O1746" s="38">
        <f t="shared" si="491"/>
        <v>1840406.4</v>
      </c>
      <c r="P1746" s="5">
        <v>1289000</v>
      </c>
      <c r="Q1746" s="6">
        <f t="shared" si="492"/>
        <v>244910</v>
      </c>
      <c r="R1746" s="38">
        <f t="shared" si="493"/>
        <v>1533910</v>
      </c>
      <c r="S1746" s="51">
        <f t="shared" si="498"/>
        <v>102171.1152</v>
      </c>
      <c r="T1746" s="51">
        <f t="shared" si="499"/>
        <v>1158829.1717333333</v>
      </c>
      <c r="U1746" s="49">
        <f t="shared" si="500"/>
        <v>660714.61846205138</v>
      </c>
      <c r="V1746" s="51">
        <f t="shared" si="501"/>
        <v>1533910</v>
      </c>
      <c r="W1746" s="51">
        <f t="shared" si="502"/>
        <v>747170.07717011834</v>
      </c>
      <c r="X1746" s="52">
        <f t="shared" si="503"/>
        <v>0.64476291708512079</v>
      </c>
      <c r="Y1746" s="53" t="str">
        <f t="shared" si="504"/>
        <v>MEDIA_GEOMETRICA</v>
      </c>
      <c r="Z1746" s="49">
        <f t="shared" si="505"/>
        <v>660714.61846205138</v>
      </c>
      <c r="AA1746" s="80"/>
    </row>
    <row r="1747" spans="1:27" ht="27" x14ac:dyDescent="0.2">
      <c r="A1747" s="26">
        <f>A1746+1</f>
        <v>1549</v>
      </c>
      <c r="B1747" s="1">
        <v>4912996</v>
      </c>
      <c r="C1747" s="24" t="s">
        <v>184</v>
      </c>
      <c r="D1747" s="3" t="s">
        <v>36</v>
      </c>
      <c r="E1747" s="3">
        <v>0</v>
      </c>
      <c r="F1747" s="3">
        <v>1</v>
      </c>
      <c r="G1747" s="3">
        <v>1</v>
      </c>
      <c r="H1747" s="4">
        <v>31401701</v>
      </c>
      <c r="I1747" s="4" t="s">
        <v>37</v>
      </c>
      <c r="J1747" s="1">
        <v>5330</v>
      </c>
      <c r="K1747" s="48">
        <v>39984</v>
      </c>
      <c r="L1747" s="49">
        <f t="shared" si="497"/>
        <v>45229.900800000003</v>
      </c>
      <c r="M1747" s="5">
        <v>44880</v>
      </c>
      <c r="N1747" s="6">
        <f t="shared" si="490"/>
        <v>8527.2000000000007</v>
      </c>
      <c r="O1747" s="38">
        <f t="shared" si="491"/>
        <v>53407.199999999997</v>
      </c>
      <c r="P1747" s="5">
        <v>35000</v>
      </c>
      <c r="Q1747" s="6">
        <f t="shared" si="492"/>
        <v>6650</v>
      </c>
      <c r="R1747" s="38">
        <f t="shared" si="493"/>
        <v>41650</v>
      </c>
      <c r="S1747" s="51">
        <f t="shared" si="498"/>
        <v>41650</v>
      </c>
      <c r="T1747" s="51">
        <f t="shared" si="499"/>
        <v>46762.366933333338</v>
      </c>
      <c r="U1747" s="49">
        <f t="shared" si="500"/>
        <v>46510.051122199708</v>
      </c>
      <c r="V1747" s="51">
        <f t="shared" si="501"/>
        <v>45229.900800000003</v>
      </c>
      <c r="W1747" s="51">
        <f t="shared" si="502"/>
        <v>3614.9893264738776</v>
      </c>
      <c r="X1747" s="52">
        <f t="shared" si="503"/>
        <v>7.7305525009621068E-2</v>
      </c>
      <c r="Y1747" s="53" t="str">
        <f t="shared" si="504"/>
        <v>MENOR_VALOR</v>
      </c>
      <c r="Z1747" s="49">
        <f t="shared" si="505"/>
        <v>41650</v>
      </c>
      <c r="AA1747" s="80"/>
    </row>
    <row r="1748" spans="1:27" ht="27" x14ac:dyDescent="0.2">
      <c r="A1748" s="26">
        <f t="shared" ref="A1748:A1764" si="506">A1747+1</f>
        <v>1550</v>
      </c>
      <c r="B1748" s="1">
        <v>4912996</v>
      </c>
      <c r="C1748" s="24" t="s">
        <v>185</v>
      </c>
      <c r="D1748" s="3" t="s">
        <v>36</v>
      </c>
      <c r="E1748" s="3">
        <v>0</v>
      </c>
      <c r="F1748" s="3">
        <v>1</v>
      </c>
      <c r="G1748" s="3">
        <v>1</v>
      </c>
      <c r="H1748" s="4">
        <v>31401701</v>
      </c>
      <c r="I1748" s="4" t="s">
        <v>37</v>
      </c>
      <c r="J1748" s="1">
        <v>5330</v>
      </c>
      <c r="K1748" s="48">
        <v>39984</v>
      </c>
      <c r="L1748" s="49">
        <f t="shared" si="497"/>
        <v>45229.900800000003</v>
      </c>
      <c r="M1748" s="5">
        <v>40040</v>
      </c>
      <c r="N1748" s="6">
        <f t="shared" si="490"/>
        <v>7607.6</v>
      </c>
      <c r="O1748" s="38">
        <f t="shared" si="491"/>
        <v>47647.6</v>
      </c>
      <c r="P1748" s="5">
        <v>35000</v>
      </c>
      <c r="Q1748" s="6">
        <f t="shared" si="492"/>
        <v>6650</v>
      </c>
      <c r="R1748" s="38">
        <f t="shared" si="493"/>
        <v>41650</v>
      </c>
      <c r="S1748" s="51">
        <f t="shared" si="498"/>
        <v>41650</v>
      </c>
      <c r="T1748" s="51">
        <f t="shared" si="499"/>
        <v>44842.50026666667</v>
      </c>
      <c r="U1748" s="49">
        <f t="shared" si="500"/>
        <v>44774.136994008601</v>
      </c>
      <c r="V1748" s="51">
        <f t="shared" si="501"/>
        <v>45229.900800000003</v>
      </c>
      <c r="W1748" s="51">
        <f t="shared" si="502"/>
        <v>2257.4385874998634</v>
      </c>
      <c r="X1748" s="52">
        <f t="shared" si="503"/>
        <v>5.0341496885219696E-2</v>
      </c>
      <c r="Y1748" s="53" t="str">
        <f t="shared" si="504"/>
        <v>MENOR_VALOR</v>
      </c>
      <c r="Z1748" s="49">
        <f t="shared" si="505"/>
        <v>41650</v>
      </c>
      <c r="AA1748" s="80"/>
    </row>
    <row r="1749" spans="1:27" ht="18" x14ac:dyDescent="0.2">
      <c r="A1749" s="26">
        <f t="shared" si="506"/>
        <v>1551</v>
      </c>
      <c r="B1749" s="1">
        <v>4912996</v>
      </c>
      <c r="C1749" s="24" t="s">
        <v>186</v>
      </c>
      <c r="D1749" s="3" t="s">
        <v>36</v>
      </c>
      <c r="E1749" s="3">
        <v>0</v>
      </c>
      <c r="F1749" s="3">
        <v>1</v>
      </c>
      <c r="G1749" s="3">
        <v>1</v>
      </c>
      <c r="H1749" s="4">
        <v>31401701</v>
      </c>
      <c r="I1749" s="4" t="s">
        <v>37</v>
      </c>
      <c r="J1749" s="1">
        <v>5330</v>
      </c>
      <c r="K1749" s="48">
        <v>39984</v>
      </c>
      <c r="L1749" s="49">
        <f t="shared" si="497"/>
        <v>45229.900800000003</v>
      </c>
      <c r="M1749" s="5">
        <v>47960</v>
      </c>
      <c r="N1749" s="6">
        <f t="shared" si="490"/>
        <v>9112.4</v>
      </c>
      <c r="O1749" s="38">
        <f t="shared" si="491"/>
        <v>57072.4</v>
      </c>
      <c r="P1749" s="5">
        <v>35000</v>
      </c>
      <c r="Q1749" s="6">
        <f t="shared" si="492"/>
        <v>6650</v>
      </c>
      <c r="R1749" s="38">
        <f t="shared" si="493"/>
        <v>41650</v>
      </c>
      <c r="S1749" s="51">
        <f t="shared" si="498"/>
        <v>41650</v>
      </c>
      <c r="T1749" s="51">
        <f t="shared" si="499"/>
        <v>47984.100266666668</v>
      </c>
      <c r="U1749" s="49">
        <f t="shared" si="500"/>
        <v>47550.555215652093</v>
      </c>
      <c r="V1749" s="51">
        <f t="shared" si="501"/>
        <v>45229.900800000003</v>
      </c>
      <c r="W1749" s="51">
        <f t="shared" si="502"/>
        <v>4478.8852512755202</v>
      </c>
      <c r="X1749" s="52">
        <f t="shared" si="503"/>
        <v>9.3341028098569714E-2</v>
      </c>
      <c r="Y1749" s="53" t="str">
        <f t="shared" si="504"/>
        <v>MENOR_VALOR</v>
      </c>
      <c r="Z1749" s="49">
        <f t="shared" si="505"/>
        <v>41650</v>
      </c>
      <c r="AA1749" s="80"/>
    </row>
    <row r="1750" spans="1:27" ht="18" x14ac:dyDescent="0.2">
      <c r="A1750" s="26">
        <f t="shared" si="506"/>
        <v>1552</v>
      </c>
      <c r="B1750" s="1">
        <v>4912996</v>
      </c>
      <c r="C1750" s="24" t="s">
        <v>187</v>
      </c>
      <c r="D1750" s="3" t="s">
        <v>36</v>
      </c>
      <c r="E1750" s="3">
        <v>0</v>
      </c>
      <c r="F1750" s="3">
        <v>1</v>
      </c>
      <c r="G1750" s="3">
        <v>1</v>
      </c>
      <c r="H1750" s="4">
        <v>31401701</v>
      </c>
      <c r="I1750" s="4" t="s">
        <v>37</v>
      </c>
      <c r="J1750" s="1">
        <v>5330</v>
      </c>
      <c r="K1750" s="48">
        <v>59500</v>
      </c>
      <c r="L1750" s="49">
        <f t="shared" si="497"/>
        <v>67306.399999999994</v>
      </c>
      <c r="M1750" s="5">
        <v>94160</v>
      </c>
      <c r="N1750" s="6">
        <f t="shared" si="490"/>
        <v>17890.400000000001</v>
      </c>
      <c r="O1750" s="38">
        <f t="shared" si="491"/>
        <v>112050.4</v>
      </c>
      <c r="P1750" s="5">
        <v>70000</v>
      </c>
      <c r="Q1750" s="6">
        <f t="shared" si="492"/>
        <v>13300</v>
      </c>
      <c r="R1750" s="38">
        <f t="shared" si="493"/>
        <v>83300</v>
      </c>
      <c r="S1750" s="51">
        <f t="shared" si="498"/>
        <v>67306.399999999994</v>
      </c>
      <c r="T1750" s="51">
        <f t="shared" si="499"/>
        <v>87552.266666666663</v>
      </c>
      <c r="U1750" s="49">
        <f t="shared" si="500"/>
        <v>85645.574112052651</v>
      </c>
      <c r="V1750" s="51">
        <f t="shared" si="501"/>
        <v>83300</v>
      </c>
      <c r="W1750" s="51">
        <f t="shared" si="502"/>
        <v>14315.989610998709</v>
      </c>
      <c r="X1750" s="52">
        <f t="shared" si="503"/>
        <v>0.1635136376937362</v>
      </c>
      <c r="Y1750" s="53" t="str">
        <f t="shared" si="504"/>
        <v>MENOR_VALOR</v>
      </c>
      <c r="Z1750" s="49">
        <f t="shared" si="505"/>
        <v>67306.399999999994</v>
      </c>
      <c r="AA1750" s="80"/>
    </row>
    <row r="1751" spans="1:27" ht="27" x14ac:dyDescent="0.2">
      <c r="A1751" s="26">
        <f t="shared" si="506"/>
        <v>1553</v>
      </c>
      <c r="B1751" s="1">
        <v>4912996</v>
      </c>
      <c r="C1751" s="24" t="s">
        <v>302</v>
      </c>
      <c r="D1751" s="3" t="s">
        <v>134</v>
      </c>
      <c r="E1751" s="3">
        <v>0</v>
      </c>
      <c r="F1751" s="3">
        <v>1</v>
      </c>
      <c r="G1751" s="3">
        <v>1</v>
      </c>
      <c r="H1751" s="4">
        <v>26101743</v>
      </c>
      <c r="I1751" s="4" t="s">
        <v>37</v>
      </c>
      <c r="J1751" s="1" t="s">
        <v>37</v>
      </c>
      <c r="K1751" s="48">
        <v>268345</v>
      </c>
      <c r="L1751" s="49">
        <f t="shared" si="497"/>
        <v>303551.864</v>
      </c>
      <c r="M1751" s="5">
        <v>359450</v>
      </c>
      <c r="N1751" s="6">
        <f t="shared" si="490"/>
        <v>68295.5</v>
      </c>
      <c r="O1751" s="38">
        <f t="shared" si="491"/>
        <v>427745.5</v>
      </c>
      <c r="P1751" s="5">
        <v>316000</v>
      </c>
      <c r="Q1751" s="6">
        <f t="shared" si="492"/>
        <v>60040</v>
      </c>
      <c r="R1751" s="38">
        <f t="shared" si="493"/>
        <v>376040</v>
      </c>
      <c r="S1751" s="51">
        <f t="shared" si="498"/>
        <v>303551.864</v>
      </c>
      <c r="T1751" s="51">
        <f t="shared" si="499"/>
        <v>369112.45466666669</v>
      </c>
      <c r="U1751" s="49">
        <f t="shared" si="500"/>
        <v>365497.26581687579</v>
      </c>
      <c r="V1751" s="51">
        <f t="shared" si="501"/>
        <v>376040</v>
      </c>
      <c r="W1751" s="51">
        <f t="shared" si="502"/>
        <v>46358.338238995486</v>
      </c>
      <c r="X1751" s="52">
        <f t="shared" si="503"/>
        <v>0.12559407750372492</v>
      </c>
      <c r="Y1751" s="53" t="str">
        <f t="shared" si="504"/>
        <v>MENOR_VALOR</v>
      </c>
      <c r="Z1751" s="49">
        <f t="shared" si="505"/>
        <v>303551.864</v>
      </c>
      <c r="AA1751" s="80"/>
    </row>
    <row r="1752" spans="1:27" ht="27" x14ac:dyDescent="0.2">
      <c r="A1752" s="26">
        <f t="shared" si="506"/>
        <v>1554</v>
      </c>
      <c r="B1752" s="1">
        <v>4912996</v>
      </c>
      <c r="C1752" s="24" t="s">
        <v>303</v>
      </c>
      <c r="D1752" s="3" t="s">
        <v>134</v>
      </c>
      <c r="E1752" s="3">
        <v>0</v>
      </c>
      <c r="F1752" s="3">
        <v>1</v>
      </c>
      <c r="G1752" s="3">
        <v>1</v>
      </c>
      <c r="H1752" s="4">
        <v>26101743</v>
      </c>
      <c r="I1752" s="4" t="s">
        <v>37</v>
      </c>
      <c r="J1752" s="1" t="s">
        <v>37</v>
      </c>
      <c r="K1752" s="48">
        <v>238714</v>
      </c>
      <c r="L1752" s="49">
        <f t="shared" si="497"/>
        <v>270033.27679999999</v>
      </c>
      <c r="M1752" s="5">
        <v>358020</v>
      </c>
      <c r="N1752" s="6">
        <f t="shared" si="490"/>
        <v>68023.8</v>
      </c>
      <c r="O1752" s="38">
        <f t="shared" si="491"/>
        <v>426043.8</v>
      </c>
      <c r="P1752" s="5">
        <v>281000</v>
      </c>
      <c r="Q1752" s="6">
        <f t="shared" si="492"/>
        <v>53390</v>
      </c>
      <c r="R1752" s="38">
        <f t="shared" si="493"/>
        <v>334390</v>
      </c>
      <c r="S1752" s="51">
        <f t="shared" si="498"/>
        <v>270033.27679999999</v>
      </c>
      <c r="T1752" s="51">
        <f t="shared" si="499"/>
        <v>343489.02559999999</v>
      </c>
      <c r="U1752" s="49">
        <f t="shared" si="500"/>
        <v>337578.62440613634</v>
      </c>
      <c r="V1752" s="51">
        <f t="shared" si="501"/>
        <v>334390</v>
      </c>
      <c r="W1752" s="51">
        <f t="shared" si="502"/>
        <v>51941.058093615778</v>
      </c>
      <c r="X1752" s="52">
        <f t="shared" si="503"/>
        <v>0.15121606287969797</v>
      </c>
      <c r="Y1752" s="53" t="str">
        <f t="shared" si="504"/>
        <v>MENOR_VALOR</v>
      </c>
      <c r="Z1752" s="49">
        <f t="shared" si="505"/>
        <v>270033.27679999999</v>
      </c>
      <c r="AA1752" s="80"/>
    </row>
    <row r="1753" spans="1:27" ht="18" x14ac:dyDescent="0.2">
      <c r="A1753" s="26">
        <f t="shared" si="506"/>
        <v>1555</v>
      </c>
      <c r="B1753" s="1">
        <v>4912996</v>
      </c>
      <c r="C1753" s="24" t="s">
        <v>188</v>
      </c>
      <c r="D1753" s="3" t="s">
        <v>36</v>
      </c>
      <c r="E1753" s="3">
        <v>0</v>
      </c>
      <c r="F1753" s="3">
        <v>1</v>
      </c>
      <c r="G1753" s="3">
        <v>1</v>
      </c>
      <c r="H1753" s="4">
        <v>26131612</v>
      </c>
      <c r="I1753" s="4" t="s">
        <v>37</v>
      </c>
      <c r="J1753" s="1" t="s">
        <v>37</v>
      </c>
      <c r="K1753" s="48">
        <v>227766</v>
      </c>
      <c r="L1753" s="49">
        <f t="shared" si="497"/>
        <v>257648.89919999999</v>
      </c>
      <c r="M1753" s="5">
        <v>358610</v>
      </c>
      <c r="N1753" s="6">
        <f t="shared" si="490"/>
        <v>68135.899999999994</v>
      </c>
      <c r="O1753" s="38">
        <f t="shared" si="491"/>
        <v>426745.9</v>
      </c>
      <c r="P1753" s="5">
        <v>263000</v>
      </c>
      <c r="Q1753" s="6">
        <f t="shared" si="492"/>
        <v>49970</v>
      </c>
      <c r="R1753" s="38">
        <f t="shared" si="493"/>
        <v>312970</v>
      </c>
      <c r="S1753" s="51">
        <f t="shared" si="498"/>
        <v>257648.89919999999</v>
      </c>
      <c r="T1753" s="51">
        <f t="shared" si="499"/>
        <v>332454.93306666665</v>
      </c>
      <c r="U1753" s="49">
        <f t="shared" si="500"/>
        <v>325262.09340531757</v>
      </c>
      <c r="V1753" s="51">
        <f t="shared" si="501"/>
        <v>312970</v>
      </c>
      <c r="W1753" s="51">
        <f t="shared" si="502"/>
        <v>52895.85382079034</v>
      </c>
      <c r="X1753" s="52">
        <f t="shared" si="503"/>
        <v>0.15910683993425123</v>
      </c>
      <c r="Y1753" s="53" t="str">
        <f t="shared" si="504"/>
        <v>MENOR_VALOR</v>
      </c>
      <c r="Z1753" s="49">
        <f t="shared" si="505"/>
        <v>257648.89919999999</v>
      </c>
      <c r="AA1753" s="80"/>
    </row>
    <row r="1754" spans="1:27" ht="36" x14ac:dyDescent="0.2">
      <c r="A1754" s="26">
        <f t="shared" si="506"/>
        <v>1556</v>
      </c>
      <c r="B1754" s="1">
        <v>4912996</v>
      </c>
      <c r="C1754" s="24" t="s">
        <v>77</v>
      </c>
      <c r="D1754" s="3" t="s">
        <v>36</v>
      </c>
      <c r="E1754" s="3">
        <v>0</v>
      </c>
      <c r="F1754" s="3">
        <v>1</v>
      </c>
      <c r="G1754" s="3">
        <v>1</v>
      </c>
      <c r="H1754" s="8">
        <v>40161526</v>
      </c>
      <c r="I1754" s="4" t="s">
        <v>37</v>
      </c>
      <c r="J1754" s="1" t="s">
        <v>37</v>
      </c>
      <c r="K1754" s="48">
        <v>48433</v>
      </c>
      <c r="L1754" s="49">
        <f t="shared" si="497"/>
        <v>54787.409599999999</v>
      </c>
      <c r="M1754" s="5">
        <v>285120</v>
      </c>
      <c r="N1754" s="6">
        <f t="shared" si="490"/>
        <v>54172.800000000003</v>
      </c>
      <c r="O1754" s="38">
        <f t="shared" si="491"/>
        <v>339292.8</v>
      </c>
      <c r="P1754" s="5">
        <v>211000</v>
      </c>
      <c r="Q1754" s="6">
        <f t="shared" si="492"/>
        <v>40090</v>
      </c>
      <c r="R1754" s="38">
        <f t="shared" si="493"/>
        <v>251090</v>
      </c>
      <c r="S1754" s="51">
        <f t="shared" si="498"/>
        <v>54787.409599999999</v>
      </c>
      <c r="T1754" s="51">
        <f t="shared" si="499"/>
        <v>215056.73653333331</v>
      </c>
      <c r="U1754" s="49">
        <f t="shared" si="500"/>
        <v>167119.94184183868</v>
      </c>
      <c r="V1754" s="51">
        <f t="shared" si="501"/>
        <v>251090</v>
      </c>
      <c r="W1754" s="51">
        <f t="shared" si="502"/>
        <v>113327.52789076374</v>
      </c>
      <c r="X1754" s="52">
        <f t="shared" si="503"/>
        <v>0.52696571945421589</v>
      </c>
      <c r="Y1754" s="53" t="str">
        <f t="shared" si="504"/>
        <v>MEDIA_GEOMETRICA</v>
      </c>
      <c r="Z1754" s="49">
        <f t="shared" si="505"/>
        <v>167119.94184183868</v>
      </c>
      <c r="AA1754" s="80"/>
    </row>
    <row r="1755" spans="1:27" ht="27" x14ac:dyDescent="0.2">
      <c r="A1755" s="26">
        <f t="shared" si="506"/>
        <v>1557</v>
      </c>
      <c r="B1755" s="1">
        <v>4912996</v>
      </c>
      <c r="C1755" s="24" t="s">
        <v>189</v>
      </c>
      <c r="D1755" s="3" t="s">
        <v>36</v>
      </c>
      <c r="E1755" s="3">
        <v>0</v>
      </c>
      <c r="F1755" s="3">
        <v>1</v>
      </c>
      <c r="G1755" s="3">
        <v>1</v>
      </c>
      <c r="H1755" s="4">
        <v>26101749</v>
      </c>
      <c r="I1755" s="4" t="s">
        <v>37</v>
      </c>
      <c r="J1755" s="1" t="s">
        <v>37</v>
      </c>
      <c r="K1755" s="48">
        <v>118286</v>
      </c>
      <c r="L1755" s="49">
        <f t="shared" si="497"/>
        <v>133805.1232</v>
      </c>
      <c r="M1755" s="5">
        <v>179220</v>
      </c>
      <c r="N1755" s="6">
        <f t="shared" si="490"/>
        <v>34051.800000000003</v>
      </c>
      <c r="O1755" s="38">
        <f t="shared" si="491"/>
        <v>213271.8</v>
      </c>
      <c r="P1755" s="5">
        <v>139000</v>
      </c>
      <c r="Q1755" s="6">
        <f t="shared" si="492"/>
        <v>26410</v>
      </c>
      <c r="R1755" s="38">
        <f t="shared" si="493"/>
        <v>165410</v>
      </c>
      <c r="S1755" s="51">
        <f t="shared" si="498"/>
        <v>133805.1232</v>
      </c>
      <c r="T1755" s="51">
        <f t="shared" si="499"/>
        <v>170828.97439999998</v>
      </c>
      <c r="U1755" s="49">
        <f t="shared" si="500"/>
        <v>167747.47024978977</v>
      </c>
      <c r="V1755" s="51">
        <f t="shared" si="501"/>
        <v>165410</v>
      </c>
      <c r="W1755" s="51">
        <f t="shared" si="502"/>
        <v>26179.816249161617</v>
      </c>
      <c r="X1755" s="52">
        <f t="shared" si="503"/>
        <v>0.15325161519650041</v>
      </c>
      <c r="Y1755" s="53" t="str">
        <f t="shared" si="504"/>
        <v>MENOR_VALOR</v>
      </c>
      <c r="Z1755" s="49">
        <f t="shared" si="505"/>
        <v>133805.1232</v>
      </c>
      <c r="AA1755" s="80"/>
    </row>
    <row r="1756" spans="1:27" ht="27" x14ac:dyDescent="0.2">
      <c r="A1756" s="26">
        <f t="shared" si="506"/>
        <v>1558</v>
      </c>
      <c r="B1756" s="1">
        <v>4912996</v>
      </c>
      <c r="C1756" s="24" t="s">
        <v>190</v>
      </c>
      <c r="D1756" s="3" t="s">
        <v>36</v>
      </c>
      <c r="E1756" s="3">
        <v>0</v>
      </c>
      <c r="F1756" s="3">
        <v>1</v>
      </c>
      <c r="G1756" s="3">
        <v>1</v>
      </c>
      <c r="H1756" s="4">
        <v>26101749</v>
      </c>
      <c r="I1756" s="4" t="s">
        <v>37</v>
      </c>
      <c r="J1756" s="1" t="s">
        <v>37</v>
      </c>
      <c r="K1756" s="48">
        <v>118286</v>
      </c>
      <c r="L1756" s="49">
        <f t="shared" si="497"/>
        <v>133805.1232</v>
      </c>
      <c r="M1756" s="5">
        <v>168780</v>
      </c>
      <c r="N1756" s="6">
        <f t="shared" si="490"/>
        <v>32068.2</v>
      </c>
      <c r="O1756" s="38">
        <f t="shared" si="491"/>
        <v>200848.2</v>
      </c>
      <c r="P1756" s="5">
        <v>139000</v>
      </c>
      <c r="Q1756" s="6">
        <f t="shared" si="492"/>
        <v>26410</v>
      </c>
      <c r="R1756" s="38">
        <f t="shared" si="493"/>
        <v>165410</v>
      </c>
      <c r="S1756" s="51">
        <f t="shared" si="498"/>
        <v>133805.1232</v>
      </c>
      <c r="T1756" s="51">
        <f t="shared" si="499"/>
        <v>166687.77439999999</v>
      </c>
      <c r="U1756" s="49">
        <f t="shared" si="500"/>
        <v>164424.860704202</v>
      </c>
      <c r="V1756" s="51">
        <f t="shared" si="501"/>
        <v>165410</v>
      </c>
      <c r="W1756" s="51">
        <f t="shared" si="502"/>
        <v>23251.545646911753</v>
      </c>
      <c r="X1756" s="52">
        <f t="shared" si="503"/>
        <v>0.13949160777151604</v>
      </c>
      <c r="Y1756" s="53" t="str">
        <f t="shared" si="504"/>
        <v>MENOR_VALOR</v>
      </c>
      <c r="Z1756" s="49">
        <f t="shared" si="505"/>
        <v>133805.1232</v>
      </c>
      <c r="AA1756" s="80"/>
    </row>
    <row r="1757" spans="1:27" ht="27" x14ac:dyDescent="0.2">
      <c r="A1757" s="26">
        <f t="shared" si="506"/>
        <v>1559</v>
      </c>
      <c r="B1757" s="1">
        <v>4912996</v>
      </c>
      <c r="C1757" s="24" t="s">
        <v>191</v>
      </c>
      <c r="D1757" s="3" t="s">
        <v>36</v>
      </c>
      <c r="E1757" s="3">
        <v>0</v>
      </c>
      <c r="F1757" s="3">
        <v>1</v>
      </c>
      <c r="G1757" s="3">
        <v>1</v>
      </c>
      <c r="H1757" s="4">
        <v>24101802</v>
      </c>
      <c r="I1757" s="4" t="s">
        <v>37</v>
      </c>
      <c r="J1757" s="1" t="s">
        <v>37</v>
      </c>
      <c r="K1757" s="48">
        <v>111503</v>
      </c>
      <c r="L1757" s="49">
        <f t="shared" si="497"/>
        <v>126132.1936</v>
      </c>
      <c r="M1757" s="5">
        <v>174840</v>
      </c>
      <c r="N1757" s="6">
        <f t="shared" si="490"/>
        <v>33219.599999999999</v>
      </c>
      <c r="O1757" s="38">
        <f t="shared" si="491"/>
        <v>208059.6</v>
      </c>
      <c r="P1757" s="5">
        <v>150000</v>
      </c>
      <c r="Q1757" s="6">
        <f t="shared" si="492"/>
        <v>28500</v>
      </c>
      <c r="R1757" s="38">
        <f t="shared" si="493"/>
        <v>178500</v>
      </c>
      <c r="S1757" s="51">
        <f t="shared" si="498"/>
        <v>126132.1936</v>
      </c>
      <c r="T1757" s="51">
        <f t="shared" si="499"/>
        <v>170897.26453333333</v>
      </c>
      <c r="U1757" s="49">
        <f t="shared" si="500"/>
        <v>167321.07370392967</v>
      </c>
      <c r="V1757" s="51">
        <f t="shared" si="501"/>
        <v>178500</v>
      </c>
      <c r="W1757" s="51">
        <f t="shared" si="502"/>
        <v>31653.685217256585</v>
      </c>
      <c r="X1757" s="52">
        <f t="shared" si="503"/>
        <v>0.18522054933818186</v>
      </c>
      <c r="Y1757" s="53" t="str">
        <f t="shared" si="504"/>
        <v>MENOR_VALOR</v>
      </c>
      <c r="Z1757" s="49">
        <f t="shared" si="505"/>
        <v>126132.1936</v>
      </c>
      <c r="AA1757" s="80"/>
    </row>
    <row r="1758" spans="1:27" ht="27" x14ac:dyDescent="0.2">
      <c r="A1758" s="26">
        <f t="shared" si="506"/>
        <v>1560</v>
      </c>
      <c r="B1758" s="1">
        <v>4912996</v>
      </c>
      <c r="C1758" s="24" t="s">
        <v>192</v>
      </c>
      <c r="D1758" s="3" t="s">
        <v>36</v>
      </c>
      <c r="E1758" s="3">
        <v>0</v>
      </c>
      <c r="F1758" s="3">
        <v>1</v>
      </c>
      <c r="G1758" s="3">
        <v>1</v>
      </c>
      <c r="H1758" s="4">
        <v>27113105</v>
      </c>
      <c r="I1758" s="4" t="s">
        <v>37</v>
      </c>
      <c r="J1758" s="1" t="s">
        <v>37</v>
      </c>
      <c r="K1758" s="48">
        <v>81277</v>
      </c>
      <c r="L1758" s="49">
        <f t="shared" si="497"/>
        <v>91940.542400000006</v>
      </c>
      <c r="M1758" s="5">
        <v>83600</v>
      </c>
      <c r="N1758" s="6">
        <f t="shared" si="490"/>
        <v>15884</v>
      </c>
      <c r="O1758" s="38">
        <f t="shared" si="491"/>
        <v>99484</v>
      </c>
      <c r="P1758" s="5">
        <v>70000</v>
      </c>
      <c r="Q1758" s="6">
        <f t="shared" si="492"/>
        <v>13300</v>
      </c>
      <c r="R1758" s="38">
        <f t="shared" si="493"/>
        <v>83300</v>
      </c>
      <c r="S1758" s="51">
        <f t="shared" si="498"/>
        <v>83300</v>
      </c>
      <c r="T1758" s="51">
        <f t="shared" si="499"/>
        <v>91574.847466666673</v>
      </c>
      <c r="U1758" s="49">
        <f t="shared" si="500"/>
        <v>91334.551517672473</v>
      </c>
      <c r="V1758" s="51">
        <f t="shared" si="501"/>
        <v>91940.542400000006</v>
      </c>
      <c r="W1758" s="51">
        <f t="shared" si="502"/>
        <v>5851.2007569643283</v>
      </c>
      <c r="X1758" s="52">
        <f t="shared" si="503"/>
        <v>6.3895282589405022E-2</v>
      </c>
      <c r="Y1758" s="53" t="str">
        <f t="shared" si="504"/>
        <v>MENOR_VALOR</v>
      </c>
      <c r="Z1758" s="49">
        <f t="shared" si="505"/>
        <v>83300</v>
      </c>
      <c r="AA1758" s="80"/>
    </row>
    <row r="1759" spans="1:27" ht="18" x14ac:dyDescent="0.2">
      <c r="A1759" s="26">
        <f t="shared" si="506"/>
        <v>1561</v>
      </c>
      <c r="B1759" s="1">
        <v>4912996</v>
      </c>
      <c r="C1759" s="24" t="s">
        <v>193</v>
      </c>
      <c r="D1759" s="3" t="s">
        <v>36</v>
      </c>
      <c r="E1759" s="3">
        <v>0</v>
      </c>
      <c r="F1759" s="3">
        <v>1</v>
      </c>
      <c r="G1759" s="3">
        <v>1</v>
      </c>
      <c r="H1759" s="4">
        <v>31401701</v>
      </c>
      <c r="I1759" s="4" t="s">
        <v>37</v>
      </c>
      <c r="J1759" s="1">
        <v>5330</v>
      </c>
      <c r="K1759" s="48">
        <v>235739</v>
      </c>
      <c r="L1759" s="49">
        <f t="shared" si="497"/>
        <v>266667.95679999999</v>
      </c>
      <c r="M1759" s="5">
        <v>296100</v>
      </c>
      <c r="N1759" s="6">
        <f t="shared" si="490"/>
        <v>56259</v>
      </c>
      <c r="O1759" s="38">
        <f t="shared" si="491"/>
        <v>352359</v>
      </c>
      <c r="P1759" s="5">
        <v>263000</v>
      </c>
      <c r="Q1759" s="6">
        <f t="shared" si="492"/>
        <v>49970</v>
      </c>
      <c r="R1759" s="38">
        <f t="shared" si="493"/>
        <v>312970</v>
      </c>
      <c r="S1759" s="51">
        <f t="shared" si="498"/>
        <v>266667.95679999999</v>
      </c>
      <c r="T1759" s="51">
        <f t="shared" si="499"/>
        <v>310665.6522666667</v>
      </c>
      <c r="U1759" s="49">
        <f t="shared" si="500"/>
        <v>308664.23032769532</v>
      </c>
      <c r="V1759" s="51">
        <f t="shared" si="501"/>
        <v>312970</v>
      </c>
      <c r="W1759" s="51">
        <f t="shared" si="502"/>
        <v>31111.068821060657</v>
      </c>
      <c r="X1759" s="52">
        <f t="shared" si="503"/>
        <v>0.1001432523810382</v>
      </c>
      <c r="Y1759" s="53" t="str">
        <f t="shared" si="504"/>
        <v>MENOR_VALOR</v>
      </c>
      <c r="Z1759" s="49">
        <f t="shared" si="505"/>
        <v>266667.95679999999</v>
      </c>
      <c r="AA1759" s="80"/>
    </row>
    <row r="1760" spans="1:27" ht="18" x14ac:dyDescent="0.2">
      <c r="A1760" s="26">
        <f t="shared" si="506"/>
        <v>1562</v>
      </c>
      <c r="B1760" s="1">
        <v>4912996</v>
      </c>
      <c r="C1760" s="24" t="s">
        <v>559</v>
      </c>
      <c r="D1760" s="3" t="s">
        <v>36</v>
      </c>
      <c r="E1760" s="3">
        <v>0</v>
      </c>
      <c r="F1760" s="3">
        <v>1</v>
      </c>
      <c r="G1760" s="3">
        <v>1</v>
      </c>
      <c r="H1760" s="4">
        <v>24101802</v>
      </c>
      <c r="I1760" s="4" t="s">
        <v>37</v>
      </c>
      <c r="J1760" s="1" t="s">
        <v>37</v>
      </c>
      <c r="K1760" s="48">
        <v>59500</v>
      </c>
      <c r="L1760" s="49">
        <f t="shared" si="497"/>
        <v>67306.399999999994</v>
      </c>
      <c r="M1760" s="5">
        <v>80080</v>
      </c>
      <c r="N1760" s="6">
        <f t="shared" si="490"/>
        <v>15215.2</v>
      </c>
      <c r="O1760" s="38">
        <f t="shared" si="491"/>
        <v>95295.2</v>
      </c>
      <c r="P1760" s="5">
        <v>70000</v>
      </c>
      <c r="Q1760" s="6">
        <f t="shared" si="492"/>
        <v>13300</v>
      </c>
      <c r="R1760" s="38">
        <f t="shared" si="493"/>
        <v>83300</v>
      </c>
      <c r="S1760" s="51">
        <f t="shared" si="498"/>
        <v>67306.399999999994</v>
      </c>
      <c r="T1760" s="51">
        <f t="shared" si="499"/>
        <v>81967.199999999997</v>
      </c>
      <c r="U1760" s="49">
        <f t="shared" si="500"/>
        <v>81144.196309046107</v>
      </c>
      <c r="V1760" s="51">
        <f t="shared" si="501"/>
        <v>83300</v>
      </c>
      <c r="W1760" s="51">
        <f t="shared" si="502"/>
        <v>10366.751097619739</v>
      </c>
      <c r="X1760" s="52">
        <f t="shared" si="503"/>
        <v>0.1264743836268622</v>
      </c>
      <c r="Y1760" s="53" t="str">
        <f t="shared" si="504"/>
        <v>MENOR_VALOR</v>
      </c>
      <c r="Z1760" s="49">
        <f t="shared" si="505"/>
        <v>67306.399999999994</v>
      </c>
      <c r="AA1760" s="80"/>
    </row>
    <row r="1761" spans="1:27" ht="18" x14ac:dyDescent="0.2">
      <c r="A1761" s="26">
        <f t="shared" si="506"/>
        <v>1563</v>
      </c>
      <c r="B1761" s="1">
        <v>4912996</v>
      </c>
      <c r="C1761" s="24" t="s">
        <v>560</v>
      </c>
      <c r="D1761" s="3" t="s">
        <v>36</v>
      </c>
      <c r="E1761" s="3">
        <v>0</v>
      </c>
      <c r="F1761" s="3">
        <v>1</v>
      </c>
      <c r="G1761" s="3">
        <v>1</v>
      </c>
      <c r="H1761" s="4">
        <v>24101802</v>
      </c>
      <c r="I1761" s="4" t="s">
        <v>37</v>
      </c>
      <c r="J1761" s="1" t="s">
        <v>37</v>
      </c>
      <c r="K1761" s="48">
        <v>92463</v>
      </c>
      <c r="L1761" s="49">
        <f t="shared" si="497"/>
        <v>104594.1456</v>
      </c>
      <c r="M1761" s="5">
        <v>130560</v>
      </c>
      <c r="N1761" s="6">
        <f t="shared" si="490"/>
        <v>24806.400000000001</v>
      </c>
      <c r="O1761" s="38">
        <f t="shared" si="491"/>
        <v>155366.39999999999</v>
      </c>
      <c r="P1761" s="5">
        <v>109000</v>
      </c>
      <c r="Q1761" s="6">
        <f t="shared" si="492"/>
        <v>20710</v>
      </c>
      <c r="R1761" s="38">
        <f t="shared" si="493"/>
        <v>129710</v>
      </c>
      <c r="S1761" s="51">
        <f t="shared" si="498"/>
        <v>104594.1456</v>
      </c>
      <c r="T1761" s="51">
        <f t="shared" si="499"/>
        <v>129890.18186666667</v>
      </c>
      <c r="U1761" s="49">
        <f t="shared" si="500"/>
        <v>128217.10878578546</v>
      </c>
      <c r="V1761" s="51">
        <f t="shared" si="501"/>
        <v>129710</v>
      </c>
      <c r="W1761" s="51">
        <f t="shared" si="502"/>
        <v>17886.99878130079</v>
      </c>
      <c r="X1761" s="52">
        <f t="shared" si="503"/>
        <v>0.13770862835238726</v>
      </c>
      <c r="Y1761" s="53" t="str">
        <f t="shared" si="504"/>
        <v>MENOR_VALOR</v>
      </c>
      <c r="Z1761" s="49">
        <f t="shared" si="505"/>
        <v>104594.1456</v>
      </c>
      <c r="AA1761" s="80"/>
    </row>
    <row r="1762" spans="1:27" ht="27" x14ac:dyDescent="0.2">
      <c r="A1762" s="26">
        <f t="shared" si="506"/>
        <v>1564</v>
      </c>
      <c r="B1762" s="1">
        <v>4912996</v>
      </c>
      <c r="C1762" s="24" t="s">
        <v>196</v>
      </c>
      <c r="D1762" s="3" t="s">
        <v>36</v>
      </c>
      <c r="E1762" s="3">
        <v>0</v>
      </c>
      <c r="F1762" s="3">
        <v>1</v>
      </c>
      <c r="G1762" s="3">
        <v>1</v>
      </c>
      <c r="H1762" s="4">
        <v>31161801</v>
      </c>
      <c r="I1762" s="4" t="s">
        <v>37</v>
      </c>
      <c r="J1762" s="1" t="s">
        <v>37</v>
      </c>
      <c r="K1762" s="48">
        <v>168861</v>
      </c>
      <c r="L1762" s="49">
        <f t="shared" si="497"/>
        <v>191015.5632</v>
      </c>
      <c r="M1762" s="5">
        <v>224100</v>
      </c>
      <c r="N1762" s="6">
        <f t="shared" si="490"/>
        <v>42579</v>
      </c>
      <c r="O1762" s="38">
        <f t="shared" si="491"/>
        <v>266679</v>
      </c>
      <c r="P1762" s="5">
        <v>199000</v>
      </c>
      <c r="Q1762" s="6">
        <f t="shared" si="492"/>
        <v>37810</v>
      </c>
      <c r="R1762" s="38">
        <f t="shared" si="493"/>
        <v>236810</v>
      </c>
      <c r="S1762" s="51">
        <f t="shared" si="498"/>
        <v>191015.5632</v>
      </c>
      <c r="T1762" s="51">
        <f t="shared" si="499"/>
        <v>231501.52106666667</v>
      </c>
      <c r="U1762" s="49">
        <f t="shared" si="500"/>
        <v>229343.20095109646</v>
      </c>
      <c r="V1762" s="51">
        <f t="shared" si="501"/>
        <v>236810</v>
      </c>
      <c r="W1762" s="51">
        <f t="shared" si="502"/>
        <v>28627.895350352846</v>
      </c>
      <c r="X1762" s="52">
        <f t="shared" si="503"/>
        <v>0.12366180238664058</v>
      </c>
      <c r="Y1762" s="53" t="str">
        <f t="shared" si="504"/>
        <v>MENOR_VALOR</v>
      </c>
      <c r="Z1762" s="49">
        <f t="shared" si="505"/>
        <v>191015.5632</v>
      </c>
      <c r="AA1762" s="80"/>
    </row>
    <row r="1763" spans="1:27" ht="18" x14ac:dyDescent="0.2">
      <c r="A1763" s="26">
        <f t="shared" si="506"/>
        <v>1565</v>
      </c>
      <c r="B1763" s="1">
        <v>4912996</v>
      </c>
      <c r="C1763" s="24" t="s">
        <v>561</v>
      </c>
      <c r="D1763" s="3" t="s">
        <v>36</v>
      </c>
      <c r="E1763" s="3">
        <v>0</v>
      </c>
      <c r="F1763" s="3">
        <v>1</v>
      </c>
      <c r="G1763" s="3">
        <v>1</v>
      </c>
      <c r="H1763" s="4">
        <v>24101802</v>
      </c>
      <c r="I1763" s="4" t="s">
        <v>37</v>
      </c>
      <c r="J1763" s="1" t="s">
        <v>37</v>
      </c>
      <c r="K1763" s="48">
        <v>127568</v>
      </c>
      <c r="L1763" s="49">
        <f t="shared" si="497"/>
        <v>144304.9216</v>
      </c>
      <c r="M1763" s="5">
        <v>180480</v>
      </c>
      <c r="N1763" s="6">
        <f t="shared" si="490"/>
        <v>34291.199999999997</v>
      </c>
      <c r="O1763" s="38">
        <f t="shared" si="491"/>
        <v>214771.20000000001</v>
      </c>
      <c r="P1763" s="5">
        <v>150000</v>
      </c>
      <c r="Q1763" s="6">
        <f t="shared" si="492"/>
        <v>28500</v>
      </c>
      <c r="R1763" s="38">
        <f t="shared" si="493"/>
        <v>178500</v>
      </c>
      <c r="S1763" s="51">
        <f t="shared" si="498"/>
        <v>144304.9216</v>
      </c>
      <c r="T1763" s="51">
        <f t="shared" si="499"/>
        <v>179192.04053333332</v>
      </c>
      <c r="U1763" s="49">
        <f t="shared" si="500"/>
        <v>176860.88849560416</v>
      </c>
      <c r="V1763" s="51">
        <f t="shared" si="501"/>
        <v>178500</v>
      </c>
      <c r="W1763" s="51">
        <f t="shared" si="502"/>
        <v>24668.91837382166</v>
      </c>
      <c r="X1763" s="52">
        <f t="shared" si="503"/>
        <v>0.13766748958491126</v>
      </c>
      <c r="Y1763" s="53" t="str">
        <f t="shared" si="504"/>
        <v>MENOR_VALOR</v>
      </c>
      <c r="Z1763" s="49">
        <f t="shared" si="505"/>
        <v>144304.9216</v>
      </c>
      <c r="AA1763" s="80"/>
    </row>
    <row r="1764" spans="1:27" ht="18.5" thickBot="1" x14ac:dyDescent="0.25">
      <c r="A1764" s="26">
        <f t="shared" si="506"/>
        <v>1566</v>
      </c>
      <c r="B1764" s="1">
        <v>4912996</v>
      </c>
      <c r="C1764" s="24" t="s">
        <v>361</v>
      </c>
      <c r="D1764" s="3" t="s">
        <v>36</v>
      </c>
      <c r="E1764" s="3">
        <v>0</v>
      </c>
      <c r="F1764" s="3">
        <v>1</v>
      </c>
      <c r="G1764" s="3">
        <v>1</v>
      </c>
      <c r="H1764" s="4">
        <v>31161611</v>
      </c>
      <c r="I1764" s="4" t="s">
        <v>37</v>
      </c>
      <c r="J1764" s="1">
        <v>15948</v>
      </c>
      <c r="K1764" s="48">
        <v>26418</v>
      </c>
      <c r="L1764" s="49">
        <f t="shared" si="497"/>
        <v>29884.0416</v>
      </c>
      <c r="M1764" s="5">
        <v>36660</v>
      </c>
      <c r="N1764" s="6">
        <f t="shared" si="490"/>
        <v>6965.4</v>
      </c>
      <c r="O1764" s="38">
        <f t="shared" si="491"/>
        <v>43625.4</v>
      </c>
      <c r="P1764" s="5">
        <v>31000</v>
      </c>
      <c r="Q1764" s="6">
        <f t="shared" si="492"/>
        <v>5890</v>
      </c>
      <c r="R1764" s="38">
        <f t="shared" si="493"/>
        <v>36890</v>
      </c>
      <c r="S1764" s="51">
        <f t="shared" si="498"/>
        <v>29884.0416</v>
      </c>
      <c r="T1764" s="51">
        <f t="shared" si="499"/>
        <v>36799.813866666671</v>
      </c>
      <c r="U1764" s="49">
        <f t="shared" si="500"/>
        <v>36366.022507091831</v>
      </c>
      <c r="V1764" s="51">
        <f t="shared" si="501"/>
        <v>36890</v>
      </c>
      <c r="W1764" s="51">
        <f t="shared" si="502"/>
        <v>4890.189466901842</v>
      </c>
      <c r="X1764" s="52">
        <f t="shared" si="503"/>
        <v>0.13288625547455238</v>
      </c>
      <c r="Y1764" s="53" t="str">
        <f t="shared" si="504"/>
        <v>MENOR_VALOR</v>
      </c>
      <c r="Z1764" s="49">
        <f t="shared" si="505"/>
        <v>29884.0416</v>
      </c>
      <c r="AA1764" s="80"/>
    </row>
    <row r="1765" spans="1:27" ht="9.5" thickBot="1" x14ac:dyDescent="0.25">
      <c r="A1765" s="226" t="s">
        <v>562</v>
      </c>
      <c r="B1765" s="227"/>
      <c r="C1765" s="227"/>
      <c r="D1765" s="227"/>
      <c r="E1765" s="227"/>
      <c r="F1765" s="227"/>
      <c r="G1765" s="227"/>
      <c r="H1765" s="227"/>
      <c r="I1765" s="227"/>
      <c r="J1765" s="227"/>
      <c r="K1765" s="48"/>
      <c r="L1765" s="49">
        <f t="shared" si="497"/>
        <v>0</v>
      </c>
      <c r="M1765" s="77">
        <v>0</v>
      </c>
      <c r="N1765" s="77"/>
      <c r="O1765" s="77"/>
      <c r="P1765" s="77"/>
      <c r="Q1765" s="77"/>
      <c r="R1765" s="77"/>
      <c r="S1765" s="51"/>
      <c r="T1765" s="51"/>
      <c r="U1765" s="49"/>
      <c r="V1765" s="51"/>
      <c r="W1765" s="51"/>
      <c r="X1765" s="52"/>
      <c r="Y1765" s="53"/>
      <c r="Z1765" s="49"/>
      <c r="AA1765" s="80"/>
    </row>
    <row r="1766" spans="1:27" ht="27.5" thickBot="1" x14ac:dyDescent="0.25">
      <c r="A1766" s="145" t="s">
        <v>0</v>
      </c>
      <c r="B1766" s="145" t="s">
        <v>1</v>
      </c>
      <c r="C1766" s="145" t="s">
        <v>2</v>
      </c>
      <c r="D1766" s="145" t="s">
        <v>3</v>
      </c>
      <c r="E1766" s="145" t="s">
        <v>4</v>
      </c>
      <c r="F1766" s="145" t="s">
        <v>5</v>
      </c>
      <c r="G1766" s="145" t="s">
        <v>1074</v>
      </c>
      <c r="H1766" s="145" t="s">
        <v>6</v>
      </c>
      <c r="I1766" s="264" t="s">
        <v>7</v>
      </c>
      <c r="J1766" s="265"/>
      <c r="K1766" s="48"/>
      <c r="L1766" s="49">
        <f t="shared" si="497"/>
        <v>0</v>
      </c>
      <c r="M1766" s="77">
        <v>0</v>
      </c>
      <c r="N1766" s="77"/>
      <c r="O1766" s="77"/>
      <c r="P1766" s="77"/>
      <c r="Q1766" s="77"/>
      <c r="R1766" s="77"/>
      <c r="S1766" s="51"/>
      <c r="T1766" s="51"/>
      <c r="U1766" s="49"/>
      <c r="V1766" s="51"/>
      <c r="W1766" s="51"/>
      <c r="X1766" s="52"/>
      <c r="Y1766" s="53"/>
      <c r="Z1766" s="49"/>
      <c r="AA1766" s="80"/>
    </row>
    <row r="1767" spans="1:27" ht="27.5" thickBot="1" x14ac:dyDescent="0.25">
      <c r="A1767" s="146" t="s">
        <v>336</v>
      </c>
      <c r="B1767" s="146" t="s">
        <v>563</v>
      </c>
      <c r="C1767" s="146" t="s">
        <v>564</v>
      </c>
      <c r="D1767" s="146" t="s">
        <v>564</v>
      </c>
      <c r="E1767" s="147" t="s">
        <v>565</v>
      </c>
      <c r="F1767" s="146" t="s">
        <v>566</v>
      </c>
      <c r="G1767" s="148" t="s">
        <v>1124</v>
      </c>
      <c r="H1767" s="146" t="s">
        <v>567</v>
      </c>
      <c r="I1767" s="266" t="s">
        <v>568</v>
      </c>
      <c r="J1767" s="267"/>
      <c r="K1767" s="48"/>
      <c r="L1767" s="49">
        <f t="shared" si="497"/>
        <v>0</v>
      </c>
      <c r="M1767" s="77">
        <v>0</v>
      </c>
      <c r="N1767" s="77"/>
      <c r="O1767" s="77"/>
      <c r="P1767" s="77"/>
      <c r="Q1767" s="77"/>
      <c r="R1767" s="77"/>
      <c r="S1767" s="51"/>
      <c r="T1767" s="51"/>
      <c r="U1767" s="49"/>
      <c r="V1767" s="51"/>
      <c r="W1767" s="51"/>
      <c r="X1767" s="52"/>
      <c r="Y1767" s="53"/>
      <c r="Z1767" s="49"/>
      <c r="AA1767" s="80"/>
    </row>
    <row r="1768" spans="1:27" ht="27.5" thickBot="1" x14ac:dyDescent="0.25">
      <c r="A1768" s="67" t="s">
        <v>12</v>
      </c>
      <c r="B1768" s="67" t="s">
        <v>13</v>
      </c>
      <c r="C1768" s="67" t="s">
        <v>14</v>
      </c>
      <c r="D1768" s="67" t="s">
        <v>15</v>
      </c>
      <c r="E1768" s="68" t="s">
        <v>16</v>
      </c>
      <c r="F1768" s="67" t="s">
        <v>17</v>
      </c>
      <c r="G1768" s="68" t="s">
        <v>1075</v>
      </c>
      <c r="H1768" s="67" t="s">
        <v>18</v>
      </c>
      <c r="I1768" s="67" t="s">
        <v>19</v>
      </c>
      <c r="J1768" s="69" t="s">
        <v>20</v>
      </c>
      <c r="K1768" s="48"/>
      <c r="L1768" s="49">
        <f t="shared" si="497"/>
        <v>0</v>
      </c>
      <c r="M1768" s="77">
        <v>0</v>
      </c>
      <c r="N1768" s="77"/>
      <c r="O1768" s="77"/>
      <c r="P1768" s="77"/>
      <c r="Q1768" s="77"/>
      <c r="R1768" s="77"/>
      <c r="S1768" s="51"/>
      <c r="T1768" s="51"/>
      <c r="U1768" s="49"/>
      <c r="V1768" s="51"/>
      <c r="W1768" s="51"/>
      <c r="X1768" s="52"/>
      <c r="Y1768" s="53"/>
      <c r="Z1768" s="49"/>
      <c r="AA1768" s="80"/>
    </row>
    <row r="1769" spans="1:27" ht="27" x14ac:dyDescent="0.2">
      <c r="A1769" s="149" t="s">
        <v>465</v>
      </c>
      <c r="B1769" s="150"/>
      <c r="C1769" s="151" t="s">
        <v>34</v>
      </c>
      <c r="D1769" s="152"/>
      <c r="E1769" s="153"/>
      <c r="F1769" s="153"/>
      <c r="G1769" s="153"/>
      <c r="H1769" s="150"/>
      <c r="I1769" s="150"/>
      <c r="J1769" s="154"/>
      <c r="K1769" s="48"/>
      <c r="L1769" s="49">
        <f t="shared" si="497"/>
        <v>0</v>
      </c>
      <c r="M1769" s="77">
        <v>0</v>
      </c>
      <c r="N1769" s="77"/>
      <c r="O1769" s="77"/>
      <c r="P1769" s="77"/>
      <c r="Q1769" s="77"/>
      <c r="R1769" s="77"/>
      <c r="S1769" s="51"/>
      <c r="T1769" s="51"/>
      <c r="U1769" s="49"/>
      <c r="V1769" s="51"/>
      <c r="W1769" s="51"/>
      <c r="X1769" s="52"/>
      <c r="Y1769" s="53"/>
      <c r="Z1769" s="49"/>
      <c r="AA1769" s="80"/>
    </row>
    <row r="1770" spans="1:27" ht="18" x14ac:dyDescent="0.2">
      <c r="A1770" s="55">
        <f>A1764+1</f>
        <v>1567</v>
      </c>
      <c r="B1770" s="1">
        <v>4912996</v>
      </c>
      <c r="C1770" s="155" t="s">
        <v>35</v>
      </c>
      <c r="D1770" s="156" t="s">
        <v>36</v>
      </c>
      <c r="E1770" s="55">
        <v>0</v>
      </c>
      <c r="F1770" s="55">
        <v>1</v>
      </c>
      <c r="G1770" s="55">
        <v>1</v>
      </c>
      <c r="H1770" s="55">
        <v>2517210000</v>
      </c>
      <c r="I1770" s="4" t="s">
        <v>37</v>
      </c>
      <c r="J1770" s="79" t="s">
        <v>569</v>
      </c>
      <c r="K1770" s="48">
        <v>419118</v>
      </c>
      <c r="L1770" s="49">
        <f t="shared" si="497"/>
        <v>474106.28159999999</v>
      </c>
      <c r="M1770" s="5">
        <v>624160</v>
      </c>
      <c r="N1770" s="6">
        <f t="shared" ref="N1770:N1779" si="507">M1770*0.19</f>
        <v>118590.39999999999</v>
      </c>
      <c r="O1770" s="38">
        <f t="shared" ref="O1770:O1779" si="508">M1770+N1770</f>
        <v>742750.4</v>
      </c>
      <c r="P1770" s="5">
        <v>531000</v>
      </c>
      <c r="Q1770" s="6">
        <f t="shared" ref="Q1770:Q1779" si="509">P1770*0.19</f>
        <v>100890</v>
      </c>
      <c r="R1770" s="38">
        <f t="shared" ref="R1770:R1779" si="510">P1770+Q1770</f>
        <v>631890</v>
      </c>
      <c r="S1770" s="51">
        <f t="shared" si="498"/>
        <v>474106.28159999999</v>
      </c>
      <c r="T1770" s="51">
        <f t="shared" si="499"/>
        <v>616248.89386666671</v>
      </c>
      <c r="U1770" s="49">
        <f t="shared" si="500"/>
        <v>605973.12295779341</v>
      </c>
      <c r="V1770" s="51">
        <f t="shared" si="501"/>
        <v>631890</v>
      </c>
      <c r="W1770" s="51">
        <f t="shared" si="502"/>
        <v>100510.00502933015</v>
      </c>
      <c r="X1770" s="52">
        <f t="shared" si="503"/>
        <v>0.16309969239648933</v>
      </c>
      <c r="Y1770" s="53" t="str">
        <f t="shared" si="504"/>
        <v>MENOR_VALOR</v>
      </c>
      <c r="Z1770" s="49">
        <f t="shared" si="505"/>
        <v>474106.28159999999</v>
      </c>
      <c r="AA1770" s="80"/>
    </row>
    <row r="1771" spans="1:27" ht="18" x14ac:dyDescent="0.2">
      <c r="A1771" s="55">
        <f>A1770+1</f>
        <v>1568</v>
      </c>
      <c r="B1771" s="1">
        <v>4912996</v>
      </c>
      <c r="C1771" s="155" t="s">
        <v>38</v>
      </c>
      <c r="D1771" s="156" t="s">
        <v>246</v>
      </c>
      <c r="E1771" s="55">
        <v>0</v>
      </c>
      <c r="F1771" s="55">
        <v>1</v>
      </c>
      <c r="G1771" s="55">
        <v>1</v>
      </c>
      <c r="H1771" s="55">
        <v>2517210000</v>
      </c>
      <c r="I1771" s="4" t="s">
        <v>37</v>
      </c>
      <c r="J1771" s="1" t="s">
        <v>37</v>
      </c>
      <c r="K1771" s="48">
        <v>179214</v>
      </c>
      <c r="L1771" s="49">
        <f t="shared" si="497"/>
        <v>202726.8768</v>
      </c>
      <c r="M1771" s="5">
        <v>283810</v>
      </c>
      <c r="N1771" s="6">
        <f t="shared" si="507"/>
        <v>53923.9</v>
      </c>
      <c r="O1771" s="38">
        <f t="shared" si="508"/>
        <v>337733.9</v>
      </c>
      <c r="P1771" s="5">
        <v>225000</v>
      </c>
      <c r="Q1771" s="6">
        <f t="shared" si="509"/>
        <v>42750</v>
      </c>
      <c r="R1771" s="38">
        <f t="shared" si="510"/>
        <v>267750</v>
      </c>
      <c r="S1771" s="51">
        <f t="shared" si="498"/>
        <v>202726.8768</v>
      </c>
      <c r="T1771" s="51">
        <f t="shared" si="499"/>
        <v>269403.59226666664</v>
      </c>
      <c r="U1771" s="49">
        <f t="shared" si="500"/>
        <v>263676.74050680414</v>
      </c>
      <c r="V1771" s="51">
        <f t="shared" si="501"/>
        <v>267750</v>
      </c>
      <c r="W1771" s="51">
        <f t="shared" si="502"/>
        <v>47147.557653725933</v>
      </c>
      <c r="X1771" s="52">
        <f t="shared" si="503"/>
        <v>0.17500716028707353</v>
      </c>
      <c r="Y1771" s="53" t="str">
        <f t="shared" si="504"/>
        <v>MENOR_VALOR</v>
      </c>
      <c r="Z1771" s="49">
        <f t="shared" si="505"/>
        <v>202726.8768</v>
      </c>
      <c r="AA1771" s="80"/>
    </row>
    <row r="1772" spans="1:27" x14ac:dyDescent="0.2">
      <c r="A1772" s="55">
        <f t="shared" ref="A1772:A1779" si="511">A1771+1</f>
        <v>1569</v>
      </c>
      <c r="B1772" s="1">
        <v>4912996</v>
      </c>
      <c r="C1772" s="155" t="s">
        <v>39</v>
      </c>
      <c r="D1772" s="156" t="s">
        <v>246</v>
      </c>
      <c r="E1772" s="55">
        <v>0</v>
      </c>
      <c r="F1772" s="55">
        <v>1</v>
      </c>
      <c r="G1772" s="55">
        <v>1</v>
      </c>
      <c r="H1772" s="55">
        <v>2517210000</v>
      </c>
      <c r="I1772" s="4" t="s">
        <v>37</v>
      </c>
      <c r="J1772" s="1" t="s">
        <v>37</v>
      </c>
      <c r="K1772" s="48">
        <v>748510</v>
      </c>
      <c r="L1772" s="49">
        <f t="shared" si="497"/>
        <v>846714.51199999999</v>
      </c>
      <c r="M1772" s="5">
        <v>1288280</v>
      </c>
      <c r="N1772" s="6">
        <f t="shared" si="507"/>
        <v>244773.2</v>
      </c>
      <c r="O1772" s="38">
        <f t="shared" si="508"/>
        <v>1533053.2</v>
      </c>
      <c r="P1772" s="5">
        <v>963000</v>
      </c>
      <c r="Q1772" s="6">
        <f t="shared" si="509"/>
        <v>182970</v>
      </c>
      <c r="R1772" s="38">
        <f t="shared" si="510"/>
        <v>1145970</v>
      </c>
      <c r="S1772" s="51">
        <f t="shared" si="498"/>
        <v>846714.51199999999</v>
      </c>
      <c r="T1772" s="51">
        <f t="shared" si="499"/>
        <v>1175245.9039999999</v>
      </c>
      <c r="U1772" s="49">
        <f t="shared" si="500"/>
        <v>1141534.8096075642</v>
      </c>
      <c r="V1772" s="51">
        <f t="shared" si="501"/>
        <v>1145970</v>
      </c>
      <c r="W1772" s="51">
        <f t="shared" si="502"/>
        <v>232306.77511585571</v>
      </c>
      <c r="X1772" s="52">
        <f t="shared" si="503"/>
        <v>0.197666526065047</v>
      </c>
      <c r="Y1772" s="53" t="str">
        <f t="shared" si="504"/>
        <v>MENOR_VALOR</v>
      </c>
      <c r="Z1772" s="49">
        <f t="shared" si="505"/>
        <v>846714.51199999999</v>
      </c>
      <c r="AA1772" s="80"/>
    </row>
    <row r="1773" spans="1:27" ht="27" x14ac:dyDescent="0.2">
      <c r="A1773" s="55">
        <f t="shared" si="511"/>
        <v>1570</v>
      </c>
      <c r="B1773" s="1">
        <v>4912996</v>
      </c>
      <c r="C1773" s="155" t="s">
        <v>40</v>
      </c>
      <c r="D1773" s="156" t="s">
        <v>246</v>
      </c>
      <c r="E1773" s="55">
        <v>0</v>
      </c>
      <c r="F1773" s="55">
        <v>1</v>
      </c>
      <c r="G1773" s="55">
        <v>1</v>
      </c>
      <c r="H1773" s="55">
        <v>2517210000</v>
      </c>
      <c r="I1773" s="4" t="s">
        <v>37</v>
      </c>
      <c r="J1773" s="79" t="s">
        <v>570</v>
      </c>
      <c r="K1773" s="48">
        <v>92463</v>
      </c>
      <c r="L1773" s="49">
        <f t="shared" si="497"/>
        <v>104594.1456</v>
      </c>
      <c r="M1773" s="5">
        <v>148410</v>
      </c>
      <c r="N1773" s="6">
        <f t="shared" si="507"/>
        <v>28197.9</v>
      </c>
      <c r="O1773" s="38">
        <f t="shared" si="508"/>
        <v>176607.9</v>
      </c>
      <c r="P1773" s="5">
        <v>122000</v>
      </c>
      <c r="Q1773" s="6">
        <f t="shared" si="509"/>
        <v>23180</v>
      </c>
      <c r="R1773" s="38">
        <f t="shared" si="510"/>
        <v>145180</v>
      </c>
      <c r="S1773" s="51">
        <f t="shared" si="498"/>
        <v>104594.1456</v>
      </c>
      <c r="T1773" s="51">
        <f t="shared" si="499"/>
        <v>142127.34853333334</v>
      </c>
      <c r="U1773" s="49">
        <f t="shared" si="500"/>
        <v>138933.85888355708</v>
      </c>
      <c r="V1773" s="51">
        <f t="shared" si="501"/>
        <v>145180</v>
      </c>
      <c r="W1773" s="51">
        <f t="shared" si="502"/>
        <v>26539.982313810837</v>
      </c>
      <c r="X1773" s="52">
        <f t="shared" si="503"/>
        <v>0.18673381715543913</v>
      </c>
      <c r="Y1773" s="53" t="str">
        <f t="shared" si="504"/>
        <v>MENOR_VALOR</v>
      </c>
      <c r="Z1773" s="49">
        <f t="shared" si="505"/>
        <v>104594.1456</v>
      </c>
      <c r="AA1773" s="80"/>
    </row>
    <row r="1774" spans="1:27" ht="27" x14ac:dyDescent="0.2">
      <c r="A1774" s="55">
        <f t="shared" si="511"/>
        <v>1571</v>
      </c>
      <c r="B1774" s="1">
        <v>4912996</v>
      </c>
      <c r="C1774" s="155" t="s">
        <v>41</v>
      </c>
      <c r="D1774" s="156" t="s">
        <v>246</v>
      </c>
      <c r="E1774" s="55">
        <v>0</v>
      </c>
      <c r="F1774" s="55">
        <v>1</v>
      </c>
      <c r="G1774" s="55">
        <v>1</v>
      </c>
      <c r="H1774" s="55">
        <v>2517210000</v>
      </c>
      <c r="I1774" s="4" t="s">
        <v>37</v>
      </c>
      <c r="J1774" s="79" t="s">
        <v>570</v>
      </c>
      <c r="K1774" s="48">
        <v>92463</v>
      </c>
      <c r="L1774" s="49">
        <f t="shared" si="497"/>
        <v>104594.1456</v>
      </c>
      <c r="M1774" s="5">
        <v>166770</v>
      </c>
      <c r="N1774" s="6">
        <f t="shared" si="507"/>
        <v>31686.3</v>
      </c>
      <c r="O1774" s="38">
        <f t="shared" si="508"/>
        <v>198456.3</v>
      </c>
      <c r="P1774" s="5">
        <v>122000</v>
      </c>
      <c r="Q1774" s="6">
        <f t="shared" si="509"/>
        <v>23180</v>
      </c>
      <c r="R1774" s="38">
        <f t="shared" si="510"/>
        <v>145180</v>
      </c>
      <c r="S1774" s="51">
        <f t="shared" si="498"/>
        <v>104594.1456</v>
      </c>
      <c r="T1774" s="51">
        <f t="shared" si="499"/>
        <v>149410.14853333333</v>
      </c>
      <c r="U1774" s="49">
        <f t="shared" si="500"/>
        <v>144441.84249046459</v>
      </c>
      <c r="V1774" s="51">
        <f t="shared" si="501"/>
        <v>145180</v>
      </c>
      <c r="W1774" s="51">
        <f t="shared" si="502"/>
        <v>31689.69957983631</v>
      </c>
      <c r="X1774" s="52">
        <f t="shared" si="503"/>
        <v>0.21209870876185064</v>
      </c>
      <c r="Y1774" s="53" t="str">
        <f t="shared" si="504"/>
        <v>MENOR_VALOR</v>
      </c>
      <c r="Z1774" s="49">
        <f t="shared" si="505"/>
        <v>104594.1456</v>
      </c>
      <c r="AA1774" s="80"/>
    </row>
    <row r="1775" spans="1:27" ht="18" x14ac:dyDescent="0.2">
      <c r="A1775" s="55">
        <f t="shared" si="511"/>
        <v>1572</v>
      </c>
      <c r="B1775" s="1">
        <v>4912996</v>
      </c>
      <c r="C1775" s="155" t="s">
        <v>42</v>
      </c>
      <c r="D1775" s="156" t="s">
        <v>246</v>
      </c>
      <c r="E1775" s="55">
        <v>0</v>
      </c>
      <c r="F1775" s="55">
        <v>1</v>
      </c>
      <c r="G1775" s="55">
        <v>1</v>
      </c>
      <c r="H1775" s="55">
        <v>2517210000</v>
      </c>
      <c r="I1775" s="4" t="s">
        <v>37</v>
      </c>
      <c r="J1775" s="1" t="s">
        <v>37</v>
      </c>
      <c r="K1775" s="48">
        <v>55811</v>
      </c>
      <c r="L1775" s="49">
        <f t="shared" si="497"/>
        <v>63133.403200000001</v>
      </c>
      <c r="M1775" s="5">
        <v>86490</v>
      </c>
      <c r="N1775" s="6">
        <f t="shared" si="507"/>
        <v>16433.099999999999</v>
      </c>
      <c r="O1775" s="38">
        <f t="shared" si="508"/>
        <v>102923.1</v>
      </c>
      <c r="P1775" s="5">
        <v>74000</v>
      </c>
      <c r="Q1775" s="6">
        <f t="shared" si="509"/>
        <v>14060</v>
      </c>
      <c r="R1775" s="38">
        <f t="shared" si="510"/>
        <v>88060</v>
      </c>
      <c r="S1775" s="51">
        <f t="shared" si="498"/>
        <v>63133.403200000001</v>
      </c>
      <c r="T1775" s="51">
        <f t="shared" si="499"/>
        <v>84705.501066666664</v>
      </c>
      <c r="U1775" s="49">
        <f t="shared" si="500"/>
        <v>83020.162681464397</v>
      </c>
      <c r="V1775" s="51">
        <f t="shared" si="501"/>
        <v>88060</v>
      </c>
      <c r="W1775" s="51">
        <f t="shared" si="502"/>
        <v>15253.776685939805</v>
      </c>
      <c r="X1775" s="52">
        <f t="shared" si="503"/>
        <v>0.18008011869187179</v>
      </c>
      <c r="Y1775" s="53" t="str">
        <f t="shared" si="504"/>
        <v>MENOR_VALOR</v>
      </c>
      <c r="Z1775" s="49">
        <f t="shared" si="505"/>
        <v>63133.403200000001</v>
      </c>
      <c r="AA1775" s="80"/>
    </row>
    <row r="1776" spans="1:27" x14ac:dyDescent="0.2">
      <c r="A1776" s="55">
        <f t="shared" si="511"/>
        <v>1573</v>
      </c>
      <c r="B1776" s="1">
        <v>4912996</v>
      </c>
      <c r="C1776" s="155" t="s">
        <v>43</v>
      </c>
      <c r="D1776" s="156" t="s">
        <v>36</v>
      </c>
      <c r="E1776" s="55">
        <v>0</v>
      </c>
      <c r="F1776" s="55">
        <v>1</v>
      </c>
      <c r="G1776" s="55">
        <v>1</v>
      </c>
      <c r="H1776" s="4">
        <v>40101801</v>
      </c>
      <c r="I1776" s="4" t="s">
        <v>37</v>
      </c>
      <c r="J1776" s="1" t="s">
        <v>571</v>
      </c>
      <c r="K1776" s="48">
        <v>798847</v>
      </c>
      <c r="L1776" s="49">
        <f t="shared" si="497"/>
        <v>903655.72640000004</v>
      </c>
      <c r="M1776" s="5">
        <v>1128000</v>
      </c>
      <c r="N1776" s="6">
        <f t="shared" si="507"/>
        <v>214320</v>
      </c>
      <c r="O1776" s="38">
        <f t="shared" si="508"/>
        <v>1342320</v>
      </c>
      <c r="P1776" s="5">
        <v>940000</v>
      </c>
      <c r="Q1776" s="6">
        <f t="shared" si="509"/>
        <v>178600</v>
      </c>
      <c r="R1776" s="38">
        <f t="shared" si="510"/>
        <v>1118600</v>
      </c>
      <c r="S1776" s="51">
        <f t="shared" si="498"/>
        <v>903655.72640000004</v>
      </c>
      <c r="T1776" s="51">
        <f t="shared" si="499"/>
        <v>1121525.2421333333</v>
      </c>
      <c r="U1776" s="49">
        <f t="shared" si="500"/>
        <v>1107077.3368620374</v>
      </c>
      <c r="V1776" s="51">
        <f t="shared" si="501"/>
        <v>1118600</v>
      </c>
      <c r="W1776" s="51">
        <f t="shared" si="502"/>
        <v>154057.01198886885</v>
      </c>
      <c r="X1776" s="52">
        <f t="shared" si="503"/>
        <v>0.13736383828136225</v>
      </c>
      <c r="Y1776" s="53" t="str">
        <f t="shared" si="504"/>
        <v>MENOR_VALOR</v>
      </c>
      <c r="Z1776" s="49">
        <f t="shared" si="505"/>
        <v>903655.72640000004</v>
      </c>
      <c r="AA1776" s="80"/>
    </row>
    <row r="1777" spans="1:27" x14ac:dyDescent="0.2">
      <c r="A1777" s="55">
        <f t="shared" si="511"/>
        <v>1574</v>
      </c>
      <c r="B1777" s="1">
        <v>4912996</v>
      </c>
      <c r="C1777" s="155" t="s">
        <v>44</v>
      </c>
      <c r="D1777" s="156" t="s">
        <v>246</v>
      </c>
      <c r="E1777" s="55">
        <v>0</v>
      </c>
      <c r="F1777" s="55">
        <v>1</v>
      </c>
      <c r="G1777" s="55">
        <v>1</v>
      </c>
      <c r="H1777" s="55">
        <v>2517210000</v>
      </c>
      <c r="I1777" s="4" t="s">
        <v>37</v>
      </c>
      <c r="J1777" s="1" t="s">
        <v>37</v>
      </c>
      <c r="K1777" s="48">
        <v>48314</v>
      </c>
      <c r="L1777" s="49">
        <f t="shared" si="497"/>
        <v>54652.796799999996</v>
      </c>
      <c r="M1777" s="5">
        <v>106920</v>
      </c>
      <c r="N1777" s="6">
        <f t="shared" si="507"/>
        <v>20314.8</v>
      </c>
      <c r="O1777" s="38">
        <f t="shared" si="508"/>
        <v>127234.8</v>
      </c>
      <c r="P1777" s="5">
        <v>79000</v>
      </c>
      <c r="Q1777" s="6">
        <f t="shared" si="509"/>
        <v>15010</v>
      </c>
      <c r="R1777" s="38">
        <f t="shared" si="510"/>
        <v>94010</v>
      </c>
      <c r="S1777" s="51">
        <f t="shared" si="498"/>
        <v>54652.796799999996</v>
      </c>
      <c r="T1777" s="51">
        <f t="shared" si="499"/>
        <v>91965.865600000005</v>
      </c>
      <c r="U1777" s="49">
        <f t="shared" si="500"/>
        <v>86788.886922710211</v>
      </c>
      <c r="V1777" s="51">
        <f t="shared" si="501"/>
        <v>94010</v>
      </c>
      <c r="W1777" s="51">
        <f t="shared" si="502"/>
        <v>26384.323975360188</v>
      </c>
      <c r="X1777" s="52">
        <f t="shared" si="503"/>
        <v>0.28689257479636215</v>
      </c>
      <c r="Y1777" s="53" t="str">
        <f t="shared" si="504"/>
        <v>MENOR_VALOR</v>
      </c>
      <c r="Z1777" s="49">
        <f t="shared" si="505"/>
        <v>54652.796799999996</v>
      </c>
      <c r="AA1777" s="80"/>
    </row>
    <row r="1778" spans="1:27" x14ac:dyDescent="0.2">
      <c r="A1778" s="55">
        <f t="shared" si="511"/>
        <v>1575</v>
      </c>
      <c r="B1778" s="1">
        <v>4912996</v>
      </c>
      <c r="C1778" s="155" t="s">
        <v>45</v>
      </c>
      <c r="D1778" s="156" t="s">
        <v>246</v>
      </c>
      <c r="E1778" s="55">
        <v>0</v>
      </c>
      <c r="F1778" s="55">
        <v>1</v>
      </c>
      <c r="G1778" s="55">
        <v>1</v>
      </c>
      <c r="H1778" s="4">
        <v>41112209</v>
      </c>
      <c r="I1778" s="4" t="s">
        <v>37</v>
      </c>
      <c r="J1778" s="1" t="s">
        <v>572</v>
      </c>
      <c r="K1778" s="48">
        <v>113645</v>
      </c>
      <c r="L1778" s="49">
        <f t="shared" si="497"/>
        <v>128555.224</v>
      </c>
      <c r="M1778" s="5">
        <v>220900</v>
      </c>
      <c r="N1778" s="6">
        <f t="shared" si="507"/>
        <v>41971</v>
      </c>
      <c r="O1778" s="38">
        <f t="shared" si="508"/>
        <v>262871</v>
      </c>
      <c r="P1778" s="5">
        <v>188000</v>
      </c>
      <c r="Q1778" s="6">
        <f t="shared" si="509"/>
        <v>35720</v>
      </c>
      <c r="R1778" s="38">
        <f t="shared" si="510"/>
        <v>223720</v>
      </c>
      <c r="S1778" s="51">
        <f t="shared" si="498"/>
        <v>128555.224</v>
      </c>
      <c r="T1778" s="51">
        <f t="shared" si="499"/>
        <v>205048.74133333331</v>
      </c>
      <c r="U1778" s="49">
        <f t="shared" si="500"/>
        <v>196266.30174404333</v>
      </c>
      <c r="V1778" s="51">
        <f t="shared" si="501"/>
        <v>223720</v>
      </c>
      <c r="W1778" s="51">
        <f t="shared" si="502"/>
        <v>54089.084823210767</v>
      </c>
      <c r="X1778" s="52">
        <f t="shared" si="503"/>
        <v>0.26378647570082836</v>
      </c>
      <c r="Y1778" s="53" t="str">
        <f t="shared" si="504"/>
        <v>MENOR_VALOR</v>
      </c>
      <c r="Z1778" s="49">
        <f t="shared" si="505"/>
        <v>128555.224</v>
      </c>
      <c r="AA1778" s="80"/>
    </row>
    <row r="1779" spans="1:27" x14ac:dyDescent="0.2">
      <c r="A1779" s="55">
        <f t="shared" si="511"/>
        <v>1576</v>
      </c>
      <c r="B1779" s="1">
        <v>4912996</v>
      </c>
      <c r="C1779" s="155" t="s">
        <v>46</v>
      </c>
      <c r="D1779" s="156" t="s">
        <v>246</v>
      </c>
      <c r="E1779" s="55">
        <v>0</v>
      </c>
      <c r="F1779" s="55">
        <v>1</v>
      </c>
      <c r="G1779" s="55">
        <v>1</v>
      </c>
      <c r="H1779" s="55">
        <v>2517210000</v>
      </c>
      <c r="I1779" s="4" t="s">
        <v>37</v>
      </c>
      <c r="J1779" s="1" t="s">
        <v>37</v>
      </c>
      <c r="K1779" s="48">
        <v>598570</v>
      </c>
      <c r="L1779" s="49">
        <f t="shared" si="497"/>
        <v>677102.38399999996</v>
      </c>
      <c r="M1779" s="5">
        <v>888800</v>
      </c>
      <c r="N1779" s="6">
        <f t="shared" si="507"/>
        <v>168872</v>
      </c>
      <c r="O1779" s="38">
        <f t="shared" si="508"/>
        <v>1057672</v>
      </c>
      <c r="P1779" s="5">
        <v>704000</v>
      </c>
      <c r="Q1779" s="6">
        <f t="shared" si="509"/>
        <v>133760</v>
      </c>
      <c r="R1779" s="38">
        <f t="shared" si="510"/>
        <v>837760</v>
      </c>
      <c r="S1779" s="51">
        <f t="shared" si="498"/>
        <v>677102.38399999996</v>
      </c>
      <c r="T1779" s="51">
        <f t="shared" si="499"/>
        <v>857511.4613333334</v>
      </c>
      <c r="U1779" s="49">
        <f t="shared" si="500"/>
        <v>843415.65313655545</v>
      </c>
      <c r="V1779" s="51">
        <f t="shared" si="501"/>
        <v>837760</v>
      </c>
      <c r="W1779" s="51">
        <f t="shared" si="502"/>
        <v>127568.48197000827</v>
      </c>
      <c r="X1779" s="52">
        <f t="shared" si="503"/>
        <v>0.14876592059965438</v>
      </c>
      <c r="Y1779" s="53" t="str">
        <f t="shared" si="504"/>
        <v>MENOR_VALOR</v>
      </c>
      <c r="Z1779" s="49">
        <f t="shared" si="505"/>
        <v>677102.38399999996</v>
      </c>
      <c r="AA1779" s="80"/>
    </row>
    <row r="1780" spans="1:27" ht="18" x14ac:dyDescent="0.2">
      <c r="A1780" s="157" t="s">
        <v>467</v>
      </c>
      <c r="B1780" s="55"/>
      <c r="C1780" s="158" t="s">
        <v>52</v>
      </c>
      <c r="D1780" s="156"/>
      <c r="E1780" s="55"/>
      <c r="F1780" s="55"/>
      <c r="G1780" s="55"/>
      <c r="H1780" s="159"/>
      <c r="I1780" s="159"/>
      <c r="J1780" s="160"/>
      <c r="K1780" s="48"/>
      <c r="L1780" s="49">
        <f t="shared" si="497"/>
        <v>0</v>
      </c>
      <c r="M1780" s="5">
        <v>0</v>
      </c>
      <c r="N1780" s="6"/>
      <c r="O1780" s="38"/>
      <c r="P1780" s="5"/>
      <c r="Q1780" s="6"/>
      <c r="R1780" s="38"/>
      <c r="S1780" s="51"/>
      <c r="T1780" s="51"/>
      <c r="U1780" s="49"/>
      <c r="V1780" s="51"/>
      <c r="W1780" s="51"/>
      <c r="X1780" s="52"/>
      <c r="Y1780" s="53"/>
      <c r="Z1780" s="49"/>
      <c r="AA1780" s="80"/>
    </row>
    <row r="1781" spans="1:27" ht="27" x14ac:dyDescent="0.2">
      <c r="A1781" s="55">
        <f>A1779+1</f>
        <v>1577</v>
      </c>
      <c r="B1781" s="1">
        <v>4912996</v>
      </c>
      <c r="C1781" s="155" t="s">
        <v>221</v>
      </c>
      <c r="D1781" s="156" t="s">
        <v>246</v>
      </c>
      <c r="E1781" s="55">
        <v>0</v>
      </c>
      <c r="F1781" s="55">
        <v>1</v>
      </c>
      <c r="G1781" s="55">
        <v>1</v>
      </c>
      <c r="H1781" s="55">
        <v>2517210000</v>
      </c>
      <c r="I1781" s="4" t="s">
        <v>37</v>
      </c>
      <c r="J1781" s="79" t="s">
        <v>573</v>
      </c>
      <c r="K1781" s="48">
        <v>245378</v>
      </c>
      <c r="L1781" s="49">
        <f t="shared" si="497"/>
        <v>277571.59360000002</v>
      </c>
      <c r="M1781" s="5">
        <v>350170</v>
      </c>
      <c r="N1781" s="6">
        <f t="shared" ref="N1781:N1804" si="512">M1781*0.19</f>
        <v>66532.3</v>
      </c>
      <c r="O1781" s="38">
        <f t="shared" ref="O1781:O1804" si="513">M1781+N1781</f>
        <v>416702.3</v>
      </c>
      <c r="P1781" s="5">
        <v>289000</v>
      </c>
      <c r="Q1781" s="6">
        <f t="shared" ref="Q1781:Q1804" si="514">P1781*0.19</f>
        <v>54910</v>
      </c>
      <c r="R1781" s="38">
        <f t="shared" ref="R1781:R1804" si="515">P1781+Q1781</f>
        <v>343910</v>
      </c>
      <c r="S1781" s="51">
        <f t="shared" si="498"/>
        <v>277571.59360000002</v>
      </c>
      <c r="T1781" s="51">
        <f t="shared" si="499"/>
        <v>346061.29786666669</v>
      </c>
      <c r="U1781" s="49">
        <f t="shared" si="500"/>
        <v>341362.05174301751</v>
      </c>
      <c r="V1781" s="51">
        <f t="shared" si="501"/>
        <v>343910</v>
      </c>
      <c r="W1781" s="51">
        <f t="shared" si="502"/>
        <v>48429.534328420916</v>
      </c>
      <c r="X1781" s="52">
        <f t="shared" si="503"/>
        <v>0.13994495954031891</v>
      </c>
      <c r="Y1781" s="53" t="str">
        <f t="shared" si="504"/>
        <v>MENOR_VALOR</v>
      </c>
      <c r="Z1781" s="49">
        <f t="shared" si="505"/>
        <v>277571.59360000002</v>
      </c>
      <c r="AA1781" s="80"/>
    </row>
    <row r="1782" spans="1:27" ht="18" x14ac:dyDescent="0.2">
      <c r="A1782" s="55">
        <f>A1781+1</f>
        <v>1578</v>
      </c>
      <c r="B1782" s="1">
        <v>4912996</v>
      </c>
      <c r="C1782" s="155" t="s">
        <v>53</v>
      </c>
      <c r="D1782" s="156" t="s">
        <v>246</v>
      </c>
      <c r="E1782" s="55">
        <v>0</v>
      </c>
      <c r="F1782" s="55">
        <v>1</v>
      </c>
      <c r="G1782" s="55">
        <v>1</v>
      </c>
      <c r="H1782" s="4">
        <v>39101601</v>
      </c>
      <c r="I1782" s="4" t="s">
        <v>37</v>
      </c>
      <c r="J1782" s="1" t="s">
        <v>574</v>
      </c>
      <c r="K1782" s="48">
        <v>56168</v>
      </c>
      <c r="L1782" s="49">
        <f t="shared" si="497"/>
        <v>63537.241600000001</v>
      </c>
      <c r="M1782" s="5">
        <v>83830</v>
      </c>
      <c r="N1782" s="6">
        <f t="shared" si="512"/>
        <v>15927.7</v>
      </c>
      <c r="O1782" s="38">
        <f t="shared" si="513"/>
        <v>99757.7</v>
      </c>
      <c r="P1782" s="5">
        <v>66000</v>
      </c>
      <c r="Q1782" s="6">
        <f t="shared" si="514"/>
        <v>12540</v>
      </c>
      <c r="R1782" s="38">
        <f t="shared" si="515"/>
        <v>78540</v>
      </c>
      <c r="S1782" s="51">
        <f t="shared" si="498"/>
        <v>63537.241600000001</v>
      </c>
      <c r="T1782" s="51">
        <f t="shared" si="499"/>
        <v>80611.647199999992</v>
      </c>
      <c r="U1782" s="49">
        <f t="shared" si="500"/>
        <v>79254.128306751489</v>
      </c>
      <c r="V1782" s="51">
        <f t="shared" si="501"/>
        <v>78540</v>
      </c>
      <c r="W1782" s="51">
        <f t="shared" si="502"/>
        <v>12073.427984489639</v>
      </c>
      <c r="X1782" s="52">
        <f t="shared" si="503"/>
        <v>0.14977274877580768</v>
      </c>
      <c r="Y1782" s="53" t="str">
        <f t="shared" si="504"/>
        <v>MENOR_VALOR</v>
      </c>
      <c r="Z1782" s="49">
        <f t="shared" si="505"/>
        <v>63537.241600000001</v>
      </c>
      <c r="AA1782" s="80"/>
    </row>
    <row r="1783" spans="1:27" ht="18" x14ac:dyDescent="0.2">
      <c r="A1783" s="55">
        <f t="shared" ref="A1783:A1804" si="516">A1782+1</f>
        <v>1579</v>
      </c>
      <c r="B1783" s="1">
        <v>4912996</v>
      </c>
      <c r="C1783" s="155" t="s">
        <v>222</v>
      </c>
      <c r="D1783" s="156" t="s">
        <v>246</v>
      </c>
      <c r="E1783" s="55">
        <v>0</v>
      </c>
      <c r="F1783" s="55">
        <v>1</v>
      </c>
      <c r="G1783" s="55">
        <v>1</v>
      </c>
      <c r="H1783" s="4">
        <v>39121454</v>
      </c>
      <c r="I1783" s="4" t="s">
        <v>37</v>
      </c>
      <c r="J1783" s="1" t="s">
        <v>575</v>
      </c>
      <c r="K1783" s="48">
        <v>12257</v>
      </c>
      <c r="L1783" s="49">
        <f t="shared" si="497"/>
        <v>13865.118399999999</v>
      </c>
      <c r="M1783" s="5">
        <v>25440</v>
      </c>
      <c r="N1783" s="6">
        <f t="shared" si="512"/>
        <v>4833.6000000000004</v>
      </c>
      <c r="O1783" s="38">
        <f t="shared" si="513"/>
        <v>30273.599999999999</v>
      </c>
      <c r="P1783" s="5">
        <v>19000</v>
      </c>
      <c r="Q1783" s="6">
        <f t="shared" si="514"/>
        <v>3610</v>
      </c>
      <c r="R1783" s="38">
        <f t="shared" si="515"/>
        <v>22610</v>
      </c>
      <c r="S1783" s="51">
        <f t="shared" si="498"/>
        <v>13865.118399999999</v>
      </c>
      <c r="T1783" s="51">
        <f t="shared" si="499"/>
        <v>22249.572799999998</v>
      </c>
      <c r="U1783" s="49">
        <f t="shared" si="500"/>
        <v>21172.041556563865</v>
      </c>
      <c r="V1783" s="51">
        <f t="shared" si="501"/>
        <v>22610</v>
      </c>
      <c r="W1783" s="51">
        <f t="shared" si="502"/>
        <v>5928.7045627893631</v>
      </c>
      <c r="X1783" s="52">
        <f t="shared" si="503"/>
        <v>0.26646374813944129</v>
      </c>
      <c r="Y1783" s="53" t="str">
        <f t="shared" si="504"/>
        <v>MENOR_VALOR</v>
      </c>
      <c r="Z1783" s="49">
        <f t="shared" si="505"/>
        <v>13865.118399999999</v>
      </c>
      <c r="AA1783" s="80"/>
    </row>
    <row r="1784" spans="1:27" ht="18" x14ac:dyDescent="0.2">
      <c r="A1784" s="55">
        <f t="shared" si="516"/>
        <v>1580</v>
      </c>
      <c r="B1784" s="1">
        <v>4912996</v>
      </c>
      <c r="C1784" s="155" t="s">
        <v>54</v>
      </c>
      <c r="D1784" s="156" t="s">
        <v>246</v>
      </c>
      <c r="E1784" s="55">
        <v>0</v>
      </c>
      <c r="F1784" s="55">
        <v>1</v>
      </c>
      <c r="G1784" s="55">
        <v>1</v>
      </c>
      <c r="H1784" s="55">
        <v>2517210000</v>
      </c>
      <c r="I1784" s="4" t="s">
        <v>37</v>
      </c>
      <c r="J1784" s="1" t="s">
        <v>37</v>
      </c>
      <c r="K1784" s="48">
        <v>35819</v>
      </c>
      <c r="L1784" s="49">
        <f t="shared" si="497"/>
        <v>40518.452799999999</v>
      </c>
      <c r="M1784" s="5">
        <v>53100</v>
      </c>
      <c r="N1784" s="6">
        <f t="shared" si="512"/>
        <v>10089</v>
      </c>
      <c r="O1784" s="38">
        <f t="shared" si="513"/>
        <v>63189</v>
      </c>
      <c r="P1784" s="5">
        <v>47000</v>
      </c>
      <c r="Q1784" s="6">
        <f t="shared" si="514"/>
        <v>8930</v>
      </c>
      <c r="R1784" s="38">
        <f t="shared" si="515"/>
        <v>55930</v>
      </c>
      <c r="S1784" s="51">
        <f t="shared" si="498"/>
        <v>40518.452799999999</v>
      </c>
      <c r="T1784" s="51">
        <f t="shared" si="499"/>
        <v>53212.484266666666</v>
      </c>
      <c r="U1784" s="49">
        <f t="shared" si="500"/>
        <v>52317.427973591737</v>
      </c>
      <c r="V1784" s="51">
        <f t="shared" si="501"/>
        <v>55930</v>
      </c>
      <c r="W1784" s="51">
        <f t="shared" si="502"/>
        <v>8976.0357306753831</v>
      </c>
      <c r="X1784" s="52">
        <f t="shared" si="503"/>
        <v>0.16868289188855154</v>
      </c>
      <c r="Y1784" s="53" t="str">
        <f t="shared" si="504"/>
        <v>MENOR_VALOR</v>
      </c>
      <c r="Z1784" s="49">
        <f t="shared" si="505"/>
        <v>40518.452799999999</v>
      </c>
      <c r="AA1784" s="80"/>
    </row>
    <row r="1785" spans="1:27" ht="27" x14ac:dyDescent="0.2">
      <c r="A1785" s="55">
        <f t="shared" si="516"/>
        <v>1581</v>
      </c>
      <c r="B1785" s="1">
        <v>4912996</v>
      </c>
      <c r="C1785" s="155" t="s">
        <v>223</v>
      </c>
      <c r="D1785" s="3" t="s">
        <v>36</v>
      </c>
      <c r="E1785" s="55">
        <v>0</v>
      </c>
      <c r="F1785" s="55">
        <v>1</v>
      </c>
      <c r="G1785" s="55">
        <v>1</v>
      </c>
      <c r="H1785" s="4">
        <v>26121802</v>
      </c>
      <c r="I1785" s="4" t="s">
        <v>37</v>
      </c>
      <c r="J1785" s="1" t="s">
        <v>576</v>
      </c>
      <c r="K1785" s="48">
        <v>5831</v>
      </c>
      <c r="L1785" s="49">
        <f t="shared" si="497"/>
        <v>6596.0271999999995</v>
      </c>
      <c r="M1785" s="5">
        <v>9000</v>
      </c>
      <c r="N1785" s="6">
        <f t="shared" si="512"/>
        <v>1710</v>
      </c>
      <c r="O1785" s="38">
        <f t="shared" si="513"/>
        <v>10710</v>
      </c>
      <c r="P1785" s="5">
        <v>7000</v>
      </c>
      <c r="Q1785" s="6">
        <f t="shared" si="514"/>
        <v>1330</v>
      </c>
      <c r="R1785" s="38">
        <f t="shared" si="515"/>
        <v>8330</v>
      </c>
      <c r="S1785" s="51">
        <f t="shared" si="498"/>
        <v>6596.0271999999995</v>
      </c>
      <c r="T1785" s="51">
        <f t="shared" si="499"/>
        <v>8545.3423999999995</v>
      </c>
      <c r="U1785" s="49">
        <f t="shared" si="500"/>
        <v>8379.9025846210552</v>
      </c>
      <c r="V1785" s="51">
        <f t="shared" si="501"/>
        <v>8330</v>
      </c>
      <c r="W1785" s="51">
        <f t="shared" si="502"/>
        <v>1378.3739965900179</v>
      </c>
      <c r="X1785" s="52">
        <f t="shared" si="503"/>
        <v>0.16130120152821706</v>
      </c>
      <c r="Y1785" s="53" t="str">
        <f t="shared" si="504"/>
        <v>MENOR_VALOR</v>
      </c>
      <c r="Z1785" s="49">
        <f t="shared" si="505"/>
        <v>6596.0271999999995</v>
      </c>
      <c r="AA1785" s="80"/>
    </row>
    <row r="1786" spans="1:27" ht="27" x14ac:dyDescent="0.2">
      <c r="A1786" s="55">
        <f t="shared" si="516"/>
        <v>1582</v>
      </c>
      <c r="B1786" s="1">
        <v>4912996</v>
      </c>
      <c r="C1786" s="155" t="s">
        <v>224</v>
      </c>
      <c r="D1786" s="156" t="s">
        <v>36</v>
      </c>
      <c r="E1786" s="55">
        <v>0</v>
      </c>
      <c r="F1786" s="55">
        <v>1</v>
      </c>
      <c r="G1786" s="55">
        <v>1</v>
      </c>
      <c r="H1786" s="4">
        <v>26121802</v>
      </c>
      <c r="I1786" s="4" t="s">
        <v>37</v>
      </c>
      <c r="J1786" s="1" t="s">
        <v>576</v>
      </c>
      <c r="K1786" s="48">
        <v>23086</v>
      </c>
      <c r="L1786" s="49">
        <f t="shared" si="497"/>
        <v>26114.8832</v>
      </c>
      <c r="M1786" s="5">
        <v>43240</v>
      </c>
      <c r="N1786" s="6">
        <f t="shared" si="512"/>
        <v>8215.6</v>
      </c>
      <c r="O1786" s="38">
        <f t="shared" si="513"/>
        <v>51455.6</v>
      </c>
      <c r="P1786" s="5">
        <v>37000</v>
      </c>
      <c r="Q1786" s="6">
        <f t="shared" si="514"/>
        <v>7030</v>
      </c>
      <c r="R1786" s="38">
        <f t="shared" si="515"/>
        <v>44030</v>
      </c>
      <c r="S1786" s="51">
        <f t="shared" si="498"/>
        <v>26114.8832</v>
      </c>
      <c r="T1786" s="51">
        <f t="shared" si="499"/>
        <v>40533.494400000003</v>
      </c>
      <c r="U1786" s="49">
        <f t="shared" si="500"/>
        <v>38966.35713728681</v>
      </c>
      <c r="V1786" s="51">
        <f t="shared" si="501"/>
        <v>44030</v>
      </c>
      <c r="W1786" s="51">
        <f t="shared" si="502"/>
        <v>10195.497754812286</v>
      </c>
      <c r="X1786" s="52">
        <f t="shared" si="503"/>
        <v>0.25153266220275067</v>
      </c>
      <c r="Y1786" s="53" t="str">
        <f t="shared" si="504"/>
        <v>MENOR_VALOR</v>
      </c>
      <c r="Z1786" s="49">
        <f t="shared" si="505"/>
        <v>26114.8832</v>
      </c>
      <c r="AA1786" s="80"/>
    </row>
    <row r="1787" spans="1:27" ht="18" x14ac:dyDescent="0.2">
      <c r="A1787" s="55">
        <f t="shared" si="516"/>
        <v>1583</v>
      </c>
      <c r="B1787" s="1">
        <v>4912996</v>
      </c>
      <c r="C1787" s="155" t="s">
        <v>55</v>
      </c>
      <c r="D1787" s="156" t="s">
        <v>246</v>
      </c>
      <c r="E1787" s="55">
        <v>0</v>
      </c>
      <c r="F1787" s="55">
        <v>1</v>
      </c>
      <c r="G1787" s="55">
        <v>1</v>
      </c>
      <c r="H1787" s="55">
        <v>2517210000</v>
      </c>
      <c r="I1787" s="4" t="s">
        <v>37</v>
      </c>
      <c r="J1787" s="1" t="s">
        <v>37</v>
      </c>
      <c r="K1787" s="48">
        <v>106386</v>
      </c>
      <c r="L1787" s="49">
        <f t="shared" si="497"/>
        <v>120343.8432</v>
      </c>
      <c r="M1787" s="5">
        <v>171600</v>
      </c>
      <c r="N1787" s="6">
        <f t="shared" si="512"/>
        <v>32604</v>
      </c>
      <c r="O1787" s="38">
        <f t="shared" si="513"/>
        <v>204204</v>
      </c>
      <c r="P1787" s="5">
        <v>125000</v>
      </c>
      <c r="Q1787" s="6">
        <f t="shared" si="514"/>
        <v>23750</v>
      </c>
      <c r="R1787" s="38">
        <f t="shared" si="515"/>
        <v>148750</v>
      </c>
      <c r="S1787" s="51">
        <f t="shared" si="498"/>
        <v>120343.8432</v>
      </c>
      <c r="T1787" s="51">
        <f t="shared" si="499"/>
        <v>157765.94773333333</v>
      </c>
      <c r="U1787" s="49">
        <f t="shared" si="500"/>
        <v>154045.26914261424</v>
      </c>
      <c r="V1787" s="51">
        <f t="shared" si="501"/>
        <v>148750</v>
      </c>
      <c r="W1787" s="51">
        <f t="shared" si="502"/>
        <v>26461.423881791776</v>
      </c>
      <c r="X1787" s="52">
        <f t="shared" si="503"/>
        <v>0.16772582589570381</v>
      </c>
      <c r="Y1787" s="53" t="str">
        <f t="shared" si="504"/>
        <v>MENOR_VALOR</v>
      </c>
      <c r="Z1787" s="49">
        <f t="shared" si="505"/>
        <v>120343.8432</v>
      </c>
      <c r="AA1787" s="80"/>
    </row>
    <row r="1788" spans="1:27" ht="18" x14ac:dyDescent="0.2">
      <c r="A1788" s="55">
        <f t="shared" si="516"/>
        <v>1584</v>
      </c>
      <c r="B1788" s="1">
        <v>4912996</v>
      </c>
      <c r="C1788" s="155" t="s">
        <v>56</v>
      </c>
      <c r="D1788" s="156" t="s">
        <v>246</v>
      </c>
      <c r="E1788" s="55">
        <v>0</v>
      </c>
      <c r="F1788" s="55">
        <v>1</v>
      </c>
      <c r="G1788" s="55">
        <v>1</v>
      </c>
      <c r="H1788" s="55">
        <v>2517210000</v>
      </c>
      <c r="I1788" s="4" t="s">
        <v>37</v>
      </c>
      <c r="J1788" s="1" t="s">
        <v>37</v>
      </c>
      <c r="K1788" s="48">
        <v>118286</v>
      </c>
      <c r="L1788" s="49">
        <f t="shared" si="497"/>
        <v>133805.1232</v>
      </c>
      <c r="M1788" s="5">
        <v>182360</v>
      </c>
      <c r="N1788" s="6">
        <f t="shared" si="512"/>
        <v>34648.400000000001</v>
      </c>
      <c r="O1788" s="38">
        <f t="shared" si="513"/>
        <v>217008.4</v>
      </c>
      <c r="P1788" s="5">
        <v>150000</v>
      </c>
      <c r="Q1788" s="6">
        <f t="shared" si="514"/>
        <v>28500</v>
      </c>
      <c r="R1788" s="38">
        <f t="shared" si="515"/>
        <v>178500</v>
      </c>
      <c r="S1788" s="51">
        <f t="shared" si="498"/>
        <v>133805.1232</v>
      </c>
      <c r="T1788" s="51">
        <f t="shared" si="499"/>
        <v>176437.84106666665</v>
      </c>
      <c r="U1788" s="49">
        <f t="shared" si="500"/>
        <v>173059.65590507092</v>
      </c>
      <c r="V1788" s="51">
        <f t="shared" si="501"/>
        <v>178500</v>
      </c>
      <c r="W1788" s="51">
        <f t="shared" si="502"/>
        <v>30145.883903932692</v>
      </c>
      <c r="X1788" s="52">
        <f t="shared" si="503"/>
        <v>0.17085838118219854</v>
      </c>
      <c r="Y1788" s="53" t="str">
        <f t="shared" si="504"/>
        <v>MENOR_VALOR</v>
      </c>
      <c r="Z1788" s="49">
        <f t="shared" si="505"/>
        <v>133805.1232</v>
      </c>
      <c r="AA1788" s="80"/>
    </row>
    <row r="1789" spans="1:27" ht="18" x14ac:dyDescent="0.2">
      <c r="A1789" s="55">
        <f t="shared" si="516"/>
        <v>1585</v>
      </c>
      <c r="B1789" s="1">
        <v>4912996</v>
      </c>
      <c r="C1789" s="155" t="s">
        <v>57</v>
      </c>
      <c r="D1789" s="156" t="s">
        <v>246</v>
      </c>
      <c r="E1789" s="55">
        <v>0</v>
      </c>
      <c r="F1789" s="55">
        <v>1</v>
      </c>
      <c r="G1789" s="55">
        <v>1</v>
      </c>
      <c r="H1789" s="4">
        <v>39101601</v>
      </c>
      <c r="I1789" s="4" t="s">
        <v>37</v>
      </c>
      <c r="J1789" s="1" t="s">
        <v>577</v>
      </c>
      <c r="K1789" s="48">
        <v>59500</v>
      </c>
      <c r="L1789" s="49">
        <f t="shared" si="497"/>
        <v>67306.399999999994</v>
      </c>
      <c r="M1789" s="5">
        <v>89280</v>
      </c>
      <c r="N1789" s="6">
        <f t="shared" si="512"/>
        <v>16963.2</v>
      </c>
      <c r="O1789" s="38">
        <f t="shared" si="513"/>
        <v>106243.2</v>
      </c>
      <c r="P1789" s="5">
        <v>74000</v>
      </c>
      <c r="Q1789" s="6">
        <f t="shared" si="514"/>
        <v>14060</v>
      </c>
      <c r="R1789" s="38">
        <f t="shared" si="515"/>
        <v>88060</v>
      </c>
      <c r="S1789" s="51">
        <f t="shared" si="498"/>
        <v>67306.399999999994</v>
      </c>
      <c r="T1789" s="51">
        <f t="shared" si="499"/>
        <v>87203.199999999997</v>
      </c>
      <c r="U1789" s="49">
        <f t="shared" si="500"/>
        <v>85712.743337114458</v>
      </c>
      <c r="V1789" s="51">
        <f t="shared" si="501"/>
        <v>88060</v>
      </c>
      <c r="W1789" s="51">
        <f t="shared" si="502"/>
        <v>14069.162203912596</v>
      </c>
      <c r="X1789" s="52">
        <f t="shared" si="503"/>
        <v>0.1613376826069754</v>
      </c>
      <c r="Y1789" s="53" t="str">
        <f t="shared" si="504"/>
        <v>MENOR_VALOR</v>
      </c>
      <c r="Z1789" s="49">
        <f t="shared" si="505"/>
        <v>67306.399999999994</v>
      </c>
      <c r="AA1789" s="80"/>
    </row>
    <row r="1790" spans="1:27" x14ac:dyDescent="0.2">
      <c r="A1790" s="55">
        <f t="shared" si="516"/>
        <v>1586</v>
      </c>
      <c r="B1790" s="1">
        <v>4912996</v>
      </c>
      <c r="C1790" s="155" t="s">
        <v>58</v>
      </c>
      <c r="D1790" s="156" t="s">
        <v>246</v>
      </c>
      <c r="E1790" s="55">
        <v>0</v>
      </c>
      <c r="F1790" s="55">
        <v>1</v>
      </c>
      <c r="G1790" s="55">
        <v>1</v>
      </c>
      <c r="H1790" s="55">
        <v>2517210000</v>
      </c>
      <c r="I1790" s="4" t="s">
        <v>37</v>
      </c>
      <c r="J1790" s="1" t="s">
        <v>37</v>
      </c>
      <c r="K1790" s="48">
        <v>52836</v>
      </c>
      <c r="L1790" s="49">
        <f t="shared" si="497"/>
        <v>59768.083200000001</v>
      </c>
      <c r="M1790" s="5">
        <v>76630</v>
      </c>
      <c r="N1790" s="6">
        <f t="shared" si="512"/>
        <v>14559.7</v>
      </c>
      <c r="O1790" s="38">
        <f t="shared" si="513"/>
        <v>91189.7</v>
      </c>
      <c r="P1790" s="5">
        <v>63000</v>
      </c>
      <c r="Q1790" s="6">
        <f t="shared" si="514"/>
        <v>11970</v>
      </c>
      <c r="R1790" s="38">
        <f t="shared" si="515"/>
        <v>74970</v>
      </c>
      <c r="S1790" s="51">
        <f t="shared" si="498"/>
        <v>59768.083200000001</v>
      </c>
      <c r="T1790" s="51">
        <f t="shared" si="499"/>
        <v>75309.261066666673</v>
      </c>
      <c r="U1790" s="49">
        <f t="shared" si="500"/>
        <v>74205.177555442278</v>
      </c>
      <c r="V1790" s="51">
        <f t="shared" si="501"/>
        <v>74970</v>
      </c>
      <c r="W1790" s="51">
        <f t="shared" si="502"/>
        <v>10989.272257146238</v>
      </c>
      <c r="X1790" s="52">
        <f t="shared" si="503"/>
        <v>0.14592192383109573</v>
      </c>
      <c r="Y1790" s="53" t="str">
        <f t="shared" si="504"/>
        <v>MENOR_VALOR</v>
      </c>
      <c r="Z1790" s="49">
        <f t="shared" si="505"/>
        <v>59768.083200000001</v>
      </c>
      <c r="AA1790" s="80"/>
    </row>
    <row r="1791" spans="1:27" ht="27" x14ac:dyDescent="0.2">
      <c r="A1791" s="55">
        <f t="shared" si="516"/>
        <v>1587</v>
      </c>
      <c r="B1791" s="1">
        <v>4912996</v>
      </c>
      <c r="C1791" s="155" t="s">
        <v>59</v>
      </c>
      <c r="D1791" s="156" t="s">
        <v>246</v>
      </c>
      <c r="E1791" s="55">
        <v>0</v>
      </c>
      <c r="F1791" s="55">
        <v>1</v>
      </c>
      <c r="G1791" s="55">
        <v>1</v>
      </c>
      <c r="H1791" s="4">
        <v>26101302</v>
      </c>
      <c r="I1791" s="4" t="s">
        <v>37</v>
      </c>
      <c r="J1791" s="1" t="s">
        <v>578</v>
      </c>
      <c r="K1791" s="48">
        <v>36057</v>
      </c>
      <c r="L1791" s="49">
        <f t="shared" si="497"/>
        <v>40787.678399999997</v>
      </c>
      <c r="M1791" s="5">
        <v>53100</v>
      </c>
      <c r="N1791" s="6">
        <f t="shared" si="512"/>
        <v>10089</v>
      </c>
      <c r="O1791" s="38">
        <f t="shared" si="513"/>
        <v>63189</v>
      </c>
      <c r="P1791" s="5">
        <v>47000</v>
      </c>
      <c r="Q1791" s="6">
        <f t="shared" si="514"/>
        <v>8930</v>
      </c>
      <c r="R1791" s="38">
        <f t="shared" si="515"/>
        <v>55930</v>
      </c>
      <c r="S1791" s="51">
        <f t="shared" si="498"/>
        <v>40787.678399999997</v>
      </c>
      <c r="T1791" s="51">
        <f t="shared" si="499"/>
        <v>53302.226133333337</v>
      </c>
      <c r="U1791" s="49">
        <f t="shared" si="500"/>
        <v>52433.04697497766</v>
      </c>
      <c r="V1791" s="51">
        <f t="shared" si="501"/>
        <v>55930</v>
      </c>
      <c r="W1791" s="51">
        <f t="shared" si="502"/>
        <v>8849.1215657227021</v>
      </c>
      <c r="X1791" s="52">
        <f t="shared" si="503"/>
        <v>0.16601786093486953</v>
      </c>
      <c r="Y1791" s="53" t="str">
        <f t="shared" si="504"/>
        <v>MENOR_VALOR</v>
      </c>
      <c r="Z1791" s="49">
        <f t="shared" si="505"/>
        <v>40787.678399999997</v>
      </c>
      <c r="AA1791" s="80"/>
    </row>
    <row r="1792" spans="1:27" ht="18" x14ac:dyDescent="0.2">
      <c r="A1792" s="55">
        <f t="shared" si="516"/>
        <v>1588</v>
      </c>
      <c r="B1792" s="1">
        <v>4912996</v>
      </c>
      <c r="C1792" s="155" t="s">
        <v>61</v>
      </c>
      <c r="D1792" s="3" t="s">
        <v>60</v>
      </c>
      <c r="E1792" s="55">
        <v>0</v>
      </c>
      <c r="F1792" s="55">
        <v>1</v>
      </c>
      <c r="G1792" s="55">
        <v>1</v>
      </c>
      <c r="H1792" s="4">
        <v>26101404</v>
      </c>
      <c r="I1792" s="4" t="s">
        <v>37</v>
      </c>
      <c r="J1792" s="1" t="s">
        <v>578</v>
      </c>
      <c r="K1792" s="48">
        <v>35819</v>
      </c>
      <c r="L1792" s="49">
        <f t="shared" si="497"/>
        <v>40518.452799999999</v>
      </c>
      <c r="M1792" s="5">
        <v>64900</v>
      </c>
      <c r="N1792" s="6">
        <f t="shared" si="512"/>
        <v>12331</v>
      </c>
      <c r="O1792" s="38">
        <f t="shared" si="513"/>
        <v>77231</v>
      </c>
      <c r="P1792" s="5">
        <v>47000</v>
      </c>
      <c r="Q1792" s="6">
        <f t="shared" si="514"/>
        <v>8930</v>
      </c>
      <c r="R1792" s="38">
        <f t="shared" si="515"/>
        <v>55930</v>
      </c>
      <c r="S1792" s="51">
        <f t="shared" si="498"/>
        <v>40518.452799999999</v>
      </c>
      <c r="T1792" s="51">
        <f t="shared" si="499"/>
        <v>57893.150933333331</v>
      </c>
      <c r="U1792" s="49">
        <f t="shared" si="500"/>
        <v>55936.648760793156</v>
      </c>
      <c r="V1792" s="51">
        <f t="shared" si="501"/>
        <v>55930</v>
      </c>
      <c r="W1792" s="51">
        <f t="shared" si="502"/>
        <v>12285.766871149288</v>
      </c>
      <c r="X1792" s="52">
        <f t="shared" si="503"/>
        <v>0.21221451368741223</v>
      </c>
      <c r="Y1792" s="53" t="str">
        <f t="shared" si="504"/>
        <v>MENOR_VALOR</v>
      </c>
      <c r="Z1792" s="49">
        <f t="shared" si="505"/>
        <v>40518.452799999999</v>
      </c>
      <c r="AA1792" s="80"/>
    </row>
    <row r="1793" spans="1:27" ht="18" x14ac:dyDescent="0.2">
      <c r="A1793" s="55">
        <f t="shared" si="516"/>
        <v>1589</v>
      </c>
      <c r="B1793" s="1">
        <v>4912996</v>
      </c>
      <c r="C1793" s="155" t="s">
        <v>62</v>
      </c>
      <c r="D1793" s="156" t="s">
        <v>246</v>
      </c>
      <c r="E1793" s="55">
        <v>0</v>
      </c>
      <c r="F1793" s="55">
        <v>1</v>
      </c>
      <c r="G1793" s="55">
        <v>1</v>
      </c>
      <c r="H1793" s="55">
        <v>2517210000</v>
      </c>
      <c r="I1793" s="4" t="s">
        <v>37</v>
      </c>
      <c r="J1793" s="1" t="s">
        <v>37</v>
      </c>
      <c r="K1793" s="48">
        <v>2023</v>
      </c>
      <c r="L1793" s="49">
        <f t="shared" si="497"/>
        <v>2288.4175999999998</v>
      </c>
      <c r="M1793" s="5">
        <v>2970</v>
      </c>
      <c r="N1793" s="6">
        <f t="shared" si="512"/>
        <v>564.29999999999995</v>
      </c>
      <c r="O1793" s="38">
        <f t="shared" si="513"/>
        <v>3534.3</v>
      </c>
      <c r="P1793" s="5">
        <v>2000</v>
      </c>
      <c r="Q1793" s="6">
        <f t="shared" si="514"/>
        <v>380</v>
      </c>
      <c r="R1793" s="38">
        <f t="shared" si="515"/>
        <v>2380</v>
      </c>
      <c r="S1793" s="51">
        <f t="shared" si="498"/>
        <v>2288.4175999999998</v>
      </c>
      <c r="T1793" s="51">
        <f t="shared" si="499"/>
        <v>2734.2392</v>
      </c>
      <c r="U1793" s="49">
        <f t="shared" si="500"/>
        <v>2680.0231717365355</v>
      </c>
      <c r="V1793" s="51">
        <f t="shared" si="501"/>
        <v>2380</v>
      </c>
      <c r="W1793" s="51">
        <f t="shared" si="502"/>
        <v>315.24347655943666</v>
      </c>
      <c r="X1793" s="52">
        <f t="shared" si="503"/>
        <v>0.11529476885542299</v>
      </c>
      <c r="Y1793" s="53" t="str">
        <f t="shared" si="504"/>
        <v>MENOR_VALOR</v>
      </c>
      <c r="Z1793" s="49">
        <f t="shared" si="505"/>
        <v>2288.4175999999998</v>
      </c>
      <c r="AA1793" s="80"/>
    </row>
    <row r="1794" spans="1:27" ht="27" x14ac:dyDescent="0.2">
      <c r="A1794" s="55">
        <f t="shared" si="516"/>
        <v>1590</v>
      </c>
      <c r="B1794" s="1">
        <v>4912996</v>
      </c>
      <c r="C1794" s="155" t="s">
        <v>63</v>
      </c>
      <c r="D1794" s="156" t="s">
        <v>36</v>
      </c>
      <c r="E1794" s="55">
        <v>0</v>
      </c>
      <c r="F1794" s="55">
        <v>1</v>
      </c>
      <c r="G1794" s="55">
        <v>1</v>
      </c>
      <c r="H1794" s="4">
        <v>26101401</v>
      </c>
      <c r="I1794" s="4" t="s">
        <v>37</v>
      </c>
      <c r="J1794" s="1" t="s">
        <v>579</v>
      </c>
      <c r="K1794" s="48">
        <v>301903</v>
      </c>
      <c r="L1794" s="49">
        <f t="shared" si="497"/>
        <v>341512.67359999998</v>
      </c>
      <c r="M1794" s="5">
        <v>443940</v>
      </c>
      <c r="N1794" s="6">
        <f t="shared" si="512"/>
        <v>84348.6</v>
      </c>
      <c r="O1794" s="38">
        <f t="shared" si="513"/>
        <v>528288.6</v>
      </c>
      <c r="P1794" s="5">
        <v>362000</v>
      </c>
      <c r="Q1794" s="6">
        <f t="shared" si="514"/>
        <v>68780</v>
      </c>
      <c r="R1794" s="38">
        <f t="shared" si="515"/>
        <v>430780</v>
      </c>
      <c r="S1794" s="51">
        <f t="shared" si="498"/>
        <v>341512.67359999998</v>
      </c>
      <c r="T1794" s="51">
        <f t="shared" si="499"/>
        <v>433527.09119999997</v>
      </c>
      <c r="U1794" s="49">
        <f t="shared" si="500"/>
        <v>426754.26028121775</v>
      </c>
      <c r="V1794" s="51">
        <f t="shared" si="501"/>
        <v>430780</v>
      </c>
      <c r="W1794" s="51">
        <f t="shared" si="502"/>
        <v>65064.018651890423</v>
      </c>
      <c r="X1794" s="52">
        <f t="shared" si="503"/>
        <v>0.15008062926769739</v>
      </c>
      <c r="Y1794" s="53" t="str">
        <f t="shared" si="504"/>
        <v>MENOR_VALOR</v>
      </c>
      <c r="Z1794" s="49">
        <f t="shared" si="505"/>
        <v>341512.67359999998</v>
      </c>
      <c r="AA1794" s="80"/>
    </row>
    <row r="1795" spans="1:27" ht="18" x14ac:dyDescent="0.2">
      <c r="A1795" s="55">
        <f t="shared" si="516"/>
        <v>1591</v>
      </c>
      <c r="B1795" s="1">
        <v>4912996</v>
      </c>
      <c r="C1795" s="155" t="s">
        <v>64</v>
      </c>
      <c r="D1795" s="156" t="s">
        <v>246</v>
      </c>
      <c r="E1795" s="55">
        <v>0</v>
      </c>
      <c r="F1795" s="55">
        <v>1</v>
      </c>
      <c r="G1795" s="55">
        <v>1</v>
      </c>
      <c r="H1795" s="55">
        <v>2517210000</v>
      </c>
      <c r="I1795" s="4" t="s">
        <v>37</v>
      </c>
      <c r="J1795" s="1" t="s">
        <v>37</v>
      </c>
      <c r="K1795" s="48">
        <v>357952</v>
      </c>
      <c r="L1795" s="49">
        <f t="shared" si="497"/>
        <v>404915.30239999999</v>
      </c>
      <c r="M1795" s="5">
        <v>519800</v>
      </c>
      <c r="N1795" s="6">
        <f t="shared" si="512"/>
        <v>98762</v>
      </c>
      <c r="O1795" s="38">
        <f t="shared" si="513"/>
        <v>618562</v>
      </c>
      <c r="P1795" s="5">
        <v>452000</v>
      </c>
      <c r="Q1795" s="6">
        <f t="shared" si="514"/>
        <v>85880</v>
      </c>
      <c r="R1795" s="38">
        <f t="shared" si="515"/>
        <v>537880</v>
      </c>
      <c r="S1795" s="51">
        <f t="shared" si="498"/>
        <v>404915.30239999999</v>
      </c>
      <c r="T1795" s="51">
        <f t="shared" si="499"/>
        <v>520452.43413333333</v>
      </c>
      <c r="U1795" s="49">
        <f t="shared" si="500"/>
        <v>512638.17130120378</v>
      </c>
      <c r="V1795" s="51">
        <f t="shared" si="501"/>
        <v>537880</v>
      </c>
      <c r="W1795" s="51">
        <f t="shared" si="502"/>
        <v>81697.08932748354</v>
      </c>
      <c r="X1795" s="52">
        <f t="shared" si="503"/>
        <v>0.15697321017150587</v>
      </c>
      <c r="Y1795" s="53" t="str">
        <f t="shared" si="504"/>
        <v>MENOR_VALOR</v>
      </c>
      <c r="Z1795" s="49">
        <f t="shared" si="505"/>
        <v>404915.30239999999</v>
      </c>
      <c r="AA1795" s="80"/>
    </row>
    <row r="1796" spans="1:27" ht="18" x14ac:dyDescent="0.2">
      <c r="A1796" s="55">
        <f t="shared" si="516"/>
        <v>1592</v>
      </c>
      <c r="B1796" s="1">
        <v>4912996</v>
      </c>
      <c r="C1796" s="155" t="s">
        <v>226</v>
      </c>
      <c r="D1796" s="156" t="s">
        <v>246</v>
      </c>
      <c r="E1796" s="55">
        <v>0</v>
      </c>
      <c r="F1796" s="55">
        <v>1</v>
      </c>
      <c r="G1796" s="55">
        <v>1</v>
      </c>
      <c r="H1796" s="55">
        <v>2517210000</v>
      </c>
      <c r="I1796" s="4" t="s">
        <v>37</v>
      </c>
      <c r="J1796" s="1" t="s">
        <v>37</v>
      </c>
      <c r="K1796" s="48">
        <v>1557829</v>
      </c>
      <c r="L1796" s="49">
        <f t="shared" si="497"/>
        <v>1762216.1647999999</v>
      </c>
      <c r="M1796" s="5">
        <v>1210560</v>
      </c>
      <c r="N1796" s="6">
        <f t="shared" si="512"/>
        <v>230006.39999999999</v>
      </c>
      <c r="O1796" s="38">
        <f t="shared" si="513"/>
        <v>1440566.4</v>
      </c>
      <c r="P1796" s="5">
        <v>998000</v>
      </c>
      <c r="Q1796" s="6">
        <f t="shared" si="514"/>
        <v>189620</v>
      </c>
      <c r="R1796" s="38">
        <f t="shared" si="515"/>
        <v>1187620</v>
      </c>
      <c r="S1796" s="51">
        <f t="shared" si="498"/>
        <v>1187620</v>
      </c>
      <c r="T1796" s="51">
        <f t="shared" si="499"/>
        <v>1463467.5215999999</v>
      </c>
      <c r="U1796" s="49">
        <f t="shared" si="500"/>
        <v>1444630.0844079757</v>
      </c>
      <c r="V1796" s="51">
        <f t="shared" si="501"/>
        <v>1440566.4</v>
      </c>
      <c r="W1796" s="51">
        <f t="shared" si="502"/>
        <v>195053.65309686368</v>
      </c>
      <c r="X1796" s="52">
        <f t="shared" si="503"/>
        <v>0.13328184617559038</v>
      </c>
      <c r="Y1796" s="53" t="str">
        <f t="shared" si="504"/>
        <v>MENOR_VALOR</v>
      </c>
      <c r="Z1796" s="49">
        <f t="shared" si="505"/>
        <v>1187620</v>
      </c>
      <c r="AA1796" s="80"/>
    </row>
    <row r="1797" spans="1:27" x14ac:dyDescent="0.2">
      <c r="A1797" s="55">
        <f t="shared" si="516"/>
        <v>1593</v>
      </c>
      <c r="B1797" s="1">
        <v>4912996</v>
      </c>
      <c r="C1797" s="155" t="s">
        <v>228</v>
      </c>
      <c r="D1797" s="156" t="s">
        <v>246</v>
      </c>
      <c r="E1797" s="55">
        <v>0</v>
      </c>
      <c r="F1797" s="55">
        <v>1</v>
      </c>
      <c r="G1797" s="55">
        <v>1</v>
      </c>
      <c r="H1797" s="55">
        <v>2517210000</v>
      </c>
      <c r="I1797" s="4" t="s">
        <v>37</v>
      </c>
      <c r="J1797" s="1" t="s">
        <v>37</v>
      </c>
      <c r="K1797" s="48">
        <v>120904</v>
      </c>
      <c r="L1797" s="49">
        <f t="shared" si="497"/>
        <v>136766.6048</v>
      </c>
      <c r="M1797" s="5">
        <v>187680</v>
      </c>
      <c r="N1797" s="6">
        <f t="shared" si="512"/>
        <v>35659.199999999997</v>
      </c>
      <c r="O1797" s="38">
        <f t="shared" si="513"/>
        <v>223339.2</v>
      </c>
      <c r="P1797" s="5">
        <v>147000</v>
      </c>
      <c r="Q1797" s="6">
        <f t="shared" si="514"/>
        <v>27930</v>
      </c>
      <c r="R1797" s="38">
        <f t="shared" si="515"/>
        <v>174930</v>
      </c>
      <c r="S1797" s="51">
        <f t="shared" si="498"/>
        <v>136766.6048</v>
      </c>
      <c r="T1797" s="51">
        <f t="shared" si="499"/>
        <v>178345.26826666668</v>
      </c>
      <c r="U1797" s="49">
        <f t="shared" si="500"/>
        <v>174824.82654973367</v>
      </c>
      <c r="V1797" s="51">
        <f t="shared" si="501"/>
        <v>174930</v>
      </c>
      <c r="W1797" s="51">
        <f t="shared" si="502"/>
        <v>29400.554889953582</v>
      </c>
      <c r="X1797" s="52">
        <f t="shared" si="503"/>
        <v>0.16485189192680502</v>
      </c>
      <c r="Y1797" s="53" t="str">
        <f t="shared" si="504"/>
        <v>MENOR_VALOR</v>
      </c>
      <c r="Z1797" s="49">
        <f t="shared" si="505"/>
        <v>136766.6048</v>
      </c>
      <c r="AA1797" s="80"/>
    </row>
    <row r="1798" spans="1:27" ht="36" x14ac:dyDescent="0.2">
      <c r="A1798" s="55">
        <f t="shared" si="516"/>
        <v>1594</v>
      </c>
      <c r="B1798" s="1">
        <v>4912996</v>
      </c>
      <c r="C1798" s="155" t="s">
        <v>66</v>
      </c>
      <c r="D1798" s="156" t="s">
        <v>246</v>
      </c>
      <c r="E1798" s="55">
        <v>0</v>
      </c>
      <c r="F1798" s="55">
        <v>1</v>
      </c>
      <c r="G1798" s="55">
        <v>1</v>
      </c>
      <c r="H1798" s="55">
        <v>2517210000</v>
      </c>
      <c r="I1798" s="4" t="s">
        <v>37</v>
      </c>
      <c r="J1798" s="1" t="s">
        <v>37</v>
      </c>
      <c r="K1798" s="48">
        <v>240142</v>
      </c>
      <c r="L1798" s="49">
        <f t="shared" si="497"/>
        <v>271648.63040000002</v>
      </c>
      <c r="M1798" s="5">
        <v>332760</v>
      </c>
      <c r="N1798" s="6">
        <f t="shared" si="512"/>
        <v>63224.4</v>
      </c>
      <c r="O1798" s="38">
        <f t="shared" si="513"/>
        <v>395984.4</v>
      </c>
      <c r="P1798" s="5">
        <v>283000</v>
      </c>
      <c r="Q1798" s="6">
        <f t="shared" si="514"/>
        <v>53770</v>
      </c>
      <c r="R1798" s="38">
        <f t="shared" si="515"/>
        <v>336770</v>
      </c>
      <c r="S1798" s="51">
        <f t="shared" si="498"/>
        <v>271648.63040000002</v>
      </c>
      <c r="T1798" s="51">
        <f t="shared" si="499"/>
        <v>334801.01013333333</v>
      </c>
      <c r="U1798" s="49">
        <f t="shared" si="500"/>
        <v>330881.89008779108</v>
      </c>
      <c r="V1798" s="51">
        <f t="shared" si="501"/>
        <v>336770</v>
      </c>
      <c r="W1798" s="51">
        <f t="shared" si="502"/>
        <v>44655.47595750734</v>
      </c>
      <c r="X1798" s="52">
        <f t="shared" si="503"/>
        <v>0.13337915539658454</v>
      </c>
      <c r="Y1798" s="53" t="str">
        <f t="shared" si="504"/>
        <v>MENOR_VALOR</v>
      </c>
      <c r="Z1798" s="49">
        <f t="shared" si="505"/>
        <v>271648.63040000002</v>
      </c>
      <c r="AA1798" s="80"/>
    </row>
    <row r="1799" spans="1:27" ht="27" x14ac:dyDescent="0.2">
      <c r="A1799" s="55">
        <f t="shared" si="516"/>
        <v>1595</v>
      </c>
      <c r="B1799" s="1">
        <v>4912996</v>
      </c>
      <c r="C1799" s="155" t="s">
        <v>67</v>
      </c>
      <c r="D1799" s="156" t="s">
        <v>246</v>
      </c>
      <c r="E1799" s="55">
        <v>0</v>
      </c>
      <c r="F1799" s="55">
        <v>1</v>
      </c>
      <c r="G1799" s="55">
        <v>1</v>
      </c>
      <c r="H1799" s="55">
        <v>2517210000</v>
      </c>
      <c r="I1799" s="4" t="s">
        <v>37</v>
      </c>
      <c r="J1799" s="1" t="s">
        <v>37</v>
      </c>
      <c r="K1799" s="48">
        <v>240142</v>
      </c>
      <c r="L1799" s="49">
        <f t="shared" si="497"/>
        <v>271648.63040000002</v>
      </c>
      <c r="M1799" s="5">
        <v>378780</v>
      </c>
      <c r="N1799" s="6">
        <f t="shared" si="512"/>
        <v>71968.2</v>
      </c>
      <c r="O1799" s="38">
        <f t="shared" si="513"/>
        <v>450748.2</v>
      </c>
      <c r="P1799" s="5">
        <v>283000</v>
      </c>
      <c r="Q1799" s="6">
        <f t="shared" si="514"/>
        <v>53770</v>
      </c>
      <c r="R1799" s="38">
        <f t="shared" si="515"/>
        <v>336770</v>
      </c>
      <c r="S1799" s="51">
        <f t="shared" si="498"/>
        <v>271648.63040000002</v>
      </c>
      <c r="T1799" s="51">
        <f t="shared" si="499"/>
        <v>353055.61013333336</v>
      </c>
      <c r="U1799" s="49">
        <f t="shared" si="500"/>
        <v>345481.64005095226</v>
      </c>
      <c r="V1799" s="51">
        <f t="shared" si="501"/>
        <v>336770</v>
      </c>
      <c r="W1799" s="51">
        <f t="shared" si="502"/>
        <v>57563.427405355847</v>
      </c>
      <c r="X1799" s="52">
        <f t="shared" si="503"/>
        <v>0.16304351426002467</v>
      </c>
      <c r="Y1799" s="53" t="str">
        <f t="shared" si="504"/>
        <v>MENOR_VALOR</v>
      </c>
      <c r="Z1799" s="49">
        <f t="shared" si="505"/>
        <v>271648.63040000002</v>
      </c>
      <c r="AA1799" s="80"/>
    </row>
    <row r="1800" spans="1:27" ht="27" x14ac:dyDescent="0.2">
      <c r="A1800" s="55">
        <f t="shared" si="516"/>
        <v>1596</v>
      </c>
      <c r="B1800" s="1">
        <v>4912996</v>
      </c>
      <c r="C1800" s="155" t="s">
        <v>68</v>
      </c>
      <c r="D1800" s="156" t="s">
        <v>246</v>
      </c>
      <c r="E1800" s="55">
        <v>0</v>
      </c>
      <c r="F1800" s="55">
        <v>1</v>
      </c>
      <c r="G1800" s="55">
        <v>1</v>
      </c>
      <c r="H1800" s="55">
        <v>2517210000</v>
      </c>
      <c r="I1800" s="4" t="s">
        <v>37</v>
      </c>
      <c r="J1800" s="1" t="s">
        <v>37</v>
      </c>
      <c r="K1800" s="48">
        <v>285719</v>
      </c>
      <c r="L1800" s="49">
        <f t="shared" si="497"/>
        <v>323205.33279999997</v>
      </c>
      <c r="M1800" s="5">
        <v>471120</v>
      </c>
      <c r="N1800" s="6">
        <f t="shared" si="512"/>
        <v>89512.8</v>
      </c>
      <c r="O1800" s="38">
        <f t="shared" si="513"/>
        <v>560632.80000000005</v>
      </c>
      <c r="P1800" s="5">
        <v>362000</v>
      </c>
      <c r="Q1800" s="6">
        <f t="shared" si="514"/>
        <v>68780</v>
      </c>
      <c r="R1800" s="38">
        <f t="shared" si="515"/>
        <v>430780</v>
      </c>
      <c r="S1800" s="51">
        <f t="shared" si="498"/>
        <v>323205.33279999997</v>
      </c>
      <c r="T1800" s="51">
        <f t="shared" si="499"/>
        <v>438206.04426666669</v>
      </c>
      <c r="U1800" s="49">
        <f t="shared" si="500"/>
        <v>427370.14894253982</v>
      </c>
      <c r="V1800" s="51">
        <f t="shared" si="501"/>
        <v>430780</v>
      </c>
      <c r="W1800" s="51">
        <f t="shared" si="502"/>
        <v>81317.782919357429</v>
      </c>
      <c r="X1800" s="52">
        <f t="shared" si="503"/>
        <v>0.18556974278034413</v>
      </c>
      <c r="Y1800" s="53" t="str">
        <f t="shared" si="504"/>
        <v>MENOR_VALOR</v>
      </c>
      <c r="Z1800" s="49">
        <f t="shared" si="505"/>
        <v>323205.33279999997</v>
      </c>
      <c r="AA1800" s="80"/>
    </row>
    <row r="1801" spans="1:27" ht="27" x14ac:dyDescent="0.2">
      <c r="A1801" s="55">
        <f t="shared" si="516"/>
        <v>1597</v>
      </c>
      <c r="B1801" s="1">
        <v>4912996</v>
      </c>
      <c r="C1801" s="155" t="s">
        <v>229</v>
      </c>
      <c r="D1801" s="156" t="s">
        <v>246</v>
      </c>
      <c r="E1801" s="55">
        <v>0</v>
      </c>
      <c r="F1801" s="55">
        <v>1</v>
      </c>
      <c r="G1801" s="55">
        <v>1</v>
      </c>
      <c r="H1801" s="55">
        <v>2517210000</v>
      </c>
      <c r="I1801" s="4" t="s">
        <v>37</v>
      </c>
      <c r="J1801" s="1" t="s">
        <v>37</v>
      </c>
      <c r="K1801" s="48">
        <v>107814</v>
      </c>
      <c r="L1801" s="49">
        <f t="shared" ref="L1801:L1864" si="517">(K1801*13.12%)+K1801</f>
        <v>121959.19680000001</v>
      </c>
      <c r="M1801" s="5">
        <v>220500</v>
      </c>
      <c r="N1801" s="6">
        <f t="shared" si="512"/>
        <v>41895</v>
      </c>
      <c r="O1801" s="38">
        <f t="shared" si="513"/>
        <v>262395</v>
      </c>
      <c r="P1801" s="5">
        <v>180000</v>
      </c>
      <c r="Q1801" s="6">
        <f t="shared" si="514"/>
        <v>34200</v>
      </c>
      <c r="R1801" s="38">
        <f t="shared" si="515"/>
        <v>214200</v>
      </c>
      <c r="S1801" s="51">
        <f t="shared" ref="S1801:S1864" si="518">MIN(L1801,O1801,R1801)</f>
        <v>121959.19680000001</v>
      </c>
      <c r="T1801" s="51">
        <f t="shared" ref="T1801:T1864" si="519">AVERAGE(L1801,O1801,R1801)</f>
        <v>199518.0656</v>
      </c>
      <c r="U1801" s="49">
        <f t="shared" ref="U1801:U1864" si="520">GEOMEAN(L1801,O1801,R1801)</f>
        <v>189960.45117540352</v>
      </c>
      <c r="V1801" s="51">
        <f t="shared" ref="V1801:V1864" si="521">MEDIAN(L1801,O1801,R1801)</f>
        <v>214200</v>
      </c>
      <c r="W1801" s="51">
        <f t="shared" ref="W1801:W1864" si="522">STDEVA(S1801,T1801)</f>
        <v>54842.402069637748</v>
      </c>
      <c r="X1801" s="52">
        <f t="shared" ref="X1801:X1864" si="523">(W1801/T1801)</f>
        <v>0.27487436741486604</v>
      </c>
      <c r="Y1801" s="53" t="str">
        <f t="shared" ref="Y1801:Y1864" si="524">IF(X1801&lt;43%,"MENOR_VALOR","MEDIA_GEOMETRICA")</f>
        <v>MENOR_VALOR</v>
      </c>
      <c r="Z1801" s="49">
        <f t="shared" ref="Z1801:Z1864" si="525">IF(Y1801="MENOR_VALOR",S1801,U1801)</f>
        <v>121959.19680000001</v>
      </c>
      <c r="AA1801" s="80"/>
    </row>
    <row r="1802" spans="1:27" ht="18" x14ac:dyDescent="0.2">
      <c r="A1802" s="55">
        <f t="shared" si="516"/>
        <v>1598</v>
      </c>
      <c r="B1802" s="1">
        <v>4912996</v>
      </c>
      <c r="C1802" s="155" t="s">
        <v>70</v>
      </c>
      <c r="D1802" s="3" t="s">
        <v>36</v>
      </c>
      <c r="E1802" s="55">
        <v>0</v>
      </c>
      <c r="F1802" s="55">
        <v>1</v>
      </c>
      <c r="G1802" s="55">
        <v>1</v>
      </c>
      <c r="H1802" s="4">
        <v>26101409</v>
      </c>
      <c r="I1802" s="4" t="s">
        <v>37</v>
      </c>
      <c r="J1802" s="1" t="s">
        <v>550</v>
      </c>
      <c r="K1802" s="48">
        <v>285719</v>
      </c>
      <c r="L1802" s="49">
        <f t="shared" si="517"/>
        <v>323205.33279999997</v>
      </c>
      <c r="M1802" s="5">
        <v>448470</v>
      </c>
      <c r="N1802" s="6">
        <f t="shared" si="512"/>
        <v>85209.3</v>
      </c>
      <c r="O1802" s="38">
        <f t="shared" si="513"/>
        <v>533679.30000000005</v>
      </c>
      <c r="P1802" s="5">
        <v>362000</v>
      </c>
      <c r="Q1802" s="6">
        <f t="shared" si="514"/>
        <v>68780</v>
      </c>
      <c r="R1802" s="38">
        <f t="shared" si="515"/>
        <v>430780</v>
      </c>
      <c r="S1802" s="51">
        <f t="shared" si="518"/>
        <v>323205.33279999997</v>
      </c>
      <c r="T1802" s="51">
        <f t="shared" si="519"/>
        <v>429221.54426666669</v>
      </c>
      <c r="U1802" s="49">
        <f t="shared" si="520"/>
        <v>420408.48168423143</v>
      </c>
      <c r="V1802" s="51">
        <f t="shared" si="521"/>
        <v>430780</v>
      </c>
      <c r="W1802" s="51">
        <f t="shared" si="522"/>
        <v>74964.782043787054</v>
      </c>
      <c r="X1802" s="52">
        <f t="shared" si="523"/>
        <v>0.17465288740775078</v>
      </c>
      <c r="Y1802" s="53" t="str">
        <f t="shared" si="524"/>
        <v>MENOR_VALOR</v>
      </c>
      <c r="Z1802" s="49">
        <f t="shared" si="525"/>
        <v>323205.33279999997</v>
      </c>
      <c r="AA1802" s="80"/>
    </row>
    <row r="1803" spans="1:27" ht="18" x14ac:dyDescent="0.2">
      <c r="A1803" s="55">
        <f t="shared" si="516"/>
        <v>1599</v>
      </c>
      <c r="B1803" s="1">
        <v>4912996</v>
      </c>
      <c r="C1803" s="155" t="s">
        <v>72</v>
      </c>
      <c r="D1803" s="156" t="s">
        <v>246</v>
      </c>
      <c r="E1803" s="55">
        <v>0</v>
      </c>
      <c r="F1803" s="55">
        <v>1</v>
      </c>
      <c r="G1803" s="55">
        <v>1</v>
      </c>
      <c r="H1803" s="55">
        <v>2517210000</v>
      </c>
      <c r="I1803" s="4" t="s">
        <v>37</v>
      </c>
      <c r="J1803" s="1" t="s">
        <v>37</v>
      </c>
      <c r="K1803" s="48">
        <v>118286</v>
      </c>
      <c r="L1803" s="49">
        <f t="shared" si="517"/>
        <v>133805.1232</v>
      </c>
      <c r="M1803" s="5">
        <v>174840</v>
      </c>
      <c r="N1803" s="6">
        <f t="shared" si="512"/>
        <v>33219.599999999999</v>
      </c>
      <c r="O1803" s="38">
        <f t="shared" si="513"/>
        <v>208059.6</v>
      </c>
      <c r="P1803" s="5">
        <v>150000</v>
      </c>
      <c r="Q1803" s="6">
        <f t="shared" si="514"/>
        <v>28500</v>
      </c>
      <c r="R1803" s="38">
        <f t="shared" si="515"/>
        <v>178500</v>
      </c>
      <c r="S1803" s="51">
        <f t="shared" si="518"/>
        <v>133805.1232</v>
      </c>
      <c r="T1803" s="51">
        <f t="shared" si="519"/>
        <v>173454.90773333333</v>
      </c>
      <c r="U1803" s="49">
        <f t="shared" si="520"/>
        <v>170647.36002090632</v>
      </c>
      <c r="V1803" s="51">
        <f t="shared" si="521"/>
        <v>178500</v>
      </c>
      <c r="W1803" s="51">
        <f t="shared" si="522"/>
        <v>28036.631516105535</v>
      </c>
      <c r="X1803" s="52">
        <f t="shared" si="523"/>
        <v>0.16163642691049471</v>
      </c>
      <c r="Y1803" s="53" t="str">
        <f t="shared" si="524"/>
        <v>MENOR_VALOR</v>
      </c>
      <c r="Z1803" s="49">
        <f t="shared" si="525"/>
        <v>133805.1232</v>
      </c>
      <c r="AA1803" s="80"/>
    </row>
    <row r="1804" spans="1:27" ht="27" x14ac:dyDescent="0.2">
      <c r="A1804" s="55">
        <f t="shared" si="516"/>
        <v>1600</v>
      </c>
      <c r="B1804" s="1">
        <v>4912996</v>
      </c>
      <c r="C1804" s="155" t="s">
        <v>232</v>
      </c>
      <c r="D1804" s="156" t="s">
        <v>246</v>
      </c>
      <c r="E1804" s="55">
        <v>0</v>
      </c>
      <c r="F1804" s="55">
        <v>1</v>
      </c>
      <c r="G1804" s="55">
        <v>1</v>
      </c>
      <c r="H1804" s="55">
        <v>2517210000</v>
      </c>
      <c r="I1804" s="4" t="s">
        <v>37</v>
      </c>
      <c r="J1804" s="1" t="s">
        <v>37</v>
      </c>
      <c r="K1804" s="48">
        <v>258587</v>
      </c>
      <c r="L1804" s="49">
        <f t="shared" si="517"/>
        <v>292513.61440000002</v>
      </c>
      <c r="M1804" s="5">
        <v>395200</v>
      </c>
      <c r="N1804" s="6">
        <f t="shared" si="512"/>
        <v>75088</v>
      </c>
      <c r="O1804" s="38">
        <f t="shared" si="513"/>
        <v>470288</v>
      </c>
      <c r="P1804" s="5">
        <v>304000</v>
      </c>
      <c r="Q1804" s="6">
        <f t="shared" si="514"/>
        <v>57760</v>
      </c>
      <c r="R1804" s="38">
        <f t="shared" si="515"/>
        <v>361760</v>
      </c>
      <c r="S1804" s="51">
        <f t="shared" si="518"/>
        <v>292513.61440000002</v>
      </c>
      <c r="T1804" s="51">
        <f t="shared" si="519"/>
        <v>374853.87146666669</v>
      </c>
      <c r="U1804" s="49">
        <f t="shared" si="520"/>
        <v>367826.91849692416</v>
      </c>
      <c r="V1804" s="51">
        <f t="shared" si="521"/>
        <v>361760</v>
      </c>
      <c r="W1804" s="51">
        <f t="shared" si="522"/>
        <v>58223.354136483271</v>
      </c>
      <c r="X1804" s="52">
        <f t="shared" si="523"/>
        <v>0.15532280327978604</v>
      </c>
      <c r="Y1804" s="53" t="str">
        <f t="shared" si="524"/>
        <v>MENOR_VALOR</v>
      </c>
      <c r="Z1804" s="49">
        <f t="shared" si="525"/>
        <v>292513.61440000002</v>
      </c>
      <c r="AA1804" s="80"/>
    </row>
    <row r="1805" spans="1:27" ht="18" x14ac:dyDescent="0.2">
      <c r="A1805" s="157" t="s">
        <v>471</v>
      </c>
      <c r="B1805" s="55"/>
      <c r="C1805" s="158" t="s">
        <v>82</v>
      </c>
      <c r="D1805" s="156"/>
      <c r="E1805" s="55"/>
      <c r="F1805" s="55"/>
      <c r="G1805" s="55"/>
      <c r="H1805" s="159"/>
      <c r="I1805" s="159"/>
      <c r="J1805" s="160"/>
      <c r="K1805" s="48"/>
      <c r="L1805" s="49">
        <f t="shared" si="517"/>
        <v>0</v>
      </c>
      <c r="M1805" s="5">
        <v>0</v>
      </c>
      <c r="N1805" s="6"/>
      <c r="O1805" s="38"/>
      <c r="P1805" s="5"/>
      <c r="Q1805" s="6"/>
      <c r="R1805" s="38"/>
      <c r="S1805" s="51"/>
      <c r="T1805" s="51"/>
      <c r="U1805" s="49"/>
      <c r="V1805" s="51"/>
      <c r="W1805" s="51"/>
      <c r="X1805" s="52"/>
      <c r="Y1805" s="53"/>
      <c r="Z1805" s="49"/>
      <c r="AA1805" s="80"/>
    </row>
    <row r="1806" spans="1:27" ht="36" x14ac:dyDescent="0.2">
      <c r="A1806" s="55">
        <f>A1804+1</f>
        <v>1601</v>
      </c>
      <c r="B1806" s="1">
        <v>4912996</v>
      </c>
      <c r="C1806" s="155" t="s">
        <v>83</v>
      </c>
      <c r="D1806" s="156" t="s">
        <v>246</v>
      </c>
      <c r="E1806" s="55">
        <v>0</v>
      </c>
      <c r="F1806" s="55">
        <v>1</v>
      </c>
      <c r="G1806" s="55">
        <v>1</v>
      </c>
      <c r="H1806" s="55">
        <v>2517210000</v>
      </c>
      <c r="I1806" s="4" t="s">
        <v>37</v>
      </c>
      <c r="J1806" s="1" t="s">
        <v>37</v>
      </c>
      <c r="K1806" s="48">
        <v>235739</v>
      </c>
      <c r="L1806" s="49">
        <f t="shared" si="517"/>
        <v>266667.95679999999</v>
      </c>
      <c r="M1806" s="5">
        <v>2405550</v>
      </c>
      <c r="N1806" s="6">
        <f t="shared" ref="N1806:N1814" si="526">M1806*0.19</f>
        <v>457054.5</v>
      </c>
      <c r="O1806" s="38">
        <f t="shared" ref="O1806:O1814" si="527">M1806+N1806</f>
        <v>2862604.5</v>
      </c>
      <c r="P1806" s="5">
        <v>1833000</v>
      </c>
      <c r="Q1806" s="6">
        <f t="shared" ref="Q1806:Q1814" si="528">P1806*0.19</f>
        <v>348270</v>
      </c>
      <c r="R1806" s="38">
        <f t="shared" ref="R1806:R1814" si="529">P1806+Q1806</f>
        <v>2181270</v>
      </c>
      <c r="S1806" s="51">
        <f t="shared" si="518"/>
        <v>266667.95679999999</v>
      </c>
      <c r="T1806" s="51">
        <f t="shared" si="519"/>
        <v>1770180.8189333333</v>
      </c>
      <c r="U1806" s="49">
        <f t="shared" si="520"/>
        <v>1185260.6595349167</v>
      </c>
      <c r="V1806" s="51">
        <f t="shared" si="521"/>
        <v>2181270</v>
      </c>
      <c r="W1806" s="51">
        <f t="shared" si="522"/>
        <v>1063144.1404156745</v>
      </c>
      <c r="X1806" s="52">
        <f t="shared" si="523"/>
        <v>0.60058505269326024</v>
      </c>
      <c r="Y1806" s="53" t="str">
        <f t="shared" si="524"/>
        <v>MEDIA_GEOMETRICA</v>
      </c>
      <c r="Z1806" s="49">
        <f t="shared" si="525"/>
        <v>1185260.6595349167</v>
      </c>
      <c r="AA1806" s="80"/>
    </row>
    <row r="1807" spans="1:27" ht="18" x14ac:dyDescent="0.2">
      <c r="A1807" s="55">
        <f>A1806+1</f>
        <v>1602</v>
      </c>
      <c r="B1807" s="1">
        <v>4912996</v>
      </c>
      <c r="C1807" s="155" t="s">
        <v>84</v>
      </c>
      <c r="D1807" s="156" t="s">
        <v>246</v>
      </c>
      <c r="E1807" s="55">
        <v>0</v>
      </c>
      <c r="F1807" s="55">
        <v>1</v>
      </c>
      <c r="G1807" s="55">
        <v>1</v>
      </c>
      <c r="H1807" s="4">
        <v>31171539</v>
      </c>
      <c r="I1807" s="4" t="s">
        <v>37</v>
      </c>
      <c r="J1807" s="1" t="s">
        <v>37</v>
      </c>
      <c r="K1807" s="48">
        <v>66878</v>
      </c>
      <c r="L1807" s="49">
        <f t="shared" si="517"/>
        <v>75652.393599999996</v>
      </c>
      <c r="M1807" s="5">
        <v>104940</v>
      </c>
      <c r="N1807" s="6">
        <f t="shared" si="526"/>
        <v>19938.599999999999</v>
      </c>
      <c r="O1807" s="38">
        <f t="shared" si="527"/>
        <v>124878.6</v>
      </c>
      <c r="P1807" s="5">
        <v>79000</v>
      </c>
      <c r="Q1807" s="6">
        <f t="shared" si="528"/>
        <v>15010</v>
      </c>
      <c r="R1807" s="38">
        <f t="shared" si="529"/>
        <v>94010</v>
      </c>
      <c r="S1807" s="51">
        <f t="shared" si="518"/>
        <v>75652.393599999996</v>
      </c>
      <c r="T1807" s="51">
        <f t="shared" si="519"/>
        <v>98180.331200000001</v>
      </c>
      <c r="U1807" s="49">
        <f t="shared" si="520"/>
        <v>96123.206378009374</v>
      </c>
      <c r="V1807" s="51">
        <f t="shared" si="521"/>
        <v>94010</v>
      </c>
      <c r="W1807" s="51">
        <f t="shared" si="522"/>
        <v>15929.657443107353</v>
      </c>
      <c r="X1807" s="52">
        <f t="shared" si="523"/>
        <v>0.16224896828528271</v>
      </c>
      <c r="Y1807" s="53" t="str">
        <f t="shared" si="524"/>
        <v>MENOR_VALOR</v>
      </c>
      <c r="Z1807" s="49">
        <f t="shared" si="525"/>
        <v>75652.393599999996</v>
      </c>
      <c r="AA1807" s="80"/>
    </row>
    <row r="1808" spans="1:27" ht="18" x14ac:dyDescent="0.2">
      <c r="A1808" s="55">
        <f t="shared" ref="A1808:A1814" si="530">A1807+1</f>
        <v>1603</v>
      </c>
      <c r="B1808" s="1">
        <v>4912996</v>
      </c>
      <c r="C1808" s="155" t="s">
        <v>85</v>
      </c>
      <c r="D1808" s="156" t="s">
        <v>246</v>
      </c>
      <c r="E1808" s="55">
        <v>0</v>
      </c>
      <c r="F1808" s="55">
        <v>1</v>
      </c>
      <c r="G1808" s="55">
        <v>1</v>
      </c>
      <c r="H1808" s="4">
        <v>40151551</v>
      </c>
      <c r="I1808" s="4" t="s">
        <v>37</v>
      </c>
      <c r="J1808" s="1" t="s">
        <v>37</v>
      </c>
      <c r="K1808" s="48">
        <v>267631</v>
      </c>
      <c r="L1808" s="49">
        <f t="shared" si="517"/>
        <v>302744.18719999999</v>
      </c>
      <c r="M1808" s="5">
        <v>1826200</v>
      </c>
      <c r="N1808" s="6">
        <f t="shared" si="526"/>
        <v>346978</v>
      </c>
      <c r="O1808" s="38">
        <f t="shared" si="527"/>
        <v>2173178</v>
      </c>
      <c r="P1808" s="5">
        <v>1588000</v>
      </c>
      <c r="Q1808" s="6">
        <f t="shared" si="528"/>
        <v>301720</v>
      </c>
      <c r="R1808" s="38">
        <f t="shared" si="529"/>
        <v>1889720</v>
      </c>
      <c r="S1808" s="51">
        <f t="shared" si="518"/>
        <v>302744.18719999999</v>
      </c>
      <c r="T1808" s="51">
        <f t="shared" si="519"/>
        <v>1455214.0624000002</v>
      </c>
      <c r="U1808" s="49">
        <f t="shared" si="520"/>
        <v>1075283.1925814536</v>
      </c>
      <c r="V1808" s="51">
        <f t="shared" si="521"/>
        <v>1889720</v>
      </c>
      <c r="W1808" s="51">
        <f t="shared" si="522"/>
        <v>814919.26386713411</v>
      </c>
      <c r="X1808" s="52">
        <f t="shared" si="523"/>
        <v>0.55999958007767947</v>
      </c>
      <c r="Y1808" s="53" t="str">
        <f t="shared" si="524"/>
        <v>MEDIA_GEOMETRICA</v>
      </c>
      <c r="Z1808" s="49">
        <f t="shared" si="525"/>
        <v>1075283.1925814536</v>
      </c>
      <c r="AA1808" s="80"/>
    </row>
    <row r="1809" spans="1:27" ht="27" x14ac:dyDescent="0.2">
      <c r="A1809" s="55">
        <f t="shared" si="530"/>
        <v>1604</v>
      </c>
      <c r="B1809" s="1">
        <v>4912996</v>
      </c>
      <c r="C1809" s="155" t="s">
        <v>86</v>
      </c>
      <c r="D1809" s="156" t="s">
        <v>246</v>
      </c>
      <c r="E1809" s="55">
        <v>0</v>
      </c>
      <c r="F1809" s="55">
        <v>1</v>
      </c>
      <c r="G1809" s="55">
        <v>1</v>
      </c>
      <c r="H1809" s="55">
        <v>2517210000</v>
      </c>
      <c r="I1809" s="4" t="s">
        <v>37</v>
      </c>
      <c r="J1809" s="1" t="s">
        <v>37</v>
      </c>
      <c r="K1809" s="48">
        <v>297619</v>
      </c>
      <c r="L1809" s="49">
        <f t="shared" si="517"/>
        <v>336666.6128</v>
      </c>
      <c r="M1809" s="5">
        <v>1322230</v>
      </c>
      <c r="N1809" s="6">
        <f t="shared" si="526"/>
        <v>251223.7</v>
      </c>
      <c r="O1809" s="38">
        <f t="shared" si="527"/>
        <v>1573453.7</v>
      </c>
      <c r="P1809" s="5">
        <v>1162000</v>
      </c>
      <c r="Q1809" s="6">
        <f t="shared" si="528"/>
        <v>220780</v>
      </c>
      <c r="R1809" s="38">
        <f t="shared" si="529"/>
        <v>1382780</v>
      </c>
      <c r="S1809" s="51">
        <f t="shared" si="518"/>
        <v>336666.6128</v>
      </c>
      <c r="T1809" s="51">
        <f t="shared" si="519"/>
        <v>1097633.4376000001</v>
      </c>
      <c r="U1809" s="49">
        <f t="shared" si="520"/>
        <v>901437.6691378667</v>
      </c>
      <c r="V1809" s="51">
        <f t="shared" si="521"/>
        <v>1382780</v>
      </c>
      <c r="W1809" s="51">
        <f t="shared" si="522"/>
        <v>538084.80207407556</v>
      </c>
      <c r="X1809" s="52">
        <f t="shared" si="523"/>
        <v>0.49022267693539834</v>
      </c>
      <c r="Y1809" s="53" t="str">
        <f t="shared" si="524"/>
        <v>MEDIA_GEOMETRICA</v>
      </c>
      <c r="Z1809" s="49">
        <f t="shared" si="525"/>
        <v>901437.6691378667</v>
      </c>
      <c r="AA1809" s="80"/>
    </row>
    <row r="1810" spans="1:27" ht="18" x14ac:dyDescent="0.2">
      <c r="A1810" s="55">
        <f t="shared" si="530"/>
        <v>1605</v>
      </c>
      <c r="B1810" s="1">
        <v>4912996</v>
      </c>
      <c r="C1810" s="155" t="s">
        <v>88</v>
      </c>
      <c r="D1810" s="156" t="s">
        <v>246</v>
      </c>
      <c r="E1810" s="55">
        <v>0</v>
      </c>
      <c r="F1810" s="55">
        <v>1</v>
      </c>
      <c r="G1810" s="55">
        <v>1</v>
      </c>
      <c r="H1810" s="55">
        <v>2517210000</v>
      </c>
      <c r="I1810" s="4" t="s">
        <v>37</v>
      </c>
      <c r="J1810" s="1" t="s">
        <v>37</v>
      </c>
      <c r="K1810" s="48">
        <v>106386</v>
      </c>
      <c r="L1810" s="49">
        <f t="shared" si="517"/>
        <v>120343.8432</v>
      </c>
      <c r="M1810" s="5">
        <v>165360</v>
      </c>
      <c r="N1810" s="6">
        <f t="shared" si="526"/>
        <v>31418.400000000001</v>
      </c>
      <c r="O1810" s="38">
        <f t="shared" si="527"/>
        <v>196778.4</v>
      </c>
      <c r="P1810" s="5">
        <v>125000</v>
      </c>
      <c r="Q1810" s="6">
        <f t="shared" si="528"/>
        <v>23750</v>
      </c>
      <c r="R1810" s="38">
        <f t="shared" si="529"/>
        <v>148750</v>
      </c>
      <c r="S1810" s="51">
        <f t="shared" si="518"/>
        <v>120343.8432</v>
      </c>
      <c r="T1810" s="51">
        <f t="shared" si="519"/>
        <v>155290.74773333335</v>
      </c>
      <c r="U1810" s="49">
        <f t="shared" si="520"/>
        <v>152154.952226172</v>
      </c>
      <c r="V1810" s="51">
        <f t="shared" si="521"/>
        <v>148750</v>
      </c>
      <c r="W1810" s="51">
        <f t="shared" si="522"/>
        <v>24711.193176998902</v>
      </c>
      <c r="X1810" s="52">
        <f t="shared" si="523"/>
        <v>0.15912856070107398</v>
      </c>
      <c r="Y1810" s="53" t="str">
        <f t="shared" si="524"/>
        <v>MENOR_VALOR</v>
      </c>
      <c r="Z1810" s="49">
        <f t="shared" si="525"/>
        <v>120343.8432</v>
      </c>
      <c r="AA1810" s="80"/>
    </row>
    <row r="1811" spans="1:27" ht="18" x14ac:dyDescent="0.2">
      <c r="A1811" s="55">
        <f t="shared" si="530"/>
        <v>1606</v>
      </c>
      <c r="B1811" s="1">
        <v>4912996</v>
      </c>
      <c r="C1811" s="155" t="s">
        <v>542</v>
      </c>
      <c r="D1811" s="156" t="s">
        <v>246</v>
      </c>
      <c r="E1811" s="55">
        <v>0</v>
      </c>
      <c r="F1811" s="55">
        <v>1</v>
      </c>
      <c r="G1811" s="55">
        <v>1</v>
      </c>
      <c r="H1811" s="55">
        <v>2517210000</v>
      </c>
      <c r="I1811" s="4" t="s">
        <v>37</v>
      </c>
      <c r="J1811" s="1" t="s">
        <v>37</v>
      </c>
      <c r="K1811" s="48">
        <v>1823437</v>
      </c>
      <c r="L1811" s="49">
        <f t="shared" si="517"/>
        <v>2062671.9343999999</v>
      </c>
      <c r="M1811" s="5">
        <v>2949100</v>
      </c>
      <c r="N1811" s="6">
        <f t="shared" si="526"/>
        <v>560329</v>
      </c>
      <c r="O1811" s="38">
        <f t="shared" si="527"/>
        <v>3509429</v>
      </c>
      <c r="P1811" s="5">
        <v>2145000</v>
      </c>
      <c r="Q1811" s="6">
        <f t="shared" si="528"/>
        <v>407550</v>
      </c>
      <c r="R1811" s="38">
        <f t="shared" si="529"/>
        <v>2552550</v>
      </c>
      <c r="S1811" s="51">
        <f t="shared" si="518"/>
        <v>2062671.9343999999</v>
      </c>
      <c r="T1811" s="51">
        <f t="shared" si="519"/>
        <v>2708216.9781333334</v>
      </c>
      <c r="U1811" s="49">
        <f t="shared" si="520"/>
        <v>2643708.8566375794</v>
      </c>
      <c r="V1811" s="51">
        <f t="shared" si="521"/>
        <v>2552550</v>
      </c>
      <c r="W1811" s="51">
        <f t="shared" si="522"/>
        <v>456469.27798520675</v>
      </c>
      <c r="X1811" s="52">
        <f t="shared" si="523"/>
        <v>0.1685497438613035</v>
      </c>
      <c r="Y1811" s="53" t="str">
        <f t="shared" si="524"/>
        <v>MENOR_VALOR</v>
      </c>
      <c r="Z1811" s="49">
        <f t="shared" si="525"/>
        <v>2062671.9343999999</v>
      </c>
      <c r="AA1811" s="80"/>
    </row>
    <row r="1812" spans="1:27" ht="27" x14ac:dyDescent="0.2">
      <c r="A1812" s="55">
        <f t="shared" si="530"/>
        <v>1607</v>
      </c>
      <c r="B1812" s="1">
        <v>4912996</v>
      </c>
      <c r="C1812" s="155" t="s">
        <v>239</v>
      </c>
      <c r="D1812" s="156" t="s">
        <v>246</v>
      </c>
      <c r="E1812" s="55">
        <v>0</v>
      </c>
      <c r="F1812" s="55">
        <v>1</v>
      </c>
      <c r="G1812" s="55">
        <v>1</v>
      </c>
      <c r="H1812" s="55">
        <v>2517210000</v>
      </c>
      <c r="I1812" s="4" t="s">
        <v>37</v>
      </c>
      <c r="J1812" s="1" t="s">
        <v>37</v>
      </c>
      <c r="K1812" s="48">
        <v>179214</v>
      </c>
      <c r="L1812" s="49">
        <f t="shared" si="517"/>
        <v>202726.8768</v>
      </c>
      <c r="M1812" s="5">
        <v>376000</v>
      </c>
      <c r="N1812" s="6">
        <f t="shared" si="526"/>
        <v>71440</v>
      </c>
      <c r="O1812" s="38">
        <f t="shared" si="527"/>
        <v>447440</v>
      </c>
      <c r="P1812" s="5">
        <v>320000</v>
      </c>
      <c r="Q1812" s="6">
        <f t="shared" si="528"/>
        <v>60800</v>
      </c>
      <c r="R1812" s="38">
        <f t="shared" si="529"/>
        <v>380800</v>
      </c>
      <c r="S1812" s="51">
        <f t="shared" si="518"/>
        <v>202726.8768</v>
      </c>
      <c r="T1812" s="51">
        <f t="shared" si="519"/>
        <v>343655.62559999997</v>
      </c>
      <c r="U1812" s="49">
        <f t="shared" si="520"/>
        <v>325672.45294150757</v>
      </c>
      <c r="V1812" s="51">
        <f t="shared" si="521"/>
        <v>380800</v>
      </c>
      <c r="W1812" s="51">
        <f t="shared" si="522"/>
        <v>99651.67394061551</v>
      </c>
      <c r="X1812" s="52">
        <f t="shared" si="523"/>
        <v>0.28997538965535713</v>
      </c>
      <c r="Y1812" s="53" t="str">
        <f t="shared" si="524"/>
        <v>MENOR_VALOR</v>
      </c>
      <c r="Z1812" s="49">
        <f t="shared" si="525"/>
        <v>202726.8768</v>
      </c>
      <c r="AA1812" s="80"/>
    </row>
    <row r="1813" spans="1:27" ht="27" x14ac:dyDescent="0.2">
      <c r="A1813" s="55">
        <f t="shared" si="530"/>
        <v>1608</v>
      </c>
      <c r="B1813" s="1">
        <v>4912996</v>
      </c>
      <c r="C1813" s="155" t="s">
        <v>240</v>
      </c>
      <c r="D1813" s="156" t="s">
        <v>246</v>
      </c>
      <c r="E1813" s="55">
        <v>0</v>
      </c>
      <c r="F1813" s="55">
        <v>1</v>
      </c>
      <c r="G1813" s="55">
        <v>1</v>
      </c>
      <c r="H1813" s="55">
        <v>2517210000</v>
      </c>
      <c r="I1813" s="4" t="s">
        <v>37</v>
      </c>
      <c r="J1813" s="1" t="s">
        <v>37</v>
      </c>
      <c r="K1813" s="48">
        <v>268345</v>
      </c>
      <c r="L1813" s="49">
        <f t="shared" si="517"/>
        <v>303551.864</v>
      </c>
      <c r="M1813" s="5">
        <v>432000</v>
      </c>
      <c r="N1813" s="6">
        <f t="shared" si="526"/>
        <v>82080</v>
      </c>
      <c r="O1813" s="38">
        <f t="shared" si="527"/>
        <v>514080</v>
      </c>
      <c r="P1813" s="5">
        <v>320000</v>
      </c>
      <c r="Q1813" s="6">
        <f t="shared" si="528"/>
        <v>60800</v>
      </c>
      <c r="R1813" s="38">
        <f t="shared" si="529"/>
        <v>380800</v>
      </c>
      <c r="S1813" s="51">
        <f t="shared" si="518"/>
        <v>303551.864</v>
      </c>
      <c r="T1813" s="51">
        <f t="shared" si="519"/>
        <v>399477.288</v>
      </c>
      <c r="U1813" s="49">
        <f t="shared" si="520"/>
        <v>390229.57775342115</v>
      </c>
      <c r="V1813" s="51">
        <f t="shared" si="521"/>
        <v>380800</v>
      </c>
      <c r="W1813" s="51">
        <f t="shared" si="522"/>
        <v>67829.517798594563</v>
      </c>
      <c r="X1813" s="52">
        <f t="shared" si="523"/>
        <v>0.16979568009532137</v>
      </c>
      <c r="Y1813" s="53" t="str">
        <f t="shared" si="524"/>
        <v>MENOR_VALOR</v>
      </c>
      <c r="Z1813" s="49">
        <f t="shared" si="525"/>
        <v>303551.864</v>
      </c>
      <c r="AA1813" s="80"/>
    </row>
    <row r="1814" spans="1:27" ht="18" x14ac:dyDescent="0.2">
      <c r="A1814" s="55">
        <f t="shared" si="530"/>
        <v>1609</v>
      </c>
      <c r="B1814" s="1">
        <v>4912996</v>
      </c>
      <c r="C1814" s="155" t="s">
        <v>93</v>
      </c>
      <c r="D1814" s="156" t="s">
        <v>246</v>
      </c>
      <c r="E1814" s="55">
        <v>0</v>
      </c>
      <c r="F1814" s="55">
        <v>1</v>
      </c>
      <c r="G1814" s="55">
        <v>1</v>
      </c>
      <c r="H1814" s="55">
        <v>2517210000</v>
      </c>
      <c r="I1814" s="4" t="s">
        <v>37</v>
      </c>
      <c r="J1814" s="1" t="s">
        <v>37</v>
      </c>
      <c r="K1814" s="48">
        <v>223125</v>
      </c>
      <c r="L1814" s="49">
        <f t="shared" si="517"/>
        <v>252399</v>
      </c>
      <c r="M1814" s="5">
        <v>368160</v>
      </c>
      <c r="N1814" s="6">
        <f t="shared" si="526"/>
        <v>69950.399999999994</v>
      </c>
      <c r="O1814" s="38">
        <f t="shared" si="527"/>
        <v>438110.4</v>
      </c>
      <c r="P1814" s="5">
        <v>283000</v>
      </c>
      <c r="Q1814" s="6">
        <f t="shared" si="528"/>
        <v>53770</v>
      </c>
      <c r="R1814" s="38">
        <f t="shared" si="529"/>
        <v>336770</v>
      </c>
      <c r="S1814" s="51">
        <f t="shared" si="518"/>
        <v>252399</v>
      </c>
      <c r="T1814" s="51">
        <f t="shared" si="519"/>
        <v>342426.46666666667</v>
      </c>
      <c r="U1814" s="49">
        <f t="shared" si="520"/>
        <v>333939.81060139782</v>
      </c>
      <c r="V1814" s="51">
        <f t="shared" si="521"/>
        <v>336770</v>
      </c>
      <c r="W1814" s="51">
        <f t="shared" si="522"/>
        <v>63659.032173045896</v>
      </c>
      <c r="X1814" s="52">
        <f t="shared" si="523"/>
        <v>0.18590570055151276</v>
      </c>
      <c r="Y1814" s="53" t="str">
        <f t="shared" si="524"/>
        <v>MENOR_VALOR</v>
      </c>
      <c r="Z1814" s="49">
        <f t="shared" si="525"/>
        <v>252399</v>
      </c>
      <c r="AA1814" s="80"/>
    </row>
    <row r="1815" spans="1:27" ht="18" x14ac:dyDescent="0.2">
      <c r="A1815" s="157" t="s">
        <v>472</v>
      </c>
      <c r="B1815" s="55"/>
      <c r="C1815" s="158" t="s">
        <v>107</v>
      </c>
      <c r="D1815" s="156"/>
      <c r="E1815" s="55"/>
      <c r="F1815" s="55"/>
      <c r="G1815" s="55"/>
      <c r="H1815" s="159"/>
      <c r="I1815" s="159"/>
      <c r="J1815" s="160"/>
      <c r="K1815" s="48"/>
      <c r="L1815" s="49">
        <f t="shared" si="517"/>
        <v>0</v>
      </c>
      <c r="M1815" s="5">
        <v>0</v>
      </c>
      <c r="N1815" s="6"/>
      <c r="O1815" s="38"/>
      <c r="P1815" s="5"/>
      <c r="Q1815" s="6"/>
      <c r="R1815" s="38"/>
      <c r="S1815" s="51"/>
      <c r="T1815" s="51"/>
      <c r="U1815" s="49"/>
      <c r="V1815" s="51"/>
      <c r="W1815" s="51"/>
      <c r="X1815" s="52"/>
      <c r="Y1815" s="53"/>
      <c r="Z1815" s="49"/>
      <c r="AA1815" s="80"/>
    </row>
    <row r="1816" spans="1:27" ht="18" x14ac:dyDescent="0.2">
      <c r="A1816" s="55">
        <f>A1814+1</f>
        <v>1610</v>
      </c>
      <c r="B1816" s="1">
        <v>4912996</v>
      </c>
      <c r="C1816" s="155" t="s">
        <v>108</v>
      </c>
      <c r="D1816" s="156" t="s">
        <v>246</v>
      </c>
      <c r="E1816" s="55">
        <v>0</v>
      </c>
      <c r="F1816" s="55">
        <v>1</v>
      </c>
      <c r="G1816" s="55">
        <v>1</v>
      </c>
      <c r="H1816" s="55">
        <v>2517210000</v>
      </c>
      <c r="I1816" s="4" t="s">
        <v>37</v>
      </c>
      <c r="J1816" s="1" t="s">
        <v>580</v>
      </c>
      <c r="K1816" s="48">
        <v>51170</v>
      </c>
      <c r="L1816" s="49">
        <f t="shared" si="517"/>
        <v>57883.504000000001</v>
      </c>
      <c r="M1816" s="5">
        <v>83660</v>
      </c>
      <c r="N1816" s="6">
        <f t="shared" ref="N1816:N1821" si="531">M1816*0.19</f>
        <v>15895.4</v>
      </c>
      <c r="O1816" s="38">
        <f t="shared" ref="O1816:O1821" si="532">M1816+N1816</f>
        <v>99555.4</v>
      </c>
      <c r="P1816" s="5">
        <v>71000</v>
      </c>
      <c r="Q1816" s="6">
        <f t="shared" ref="Q1816:Q1821" si="533">P1816*0.19</f>
        <v>13490</v>
      </c>
      <c r="R1816" s="38">
        <f t="shared" ref="R1816:R1821" si="534">P1816+Q1816</f>
        <v>84490</v>
      </c>
      <c r="S1816" s="51">
        <f t="shared" si="518"/>
        <v>57883.504000000001</v>
      </c>
      <c r="T1816" s="51">
        <f t="shared" si="519"/>
        <v>80642.967999999993</v>
      </c>
      <c r="U1816" s="49">
        <f t="shared" si="520"/>
        <v>78669.848724447627</v>
      </c>
      <c r="V1816" s="51">
        <f t="shared" si="521"/>
        <v>84490</v>
      </c>
      <c r="W1816" s="51">
        <f t="shared" si="522"/>
        <v>16093.371330571032</v>
      </c>
      <c r="X1816" s="52">
        <f t="shared" si="523"/>
        <v>0.19956323198038833</v>
      </c>
      <c r="Y1816" s="53" t="str">
        <f t="shared" si="524"/>
        <v>MENOR_VALOR</v>
      </c>
      <c r="Z1816" s="49">
        <f t="shared" si="525"/>
        <v>57883.504000000001</v>
      </c>
      <c r="AA1816" s="80"/>
    </row>
    <row r="1817" spans="1:27" x14ac:dyDescent="0.2">
      <c r="A1817" s="55">
        <f>A1816+1</f>
        <v>1611</v>
      </c>
      <c r="B1817" s="1">
        <v>4912996</v>
      </c>
      <c r="C1817" s="155" t="s">
        <v>109</v>
      </c>
      <c r="D1817" s="156" t="s">
        <v>246</v>
      </c>
      <c r="E1817" s="55">
        <v>0</v>
      </c>
      <c r="F1817" s="55">
        <v>1</v>
      </c>
      <c r="G1817" s="55">
        <v>1</v>
      </c>
      <c r="H1817" s="55">
        <v>2517210000</v>
      </c>
      <c r="I1817" s="4" t="s">
        <v>37</v>
      </c>
      <c r="J1817" s="1" t="s">
        <v>580</v>
      </c>
      <c r="K1817" s="48">
        <v>71519</v>
      </c>
      <c r="L1817" s="49">
        <f t="shared" si="517"/>
        <v>80902.292799999996</v>
      </c>
      <c r="M1817" s="5">
        <v>128520</v>
      </c>
      <c r="N1817" s="6">
        <f t="shared" si="531"/>
        <v>24418.799999999999</v>
      </c>
      <c r="O1817" s="38">
        <f t="shared" si="532"/>
        <v>152938.79999999999</v>
      </c>
      <c r="P1817" s="5">
        <v>95000</v>
      </c>
      <c r="Q1817" s="6">
        <f t="shared" si="533"/>
        <v>18050</v>
      </c>
      <c r="R1817" s="38">
        <f t="shared" si="534"/>
        <v>113050</v>
      </c>
      <c r="S1817" s="51">
        <f t="shared" si="518"/>
        <v>80902.292799999996</v>
      </c>
      <c r="T1817" s="51">
        <f t="shared" si="519"/>
        <v>115630.36426666666</v>
      </c>
      <c r="U1817" s="49">
        <f t="shared" si="520"/>
        <v>111836.36039281663</v>
      </c>
      <c r="V1817" s="51">
        <f t="shared" si="521"/>
        <v>113050</v>
      </c>
      <c r="W1817" s="51">
        <f t="shared" si="522"/>
        <v>24556.454831611125</v>
      </c>
      <c r="X1817" s="52">
        <f t="shared" si="523"/>
        <v>0.21237029726014742</v>
      </c>
      <c r="Y1817" s="53" t="str">
        <f t="shared" si="524"/>
        <v>MENOR_VALOR</v>
      </c>
      <c r="Z1817" s="49">
        <f t="shared" si="525"/>
        <v>80902.292799999996</v>
      </c>
      <c r="AA1817" s="80"/>
    </row>
    <row r="1818" spans="1:27" ht="18" x14ac:dyDescent="0.2">
      <c r="A1818" s="55">
        <f t="shared" ref="A1818:A1821" si="535">A1817+1</f>
        <v>1612</v>
      </c>
      <c r="B1818" s="1">
        <v>4912996</v>
      </c>
      <c r="C1818" s="155" t="s">
        <v>110</v>
      </c>
      <c r="D1818" s="156" t="s">
        <v>246</v>
      </c>
      <c r="E1818" s="55">
        <v>0</v>
      </c>
      <c r="F1818" s="55">
        <v>1</v>
      </c>
      <c r="G1818" s="55">
        <v>1</v>
      </c>
      <c r="H1818" s="4">
        <v>40161513</v>
      </c>
      <c r="I1818" s="4" t="s">
        <v>37</v>
      </c>
      <c r="J1818" s="1" t="s">
        <v>581</v>
      </c>
      <c r="K1818" s="48">
        <v>118405</v>
      </c>
      <c r="L1818" s="49">
        <f t="shared" si="517"/>
        <v>133939.736</v>
      </c>
      <c r="M1818" s="5">
        <v>196950</v>
      </c>
      <c r="N1818" s="6">
        <f t="shared" si="531"/>
        <v>37420.5</v>
      </c>
      <c r="O1818" s="38">
        <f t="shared" si="532"/>
        <v>234370.5</v>
      </c>
      <c r="P1818" s="5">
        <v>156000</v>
      </c>
      <c r="Q1818" s="6">
        <f t="shared" si="533"/>
        <v>29640</v>
      </c>
      <c r="R1818" s="38">
        <f t="shared" si="534"/>
        <v>185640</v>
      </c>
      <c r="S1818" s="51">
        <f t="shared" si="518"/>
        <v>133939.736</v>
      </c>
      <c r="T1818" s="51">
        <f t="shared" si="519"/>
        <v>184650.07866666667</v>
      </c>
      <c r="U1818" s="49">
        <f t="shared" si="520"/>
        <v>179953.9214403292</v>
      </c>
      <c r="V1818" s="51">
        <f t="shared" si="521"/>
        <v>185640</v>
      </c>
      <c r="W1818" s="51">
        <f t="shared" si="522"/>
        <v>35857.62717589354</v>
      </c>
      <c r="X1818" s="52">
        <f t="shared" si="523"/>
        <v>0.19419232006190645</v>
      </c>
      <c r="Y1818" s="53" t="str">
        <f t="shared" si="524"/>
        <v>MENOR_VALOR</v>
      </c>
      <c r="Z1818" s="49">
        <f t="shared" si="525"/>
        <v>133939.736</v>
      </c>
      <c r="AA1818" s="80"/>
    </row>
    <row r="1819" spans="1:27" ht="18" x14ac:dyDescent="0.2">
      <c r="A1819" s="55">
        <f t="shared" si="535"/>
        <v>1613</v>
      </c>
      <c r="B1819" s="1">
        <v>4912996</v>
      </c>
      <c r="C1819" s="155" t="s">
        <v>111</v>
      </c>
      <c r="D1819" s="156" t="s">
        <v>36</v>
      </c>
      <c r="E1819" s="55">
        <v>0</v>
      </c>
      <c r="F1819" s="55">
        <v>1</v>
      </c>
      <c r="G1819" s="55">
        <v>1</v>
      </c>
      <c r="H1819" s="4">
        <v>40161533</v>
      </c>
      <c r="I1819" s="4" t="s">
        <v>37</v>
      </c>
      <c r="J1819" s="1" t="s">
        <v>582</v>
      </c>
      <c r="K1819" s="48">
        <v>135541</v>
      </c>
      <c r="L1819" s="49">
        <f t="shared" si="517"/>
        <v>153323.9792</v>
      </c>
      <c r="M1819" s="5">
        <v>230520</v>
      </c>
      <c r="N1819" s="6">
        <f t="shared" si="531"/>
        <v>43798.8</v>
      </c>
      <c r="O1819" s="38">
        <f t="shared" si="532"/>
        <v>274318.8</v>
      </c>
      <c r="P1819" s="5">
        <v>181000</v>
      </c>
      <c r="Q1819" s="6">
        <f t="shared" si="533"/>
        <v>34390</v>
      </c>
      <c r="R1819" s="38">
        <f t="shared" si="534"/>
        <v>215390</v>
      </c>
      <c r="S1819" s="51">
        <f t="shared" si="518"/>
        <v>153323.9792</v>
      </c>
      <c r="T1819" s="51">
        <f t="shared" si="519"/>
        <v>214344.25973333334</v>
      </c>
      <c r="U1819" s="49">
        <f t="shared" si="520"/>
        <v>208463.67844009367</v>
      </c>
      <c r="V1819" s="51">
        <f t="shared" si="521"/>
        <v>215390</v>
      </c>
      <c r="W1819" s="51">
        <f t="shared" si="522"/>
        <v>43147.854155025569</v>
      </c>
      <c r="X1819" s="52">
        <f t="shared" si="523"/>
        <v>0.2013016546778813</v>
      </c>
      <c r="Y1819" s="53" t="str">
        <f t="shared" si="524"/>
        <v>MENOR_VALOR</v>
      </c>
      <c r="Z1819" s="49">
        <f t="shared" si="525"/>
        <v>153323.9792</v>
      </c>
      <c r="AA1819" s="80"/>
    </row>
    <row r="1820" spans="1:27" ht="18" x14ac:dyDescent="0.2">
      <c r="A1820" s="55">
        <f t="shared" si="535"/>
        <v>1614</v>
      </c>
      <c r="B1820" s="1">
        <v>4912996</v>
      </c>
      <c r="C1820" s="155" t="s">
        <v>112</v>
      </c>
      <c r="D1820" s="156" t="s">
        <v>246</v>
      </c>
      <c r="E1820" s="55">
        <v>0</v>
      </c>
      <c r="F1820" s="55">
        <v>1</v>
      </c>
      <c r="G1820" s="55">
        <v>1</v>
      </c>
      <c r="H1820" s="55">
        <v>2517210000</v>
      </c>
      <c r="I1820" s="4" t="s">
        <v>37</v>
      </c>
      <c r="J1820" s="1" t="s">
        <v>37</v>
      </c>
      <c r="K1820" s="48">
        <v>179214</v>
      </c>
      <c r="L1820" s="49">
        <f t="shared" si="517"/>
        <v>202726.8768</v>
      </c>
      <c r="M1820" s="5">
        <v>264140</v>
      </c>
      <c r="N1820" s="6">
        <f t="shared" si="531"/>
        <v>50186.6</v>
      </c>
      <c r="O1820" s="38">
        <f t="shared" si="532"/>
        <v>314326.59999999998</v>
      </c>
      <c r="P1820" s="5">
        <v>225000</v>
      </c>
      <c r="Q1820" s="6">
        <f t="shared" si="533"/>
        <v>42750</v>
      </c>
      <c r="R1820" s="38">
        <f t="shared" si="534"/>
        <v>267750</v>
      </c>
      <c r="S1820" s="51">
        <f t="shared" si="518"/>
        <v>202726.8768</v>
      </c>
      <c r="T1820" s="51">
        <f t="shared" si="519"/>
        <v>261601.15893333332</v>
      </c>
      <c r="U1820" s="49">
        <f t="shared" si="520"/>
        <v>257438.78754490727</v>
      </c>
      <c r="V1820" s="51">
        <f t="shared" si="521"/>
        <v>267750</v>
      </c>
      <c r="W1820" s="51">
        <f t="shared" si="522"/>
        <v>41630.404133969809</v>
      </c>
      <c r="X1820" s="52">
        <f t="shared" si="523"/>
        <v>0.15913692547737887</v>
      </c>
      <c r="Y1820" s="53" t="str">
        <f t="shared" si="524"/>
        <v>MENOR_VALOR</v>
      </c>
      <c r="Z1820" s="49">
        <f t="shared" si="525"/>
        <v>202726.8768</v>
      </c>
      <c r="AA1820" s="80"/>
    </row>
    <row r="1821" spans="1:27" x14ac:dyDescent="0.2">
      <c r="A1821" s="55">
        <f t="shared" si="535"/>
        <v>1615</v>
      </c>
      <c r="B1821" s="1">
        <v>4912996</v>
      </c>
      <c r="C1821" s="155" t="s">
        <v>389</v>
      </c>
      <c r="D1821" s="156" t="s">
        <v>246</v>
      </c>
      <c r="E1821" s="55">
        <v>0</v>
      </c>
      <c r="F1821" s="55">
        <v>1</v>
      </c>
      <c r="G1821" s="55">
        <v>1</v>
      </c>
      <c r="H1821" s="55">
        <v>2517210000</v>
      </c>
      <c r="I1821" s="4" t="s">
        <v>37</v>
      </c>
      <c r="J1821" s="1" t="s">
        <v>37</v>
      </c>
      <c r="K1821" s="48">
        <v>559657</v>
      </c>
      <c r="L1821" s="49">
        <f t="shared" si="517"/>
        <v>633083.99840000004</v>
      </c>
      <c r="M1821" s="5">
        <v>806540</v>
      </c>
      <c r="N1821" s="6">
        <f t="shared" si="531"/>
        <v>153242.6</v>
      </c>
      <c r="O1821" s="38">
        <f t="shared" si="532"/>
        <v>959782.6</v>
      </c>
      <c r="P1821" s="5">
        <v>658000</v>
      </c>
      <c r="Q1821" s="6">
        <f t="shared" si="533"/>
        <v>125020</v>
      </c>
      <c r="R1821" s="38">
        <f t="shared" si="534"/>
        <v>783020</v>
      </c>
      <c r="S1821" s="51">
        <f t="shared" si="518"/>
        <v>633083.99840000004</v>
      </c>
      <c r="T1821" s="51">
        <f t="shared" si="519"/>
        <v>791962.19946666667</v>
      </c>
      <c r="U1821" s="49">
        <f t="shared" si="520"/>
        <v>780672.75190838415</v>
      </c>
      <c r="V1821" s="51">
        <f t="shared" si="521"/>
        <v>783020</v>
      </c>
      <c r="W1821" s="51">
        <f t="shared" si="522"/>
        <v>112343.85335696035</v>
      </c>
      <c r="X1821" s="52">
        <f t="shared" si="523"/>
        <v>0.14185507014427756</v>
      </c>
      <c r="Y1821" s="53" t="str">
        <f t="shared" si="524"/>
        <v>MENOR_VALOR</v>
      </c>
      <c r="Z1821" s="49">
        <f t="shared" si="525"/>
        <v>633083.99840000004</v>
      </c>
      <c r="AA1821" s="80"/>
    </row>
    <row r="1822" spans="1:27" ht="18" x14ac:dyDescent="0.2">
      <c r="A1822" s="161" t="s">
        <v>144</v>
      </c>
      <c r="B1822" s="3"/>
      <c r="C1822" s="162" t="s">
        <v>583</v>
      </c>
      <c r="D1822" s="3"/>
      <c r="E1822" s="3"/>
      <c r="F1822" s="5"/>
      <c r="G1822" s="6"/>
      <c r="H1822" s="38"/>
      <c r="I1822" s="38"/>
      <c r="J1822" s="160"/>
      <c r="K1822" s="48"/>
      <c r="L1822" s="49">
        <f t="shared" si="517"/>
        <v>0</v>
      </c>
      <c r="M1822" s="5">
        <v>0</v>
      </c>
      <c r="N1822" s="6"/>
      <c r="O1822" s="38"/>
      <c r="P1822" s="5"/>
      <c r="Q1822" s="6"/>
      <c r="R1822" s="38"/>
      <c r="S1822" s="51"/>
      <c r="T1822" s="51"/>
      <c r="U1822" s="49"/>
      <c r="V1822" s="51"/>
      <c r="W1822" s="51"/>
      <c r="X1822" s="52"/>
      <c r="Y1822" s="53"/>
      <c r="Z1822" s="49"/>
      <c r="AA1822" s="80"/>
    </row>
    <row r="1823" spans="1:27" x14ac:dyDescent="0.2">
      <c r="A1823" s="55">
        <f>A1821+1</f>
        <v>1616</v>
      </c>
      <c r="B1823" s="30">
        <v>49112931</v>
      </c>
      <c r="C1823" s="23" t="s">
        <v>127</v>
      </c>
      <c r="D1823" s="3" t="s">
        <v>36</v>
      </c>
      <c r="E1823" s="55">
        <v>0</v>
      </c>
      <c r="F1823" s="55">
        <v>1</v>
      </c>
      <c r="G1823" s="55">
        <v>1</v>
      </c>
      <c r="H1823" s="4">
        <v>25174205</v>
      </c>
      <c r="I1823" s="4" t="s">
        <v>37</v>
      </c>
      <c r="J1823" s="1" t="s">
        <v>584</v>
      </c>
      <c r="K1823" s="48">
        <v>118286</v>
      </c>
      <c r="L1823" s="49">
        <f t="shared" si="517"/>
        <v>133805.1232</v>
      </c>
      <c r="M1823" s="5">
        <v>5576670</v>
      </c>
      <c r="N1823" s="6">
        <f t="shared" ref="N1823:N1831" si="536">M1823*0.19</f>
        <v>1059567.3</v>
      </c>
      <c r="O1823" s="38">
        <f t="shared" ref="O1823:O1831" si="537">M1823+N1823</f>
        <v>6636237.2999999998</v>
      </c>
      <c r="P1823" s="5">
        <v>4506000</v>
      </c>
      <c r="Q1823" s="6">
        <f t="shared" ref="Q1823:Q1831" si="538">P1823*0.19</f>
        <v>856140</v>
      </c>
      <c r="R1823" s="38">
        <f t="shared" ref="R1823:R1831" si="539">P1823+Q1823</f>
        <v>5362140</v>
      </c>
      <c r="S1823" s="51">
        <f t="shared" si="518"/>
        <v>133805.1232</v>
      </c>
      <c r="T1823" s="51">
        <f t="shared" si="519"/>
        <v>4044060.8077333332</v>
      </c>
      <c r="U1823" s="49">
        <f t="shared" si="520"/>
        <v>1682329.005373751</v>
      </c>
      <c r="V1823" s="51">
        <f t="shared" si="521"/>
        <v>5362140</v>
      </c>
      <c r="W1823" s="51">
        <f t="shared" si="522"/>
        <v>2764968.3107067654</v>
      </c>
      <c r="X1823" s="52">
        <f t="shared" si="523"/>
        <v>0.68371086444086138</v>
      </c>
      <c r="Y1823" s="53" t="str">
        <f t="shared" si="524"/>
        <v>MEDIA_GEOMETRICA</v>
      </c>
      <c r="Z1823" s="49">
        <f t="shared" si="525"/>
        <v>1682329.005373751</v>
      </c>
      <c r="AA1823" s="80"/>
    </row>
    <row r="1824" spans="1:27" ht="18" x14ac:dyDescent="0.2">
      <c r="A1824" s="55">
        <f>A1823+1</f>
        <v>1617</v>
      </c>
      <c r="B1824" s="30">
        <v>49112931</v>
      </c>
      <c r="C1824" s="23" t="s">
        <v>249</v>
      </c>
      <c r="D1824" s="3" t="s">
        <v>36</v>
      </c>
      <c r="E1824" s="55">
        <v>0</v>
      </c>
      <c r="F1824" s="55">
        <v>1</v>
      </c>
      <c r="G1824" s="55">
        <v>1</v>
      </c>
      <c r="H1824" s="55">
        <v>2517210000</v>
      </c>
      <c r="I1824" s="4" t="s">
        <v>37</v>
      </c>
      <c r="J1824" s="1" t="s">
        <v>37</v>
      </c>
      <c r="K1824" s="48">
        <v>114954</v>
      </c>
      <c r="L1824" s="49">
        <f t="shared" si="517"/>
        <v>130035.9648</v>
      </c>
      <c r="M1824" s="5">
        <v>247380</v>
      </c>
      <c r="N1824" s="6">
        <f t="shared" si="536"/>
        <v>47002.2</v>
      </c>
      <c r="O1824" s="38">
        <f t="shared" si="537"/>
        <v>294382.2</v>
      </c>
      <c r="P1824" s="5">
        <v>213000</v>
      </c>
      <c r="Q1824" s="6">
        <f t="shared" si="538"/>
        <v>40470</v>
      </c>
      <c r="R1824" s="38">
        <f t="shared" si="539"/>
        <v>253470</v>
      </c>
      <c r="S1824" s="51">
        <f t="shared" si="518"/>
        <v>130035.9648</v>
      </c>
      <c r="T1824" s="51">
        <f t="shared" si="519"/>
        <v>225962.72160000002</v>
      </c>
      <c r="U1824" s="49">
        <f t="shared" si="520"/>
        <v>213288.38143695</v>
      </c>
      <c r="V1824" s="51">
        <f t="shared" si="521"/>
        <v>253470</v>
      </c>
      <c r="W1824" s="51">
        <f t="shared" si="522"/>
        <v>67830.460230512777</v>
      </c>
      <c r="X1824" s="52">
        <f t="shared" si="523"/>
        <v>0.3001842947819795</v>
      </c>
      <c r="Y1824" s="53" t="str">
        <f t="shared" si="524"/>
        <v>MENOR_VALOR</v>
      </c>
      <c r="Z1824" s="49">
        <f t="shared" si="525"/>
        <v>130035.9648</v>
      </c>
      <c r="AA1824" s="80"/>
    </row>
    <row r="1825" spans="1:27" ht="18" x14ac:dyDescent="0.2">
      <c r="A1825" s="55">
        <f t="shared" ref="A1825:A1831" si="540">A1824+1</f>
        <v>1618</v>
      </c>
      <c r="B1825" s="30">
        <v>49112931</v>
      </c>
      <c r="C1825" s="23" t="s">
        <v>325</v>
      </c>
      <c r="D1825" s="3" t="s">
        <v>36</v>
      </c>
      <c r="E1825" s="55">
        <v>0</v>
      </c>
      <c r="F1825" s="55">
        <v>1</v>
      </c>
      <c r="G1825" s="55">
        <v>1</v>
      </c>
      <c r="H1825" s="55">
        <v>2517210000</v>
      </c>
      <c r="I1825" s="4" t="s">
        <v>37</v>
      </c>
      <c r="J1825" s="1" t="s">
        <v>37</v>
      </c>
      <c r="K1825" s="48"/>
      <c r="L1825" s="49">
        <f t="shared" si="517"/>
        <v>0</v>
      </c>
      <c r="M1825" s="5">
        <v>559170</v>
      </c>
      <c r="N1825" s="6">
        <f t="shared" si="536"/>
        <v>106242.3</v>
      </c>
      <c r="O1825" s="38">
        <f t="shared" si="537"/>
        <v>665412.30000000005</v>
      </c>
      <c r="P1825" s="5">
        <v>410000</v>
      </c>
      <c r="Q1825" s="6">
        <f t="shared" si="538"/>
        <v>77900</v>
      </c>
      <c r="R1825" s="38">
        <f t="shared" si="539"/>
        <v>487900</v>
      </c>
      <c r="S1825" s="51">
        <f>MIN(O1825,R1825)</f>
        <v>487900</v>
      </c>
      <c r="T1825" s="51">
        <f t="shared" si="519"/>
        <v>384437.43333333335</v>
      </c>
      <c r="U1825" s="49">
        <f>GEOMEAN(O1825,R1825)</f>
        <v>569784.74985734746</v>
      </c>
      <c r="V1825" s="51">
        <f t="shared" si="521"/>
        <v>487900</v>
      </c>
      <c r="W1825" s="51">
        <f t="shared" si="522"/>
        <v>73159.082488965505</v>
      </c>
      <c r="X1825" s="52">
        <f t="shared" si="523"/>
        <v>0.19030166197559542</v>
      </c>
      <c r="Y1825" s="53" t="str">
        <f t="shared" si="524"/>
        <v>MENOR_VALOR</v>
      </c>
      <c r="Z1825" s="49">
        <f t="shared" si="525"/>
        <v>487900</v>
      </c>
      <c r="AA1825" s="80"/>
    </row>
    <row r="1826" spans="1:27" ht="27" x14ac:dyDescent="0.2">
      <c r="A1826" s="55">
        <f t="shared" si="540"/>
        <v>1619</v>
      </c>
      <c r="B1826" s="30">
        <v>49112931</v>
      </c>
      <c r="C1826" s="23" t="s">
        <v>129</v>
      </c>
      <c r="D1826" s="3" t="s">
        <v>36</v>
      </c>
      <c r="E1826" s="55">
        <v>0</v>
      </c>
      <c r="F1826" s="55">
        <v>1</v>
      </c>
      <c r="G1826" s="55">
        <v>1</v>
      </c>
      <c r="H1826" s="55">
        <v>2517210000</v>
      </c>
      <c r="I1826" s="4" t="s">
        <v>37</v>
      </c>
      <c r="J1826" s="1" t="s">
        <v>37</v>
      </c>
      <c r="K1826" s="48">
        <v>412216</v>
      </c>
      <c r="L1826" s="49">
        <f t="shared" si="517"/>
        <v>466298.73920000001</v>
      </c>
      <c r="M1826" s="5">
        <v>563580</v>
      </c>
      <c r="N1826" s="6">
        <f t="shared" si="536"/>
        <v>107080.2</v>
      </c>
      <c r="O1826" s="38">
        <f t="shared" si="537"/>
        <v>670660.19999999995</v>
      </c>
      <c r="P1826" s="5">
        <v>485000</v>
      </c>
      <c r="Q1826" s="6">
        <f t="shared" si="538"/>
        <v>92150</v>
      </c>
      <c r="R1826" s="38">
        <f t="shared" si="539"/>
        <v>577150</v>
      </c>
      <c r="S1826" s="51">
        <f t="shared" si="518"/>
        <v>466298.73920000001</v>
      </c>
      <c r="T1826" s="51">
        <f t="shared" si="519"/>
        <v>571369.64639999997</v>
      </c>
      <c r="U1826" s="49">
        <f t="shared" si="520"/>
        <v>565134.50577375258</v>
      </c>
      <c r="V1826" s="51">
        <f t="shared" si="521"/>
        <v>577150</v>
      </c>
      <c r="W1826" s="51">
        <f t="shared" si="522"/>
        <v>74296.350986542995</v>
      </c>
      <c r="X1826" s="52">
        <f t="shared" si="523"/>
        <v>0.13003202297262076</v>
      </c>
      <c r="Y1826" s="53" t="str">
        <f t="shared" si="524"/>
        <v>MENOR_VALOR</v>
      </c>
      <c r="Z1826" s="49">
        <f t="shared" si="525"/>
        <v>466298.73920000001</v>
      </c>
      <c r="AA1826" s="80"/>
    </row>
    <row r="1827" spans="1:27" ht="27" x14ac:dyDescent="0.2">
      <c r="A1827" s="55">
        <f t="shared" si="540"/>
        <v>1620</v>
      </c>
      <c r="B1827" s="30">
        <v>49112931</v>
      </c>
      <c r="C1827" s="23" t="s">
        <v>585</v>
      </c>
      <c r="D1827" s="3" t="s">
        <v>36</v>
      </c>
      <c r="E1827" s="55">
        <v>0</v>
      </c>
      <c r="F1827" s="55">
        <v>1</v>
      </c>
      <c r="G1827" s="55">
        <v>1</v>
      </c>
      <c r="H1827" s="55">
        <v>2517210000</v>
      </c>
      <c r="I1827" s="4" t="s">
        <v>37</v>
      </c>
      <c r="J1827" s="1" t="s">
        <v>37</v>
      </c>
      <c r="K1827" s="48">
        <v>399840</v>
      </c>
      <c r="L1827" s="49">
        <f t="shared" si="517"/>
        <v>452299.00799999997</v>
      </c>
      <c r="M1827" s="5">
        <v>564480</v>
      </c>
      <c r="N1827" s="6">
        <f t="shared" si="536"/>
        <v>107251.2</v>
      </c>
      <c r="O1827" s="38">
        <f t="shared" si="537"/>
        <v>671731.19999999995</v>
      </c>
      <c r="P1827" s="5">
        <v>470000</v>
      </c>
      <c r="Q1827" s="6">
        <f t="shared" si="538"/>
        <v>89300</v>
      </c>
      <c r="R1827" s="38">
        <f t="shared" si="539"/>
        <v>559300</v>
      </c>
      <c r="S1827" s="51">
        <f t="shared" si="518"/>
        <v>452299.00799999997</v>
      </c>
      <c r="T1827" s="51">
        <f t="shared" si="519"/>
        <v>561110.06933333329</v>
      </c>
      <c r="U1827" s="49">
        <f t="shared" si="520"/>
        <v>553888.04520542338</v>
      </c>
      <c r="V1827" s="51">
        <f t="shared" si="521"/>
        <v>559300</v>
      </c>
      <c r="W1827" s="51">
        <f t="shared" si="522"/>
        <v>76941.039336905407</v>
      </c>
      <c r="X1827" s="52">
        <f t="shared" si="523"/>
        <v>0.13712289894979193</v>
      </c>
      <c r="Y1827" s="53" t="str">
        <f t="shared" si="524"/>
        <v>MENOR_VALOR</v>
      </c>
      <c r="Z1827" s="49">
        <f t="shared" si="525"/>
        <v>452299.00799999997</v>
      </c>
      <c r="AA1827" s="80"/>
    </row>
    <row r="1828" spans="1:27" ht="18" x14ac:dyDescent="0.2">
      <c r="A1828" s="55">
        <f t="shared" si="540"/>
        <v>1621</v>
      </c>
      <c r="B1828" s="30">
        <v>49112931</v>
      </c>
      <c r="C1828" s="23" t="s">
        <v>529</v>
      </c>
      <c r="D1828" s="3" t="s">
        <v>36</v>
      </c>
      <c r="E1828" s="55">
        <v>0</v>
      </c>
      <c r="F1828" s="55">
        <v>1</v>
      </c>
      <c r="G1828" s="55">
        <v>1</v>
      </c>
      <c r="H1828" s="55">
        <v>2517210000</v>
      </c>
      <c r="I1828" s="4" t="s">
        <v>37</v>
      </c>
      <c r="J1828" s="1" t="s">
        <v>37</v>
      </c>
      <c r="K1828" s="48">
        <v>884051</v>
      </c>
      <c r="L1828" s="49">
        <f t="shared" si="517"/>
        <v>1000038.4912</v>
      </c>
      <c r="M1828" s="5">
        <v>1235000</v>
      </c>
      <c r="N1828" s="6">
        <f t="shared" si="536"/>
        <v>234650</v>
      </c>
      <c r="O1828" s="38">
        <f t="shared" si="537"/>
        <v>1469650</v>
      </c>
      <c r="P1828" s="5">
        <v>1040000</v>
      </c>
      <c r="Q1828" s="6">
        <f t="shared" si="538"/>
        <v>197600</v>
      </c>
      <c r="R1828" s="38">
        <f t="shared" si="539"/>
        <v>1237600</v>
      </c>
      <c r="S1828" s="51">
        <f t="shared" si="518"/>
        <v>1000038.4912</v>
      </c>
      <c r="T1828" s="51">
        <f t="shared" si="519"/>
        <v>1235762.8304000001</v>
      </c>
      <c r="U1828" s="49">
        <f t="shared" si="520"/>
        <v>1220685.10505189</v>
      </c>
      <c r="V1828" s="51">
        <f t="shared" si="521"/>
        <v>1237600</v>
      </c>
      <c r="W1828" s="51">
        <f t="shared" si="522"/>
        <v>166682.278739036</v>
      </c>
      <c r="X1828" s="52">
        <f t="shared" si="523"/>
        <v>0.1348820943943452</v>
      </c>
      <c r="Y1828" s="53" t="str">
        <f t="shared" si="524"/>
        <v>MENOR_VALOR</v>
      </c>
      <c r="Z1828" s="49">
        <f t="shared" si="525"/>
        <v>1000038.4912</v>
      </c>
      <c r="AA1828" s="80"/>
    </row>
    <row r="1829" spans="1:27" ht="18" x14ac:dyDescent="0.2">
      <c r="A1829" s="55">
        <f t="shared" si="540"/>
        <v>1622</v>
      </c>
      <c r="B1829" s="30">
        <v>49112931</v>
      </c>
      <c r="C1829" s="23" t="s">
        <v>250</v>
      </c>
      <c r="D1829" s="3" t="s">
        <v>36</v>
      </c>
      <c r="E1829" s="55">
        <v>0</v>
      </c>
      <c r="F1829" s="55">
        <v>1</v>
      </c>
      <c r="G1829" s="55">
        <v>1</v>
      </c>
      <c r="H1829" s="55">
        <v>2517210000</v>
      </c>
      <c r="I1829" s="4" t="s">
        <v>37</v>
      </c>
      <c r="J1829" s="1" t="s">
        <v>37</v>
      </c>
      <c r="K1829" s="48">
        <v>479213</v>
      </c>
      <c r="L1829" s="49">
        <f t="shared" si="517"/>
        <v>542085.74560000002</v>
      </c>
      <c r="M1829" s="5">
        <v>2034480</v>
      </c>
      <c r="N1829" s="6">
        <f t="shared" si="536"/>
        <v>386551.2</v>
      </c>
      <c r="O1829" s="38">
        <f t="shared" si="537"/>
        <v>2421031.2000000002</v>
      </c>
      <c r="P1829" s="5">
        <v>1661000</v>
      </c>
      <c r="Q1829" s="6">
        <f t="shared" si="538"/>
        <v>315590</v>
      </c>
      <c r="R1829" s="38">
        <f t="shared" si="539"/>
        <v>1976590</v>
      </c>
      <c r="S1829" s="51">
        <f t="shared" si="518"/>
        <v>542085.74560000002</v>
      </c>
      <c r="T1829" s="51">
        <f t="shared" si="519"/>
        <v>1646568.9818666668</v>
      </c>
      <c r="U1829" s="49">
        <f t="shared" si="520"/>
        <v>1374026.1216474357</v>
      </c>
      <c r="V1829" s="51">
        <f t="shared" si="521"/>
        <v>1976590</v>
      </c>
      <c r="W1829" s="51">
        <f t="shared" si="522"/>
        <v>780987.5860710236</v>
      </c>
      <c r="X1829" s="52">
        <f t="shared" si="523"/>
        <v>0.47431209665181528</v>
      </c>
      <c r="Y1829" s="53" t="str">
        <f t="shared" si="524"/>
        <v>MEDIA_GEOMETRICA</v>
      </c>
      <c r="Z1829" s="49">
        <f t="shared" si="525"/>
        <v>1374026.1216474357</v>
      </c>
      <c r="AA1829" s="80"/>
    </row>
    <row r="1830" spans="1:27" ht="27" x14ac:dyDescent="0.2">
      <c r="A1830" s="55">
        <f t="shared" si="540"/>
        <v>1623</v>
      </c>
      <c r="B1830" s="30">
        <v>49112931</v>
      </c>
      <c r="C1830" s="23" t="s">
        <v>251</v>
      </c>
      <c r="D1830" s="3" t="s">
        <v>36</v>
      </c>
      <c r="E1830" s="55">
        <v>0</v>
      </c>
      <c r="F1830" s="55">
        <v>1</v>
      </c>
      <c r="G1830" s="55">
        <v>1</v>
      </c>
      <c r="H1830" s="55">
        <v>2517210000</v>
      </c>
      <c r="I1830" s="4" t="s">
        <v>37</v>
      </c>
      <c r="J1830" s="1" t="s">
        <v>37</v>
      </c>
      <c r="K1830" s="48">
        <v>87346</v>
      </c>
      <c r="L1830" s="49">
        <f t="shared" si="517"/>
        <v>98805.795199999993</v>
      </c>
      <c r="M1830" s="5">
        <v>222560</v>
      </c>
      <c r="N1830" s="6">
        <f t="shared" si="536"/>
        <v>42286.400000000001</v>
      </c>
      <c r="O1830" s="38">
        <f t="shared" si="537"/>
        <v>264846.40000000002</v>
      </c>
      <c r="P1830" s="5">
        <v>166000</v>
      </c>
      <c r="Q1830" s="6">
        <f t="shared" si="538"/>
        <v>31540</v>
      </c>
      <c r="R1830" s="38">
        <f t="shared" si="539"/>
        <v>197540</v>
      </c>
      <c r="S1830" s="51">
        <f t="shared" si="518"/>
        <v>98805.795199999993</v>
      </c>
      <c r="T1830" s="51">
        <f t="shared" si="519"/>
        <v>187064.06506666666</v>
      </c>
      <c r="U1830" s="49">
        <f t="shared" si="520"/>
        <v>172906.17907314928</v>
      </c>
      <c r="V1830" s="51">
        <f t="shared" si="521"/>
        <v>197540</v>
      </c>
      <c r="W1830" s="51">
        <f t="shared" si="522"/>
        <v>62408.021118512384</v>
      </c>
      <c r="X1830" s="52">
        <f t="shared" si="523"/>
        <v>0.33361843759928533</v>
      </c>
      <c r="Y1830" s="53" t="str">
        <f t="shared" si="524"/>
        <v>MENOR_VALOR</v>
      </c>
      <c r="Z1830" s="49">
        <f t="shared" si="525"/>
        <v>98805.795199999993</v>
      </c>
      <c r="AA1830" s="80"/>
    </row>
    <row r="1831" spans="1:27" ht="36" x14ac:dyDescent="0.2">
      <c r="A1831" s="55">
        <f t="shared" si="540"/>
        <v>1624</v>
      </c>
      <c r="B1831" s="30">
        <v>49112931</v>
      </c>
      <c r="C1831" s="23" t="s">
        <v>132</v>
      </c>
      <c r="D1831" s="3" t="s">
        <v>36</v>
      </c>
      <c r="E1831" s="55">
        <v>0</v>
      </c>
      <c r="F1831" s="55">
        <v>1</v>
      </c>
      <c r="G1831" s="55">
        <v>1</v>
      </c>
      <c r="H1831" s="55">
        <v>2517210000</v>
      </c>
      <c r="I1831" s="4" t="s">
        <v>37</v>
      </c>
      <c r="J1831" s="1" t="s">
        <v>37</v>
      </c>
      <c r="K1831" s="48">
        <v>536690</v>
      </c>
      <c r="L1831" s="49">
        <f t="shared" si="517"/>
        <v>607103.728</v>
      </c>
      <c r="M1831" s="5">
        <v>844230</v>
      </c>
      <c r="N1831" s="6">
        <f t="shared" si="536"/>
        <v>160403.70000000001</v>
      </c>
      <c r="O1831" s="38">
        <f t="shared" si="537"/>
        <v>1004633.7</v>
      </c>
      <c r="P1831" s="5">
        <v>631000</v>
      </c>
      <c r="Q1831" s="6">
        <f t="shared" si="538"/>
        <v>119890</v>
      </c>
      <c r="R1831" s="38">
        <f t="shared" si="539"/>
        <v>750890</v>
      </c>
      <c r="S1831" s="51">
        <f t="shared" si="518"/>
        <v>607103.728</v>
      </c>
      <c r="T1831" s="51">
        <f t="shared" si="519"/>
        <v>787542.47599999991</v>
      </c>
      <c r="U1831" s="49">
        <f t="shared" si="520"/>
        <v>770812.92366832867</v>
      </c>
      <c r="V1831" s="51">
        <f t="shared" si="521"/>
        <v>750890</v>
      </c>
      <c r="W1831" s="51">
        <f t="shared" si="522"/>
        <v>127589.46229961081</v>
      </c>
      <c r="X1831" s="52">
        <f t="shared" si="523"/>
        <v>0.16200962638567679</v>
      </c>
      <c r="Y1831" s="53" t="str">
        <f t="shared" si="524"/>
        <v>MENOR_VALOR</v>
      </c>
      <c r="Z1831" s="49">
        <f t="shared" si="525"/>
        <v>607103.728</v>
      </c>
      <c r="AA1831" s="80"/>
    </row>
    <row r="1832" spans="1:27" ht="18" x14ac:dyDescent="0.2">
      <c r="A1832" s="161" t="s">
        <v>144</v>
      </c>
      <c r="B1832" s="3"/>
      <c r="C1832" s="161" t="s">
        <v>145</v>
      </c>
      <c r="D1832" s="3"/>
      <c r="E1832" s="3"/>
      <c r="F1832" s="5"/>
      <c r="G1832" s="6"/>
      <c r="H1832" s="38"/>
      <c r="I1832" s="38"/>
      <c r="J1832" s="160"/>
      <c r="K1832" s="48"/>
      <c r="L1832" s="49">
        <f t="shared" si="517"/>
        <v>0</v>
      </c>
      <c r="M1832" s="5">
        <v>0</v>
      </c>
      <c r="N1832" s="6"/>
      <c r="O1832" s="38"/>
      <c r="P1832" s="5"/>
      <c r="Q1832" s="6"/>
      <c r="R1832" s="38"/>
      <c r="S1832" s="51"/>
      <c r="T1832" s="51"/>
      <c r="U1832" s="49"/>
      <c r="V1832" s="51"/>
      <c r="W1832" s="51"/>
      <c r="X1832" s="52"/>
      <c r="Y1832" s="53"/>
      <c r="Z1832" s="49"/>
      <c r="AA1832" s="80"/>
    </row>
    <row r="1833" spans="1:27" ht="18" x14ac:dyDescent="0.2">
      <c r="A1833" s="55">
        <f>A1831+1</f>
        <v>1625</v>
      </c>
      <c r="B1833" s="30">
        <v>49112931</v>
      </c>
      <c r="C1833" s="23" t="s">
        <v>146</v>
      </c>
      <c r="D1833" s="3" t="s">
        <v>36</v>
      </c>
      <c r="E1833" s="55">
        <v>0</v>
      </c>
      <c r="F1833" s="55">
        <v>1</v>
      </c>
      <c r="G1833" s="55">
        <v>1</v>
      </c>
      <c r="H1833" s="4">
        <v>25174205</v>
      </c>
      <c r="I1833" s="4" t="s">
        <v>37</v>
      </c>
      <c r="J1833" s="1" t="s">
        <v>584</v>
      </c>
      <c r="K1833" s="48">
        <v>553231</v>
      </c>
      <c r="L1833" s="49">
        <f t="shared" si="517"/>
        <v>625814.90720000002</v>
      </c>
      <c r="M1833" s="5">
        <v>872380</v>
      </c>
      <c r="N1833" s="6">
        <f t="shared" ref="N1833:N1838" si="541">M1833*0.19</f>
        <v>165752.20000000001</v>
      </c>
      <c r="O1833" s="38">
        <f t="shared" ref="O1833:O1838" si="542">M1833+N1833</f>
        <v>1038132.2</v>
      </c>
      <c r="P1833" s="5">
        <v>658000</v>
      </c>
      <c r="Q1833" s="6">
        <f t="shared" ref="Q1833:Q1838" si="543">P1833*0.19</f>
        <v>125020</v>
      </c>
      <c r="R1833" s="38">
        <f t="shared" ref="R1833:R1838" si="544">P1833+Q1833</f>
        <v>783020</v>
      </c>
      <c r="S1833" s="51">
        <f t="shared" si="518"/>
        <v>625814.90720000002</v>
      </c>
      <c r="T1833" s="51">
        <f t="shared" si="519"/>
        <v>815655.70239999995</v>
      </c>
      <c r="U1833" s="49">
        <f t="shared" si="520"/>
        <v>798283.47706353711</v>
      </c>
      <c r="V1833" s="51">
        <f t="shared" si="521"/>
        <v>783020</v>
      </c>
      <c r="W1833" s="51">
        <f t="shared" si="522"/>
        <v>134237.71363176589</v>
      </c>
      <c r="X1833" s="52">
        <f t="shared" si="523"/>
        <v>0.16457644228659524</v>
      </c>
      <c r="Y1833" s="53" t="str">
        <f t="shared" si="524"/>
        <v>MENOR_VALOR</v>
      </c>
      <c r="Z1833" s="49">
        <f t="shared" si="525"/>
        <v>625814.90720000002</v>
      </c>
      <c r="AA1833" s="80"/>
    </row>
    <row r="1834" spans="1:27" ht="18" x14ac:dyDescent="0.2">
      <c r="A1834" s="55">
        <f>A1833+1</f>
        <v>1626</v>
      </c>
      <c r="B1834" s="30">
        <v>49112931</v>
      </c>
      <c r="C1834" s="23" t="s">
        <v>147</v>
      </c>
      <c r="D1834" s="3" t="s">
        <v>36</v>
      </c>
      <c r="E1834" s="55">
        <v>0</v>
      </c>
      <c r="F1834" s="55">
        <v>1</v>
      </c>
      <c r="G1834" s="55">
        <v>1</v>
      </c>
      <c r="H1834" s="55">
        <v>2517210000</v>
      </c>
      <c r="I1834" s="4" t="s">
        <v>37</v>
      </c>
      <c r="J1834" s="1" t="s">
        <v>37</v>
      </c>
      <c r="K1834" s="48">
        <v>670208</v>
      </c>
      <c r="L1834" s="49">
        <f t="shared" si="517"/>
        <v>758139.28960000002</v>
      </c>
      <c r="M1834" s="5">
        <v>1026260</v>
      </c>
      <c r="N1834" s="6">
        <f t="shared" si="541"/>
        <v>194989.4</v>
      </c>
      <c r="O1834" s="38">
        <f t="shared" si="542"/>
        <v>1221249.3999999999</v>
      </c>
      <c r="P1834" s="5">
        <v>846000</v>
      </c>
      <c r="Q1834" s="6">
        <f t="shared" si="543"/>
        <v>160740</v>
      </c>
      <c r="R1834" s="38">
        <f t="shared" si="544"/>
        <v>1006740</v>
      </c>
      <c r="S1834" s="51">
        <f t="shared" si="518"/>
        <v>758139.28960000002</v>
      </c>
      <c r="T1834" s="51">
        <f t="shared" si="519"/>
        <v>995376.22986666672</v>
      </c>
      <c r="U1834" s="49">
        <f t="shared" si="520"/>
        <v>976840.29009450774</v>
      </c>
      <c r="V1834" s="51">
        <f t="shared" si="521"/>
        <v>1006740</v>
      </c>
      <c r="W1834" s="51">
        <f t="shared" si="522"/>
        <v>167751.84921050773</v>
      </c>
      <c r="X1834" s="52">
        <f t="shared" si="523"/>
        <v>0.16853109826922283</v>
      </c>
      <c r="Y1834" s="53" t="str">
        <f t="shared" si="524"/>
        <v>MENOR_VALOR</v>
      </c>
      <c r="Z1834" s="49">
        <f t="shared" si="525"/>
        <v>758139.28960000002</v>
      </c>
      <c r="AA1834" s="80"/>
    </row>
    <row r="1835" spans="1:27" ht="27" x14ac:dyDescent="0.2">
      <c r="A1835" s="55">
        <f t="shared" ref="A1835:A1838" si="545">A1834+1</f>
        <v>1627</v>
      </c>
      <c r="B1835" s="30">
        <v>49112931</v>
      </c>
      <c r="C1835" s="23" t="s">
        <v>148</v>
      </c>
      <c r="D1835" s="3" t="s">
        <v>36</v>
      </c>
      <c r="E1835" s="55">
        <v>0</v>
      </c>
      <c r="F1835" s="55">
        <v>1</v>
      </c>
      <c r="G1835" s="55">
        <v>1</v>
      </c>
      <c r="H1835" s="55">
        <v>2517210000</v>
      </c>
      <c r="I1835" s="4" t="s">
        <v>37</v>
      </c>
      <c r="J1835" s="1" t="s">
        <v>37</v>
      </c>
      <c r="K1835" s="48">
        <v>409241</v>
      </c>
      <c r="L1835" s="49">
        <f t="shared" si="517"/>
        <v>462933.4192</v>
      </c>
      <c r="M1835" s="5">
        <v>613020</v>
      </c>
      <c r="N1835" s="6">
        <f t="shared" si="541"/>
        <v>116473.8</v>
      </c>
      <c r="O1835" s="38">
        <f t="shared" si="542"/>
        <v>729493.8</v>
      </c>
      <c r="P1835" s="5">
        <v>481000</v>
      </c>
      <c r="Q1835" s="6">
        <f t="shared" si="543"/>
        <v>91390</v>
      </c>
      <c r="R1835" s="38">
        <f t="shared" si="544"/>
        <v>572390</v>
      </c>
      <c r="S1835" s="51">
        <f t="shared" si="518"/>
        <v>462933.4192</v>
      </c>
      <c r="T1835" s="51">
        <f t="shared" si="519"/>
        <v>588272.40640000009</v>
      </c>
      <c r="U1835" s="49">
        <f t="shared" si="520"/>
        <v>578199.07452594116</v>
      </c>
      <c r="V1835" s="51">
        <f t="shared" si="521"/>
        <v>572390</v>
      </c>
      <c r="W1835" s="51">
        <f t="shared" si="522"/>
        <v>88628.047796173923</v>
      </c>
      <c r="X1835" s="52">
        <f t="shared" si="523"/>
        <v>0.15065817609658652</v>
      </c>
      <c r="Y1835" s="53" t="str">
        <f t="shared" si="524"/>
        <v>MENOR_VALOR</v>
      </c>
      <c r="Z1835" s="49">
        <f t="shared" si="525"/>
        <v>462933.4192</v>
      </c>
      <c r="AA1835" s="80"/>
    </row>
    <row r="1836" spans="1:27" ht="27" x14ac:dyDescent="0.2">
      <c r="A1836" s="55">
        <f t="shared" si="545"/>
        <v>1628</v>
      </c>
      <c r="B1836" s="30">
        <v>49112931</v>
      </c>
      <c r="C1836" s="23" t="s">
        <v>149</v>
      </c>
      <c r="D1836" s="3" t="s">
        <v>36</v>
      </c>
      <c r="E1836" s="55">
        <v>0</v>
      </c>
      <c r="F1836" s="55">
        <v>1</v>
      </c>
      <c r="G1836" s="55">
        <v>1</v>
      </c>
      <c r="H1836" s="55">
        <v>2517210000</v>
      </c>
      <c r="I1836" s="4" t="s">
        <v>37</v>
      </c>
      <c r="J1836" s="1" t="s">
        <v>37</v>
      </c>
      <c r="K1836" s="48">
        <v>297619</v>
      </c>
      <c r="L1836" s="49">
        <f t="shared" si="517"/>
        <v>336666.6128</v>
      </c>
      <c r="M1836" s="5">
        <v>484100</v>
      </c>
      <c r="N1836" s="6">
        <f t="shared" si="541"/>
        <v>91979</v>
      </c>
      <c r="O1836" s="38">
        <f t="shared" si="542"/>
        <v>576079</v>
      </c>
      <c r="P1836" s="5">
        <v>376000</v>
      </c>
      <c r="Q1836" s="6">
        <f t="shared" si="543"/>
        <v>71440</v>
      </c>
      <c r="R1836" s="38">
        <f t="shared" si="544"/>
        <v>447440</v>
      </c>
      <c r="S1836" s="51">
        <f t="shared" si="518"/>
        <v>336666.6128</v>
      </c>
      <c r="T1836" s="51">
        <f t="shared" si="519"/>
        <v>453395.20426666667</v>
      </c>
      <c r="U1836" s="49">
        <f t="shared" si="520"/>
        <v>442730.01556622697</v>
      </c>
      <c r="V1836" s="51">
        <f t="shared" si="521"/>
        <v>447440</v>
      </c>
      <c r="W1836" s="51">
        <f t="shared" si="522"/>
        <v>82539.578584434246</v>
      </c>
      <c r="X1836" s="52">
        <f t="shared" si="523"/>
        <v>0.18204775394114706</v>
      </c>
      <c r="Y1836" s="53" t="str">
        <f t="shared" si="524"/>
        <v>MENOR_VALOR</v>
      </c>
      <c r="Z1836" s="49">
        <f t="shared" si="525"/>
        <v>336666.6128</v>
      </c>
      <c r="AA1836" s="80"/>
    </row>
    <row r="1837" spans="1:27" ht="27" x14ac:dyDescent="0.2">
      <c r="A1837" s="55">
        <f t="shared" si="545"/>
        <v>1629</v>
      </c>
      <c r="B1837" s="30">
        <v>49112931</v>
      </c>
      <c r="C1837" s="23" t="s">
        <v>150</v>
      </c>
      <c r="D1837" s="3" t="s">
        <v>36</v>
      </c>
      <c r="E1837" s="55">
        <v>0</v>
      </c>
      <c r="F1837" s="55">
        <v>1</v>
      </c>
      <c r="G1837" s="55">
        <v>1</v>
      </c>
      <c r="H1837" s="55">
        <v>2517210000</v>
      </c>
      <c r="I1837" s="4" t="s">
        <v>37</v>
      </c>
      <c r="J1837" s="1" t="s">
        <v>37</v>
      </c>
      <c r="K1837" s="48">
        <v>372589</v>
      </c>
      <c r="L1837" s="49">
        <f t="shared" si="517"/>
        <v>421472.67680000002</v>
      </c>
      <c r="M1837" s="5">
        <v>588000</v>
      </c>
      <c r="N1837" s="6">
        <f t="shared" si="541"/>
        <v>111720</v>
      </c>
      <c r="O1837" s="38">
        <f t="shared" si="542"/>
        <v>699720</v>
      </c>
      <c r="P1837" s="5">
        <v>470000</v>
      </c>
      <c r="Q1837" s="6">
        <f t="shared" si="543"/>
        <v>89300</v>
      </c>
      <c r="R1837" s="38">
        <f t="shared" si="544"/>
        <v>559300</v>
      </c>
      <c r="S1837" s="51">
        <f t="shared" si="518"/>
        <v>421472.67680000002</v>
      </c>
      <c r="T1837" s="51">
        <f t="shared" si="519"/>
        <v>560164.22560000001</v>
      </c>
      <c r="U1837" s="49">
        <f t="shared" si="520"/>
        <v>548419.44394001248</v>
      </c>
      <c r="V1837" s="51">
        <f t="shared" si="521"/>
        <v>559300</v>
      </c>
      <c r="W1837" s="51">
        <f t="shared" si="522"/>
        <v>98069.734649745151</v>
      </c>
      <c r="X1837" s="52">
        <f t="shared" si="523"/>
        <v>0.17507318419826121</v>
      </c>
      <c r="Y1837" s="53" t="str">
        <f t="shared" si="524"/>
        <v>MENOR_VALOR</v>
      </c>
      <c r="Z1837" s="49">
        <f t="shared" si="525"/>
        <v>421472.67680000002</v>
      </c>
      <c r="AA1837" s="80"/>
    </row>
    <row r="1838" spans="1:27" ht="18" x14ac:dyDescent="0.2">
      <c r="A1838" s="55">
        <f t="shared" si="545"/>
        <v>1630</v>
      </c>
      <c r="B1838" s="30">
        <v>49112931</v>
      </c>
      <c r="C1838" s="23" t="s">
        <v>151</v>
      </c>
      <c r="D1838" s="3" t="s">
        <v>36</v>
      </c>
      <c r="E1838" s="55">
        <v>0</v>
      </c>
      <c r="F1838" s="55">
        <v>1</v>
      </c>
      <c r="G1838" s="55">
        <v>1</v>
      </c>
      <c r="H1838" s="55">
        <v>2517210000</v>
      </c>
      <c r="I1838" s="4" t="s">
        <v>37</v>
      </c>
      <c r="J1838" s="1" t="s">
        <v>37</v>
      </c>
      <c r="K1838" s="48">
        <v>401030</v>
      </c>
      <c r="L1838" s="49">
        <f t="shared" si="517"/>
        <v>453645.136</v>
      </c>
      <c r="M1838" s="5">
        <v>599550</v>
      </c>
      <c r="N1838" s="6">
        <f t="shared" si="541"/>
        <v>113914.5</v>
      </c>
      <c r="O1838" s="38">
        <f t="shared" si="542"/>
        <v>713464.5</v>
      </c>
      <c r="P1838" s="5">
        <v>457000</v>
      </c>
      <c r="Q1838" s="6">
        <f t="shared" si="543"/>
        <v>86830</v>
      </c>
      <c r="R1838" s="38">
        <f t="shared" si="544"/>
        <v>543830</v>
      </c>
      <c r="S1838" s="51">
        <f t="shared" si="518"/>
        <v>453645.136</v>
      </c>
      <c r="T1838" s="51">
        <f t="shared" si="519"/>
        <v>570313.21199999994</v>
      </c>
      <c r="U1838" s="49">
        <f t="shared" si="520"/>
        <v>560424.6934891952</v>
      </c>
      <c r="V1838" s="51">
        <f t="shared" si="521"/>
        <v>543830</v>
      </c>
      <c r="W1838" s="51">
        <f t="shared" si="522"/>
        <v>82496.787687587042</v>
      </c>
      <c r="X1838" s="52">
        <f t="shared" si="523"/>
        <v>0.14465172111002586</v>
      </c>
      <c r="Y1838" s="53" t="str">
        <f t="shared" si="524"/>
        <v>MENOR_VALOR</v>
      </c>
      <c r="Z1838" s="49">
        <f t="shared" si="525"/>
        <v>453645.136</v>
      </c>
      <c r="AA1838" s="80"/>
    </row>
    <row r="1839" spans="1:27" ht="18" x14ac:dyDescent="0.2">
      <c r="A1839" s="157" t="s">
        <v>489</v>
      </c>
      <c r="B1839" s="55"/>
      <c r="C1839" s="163" t="s">
        <v>183</v>
      </c>
      <c r="D1839" s="156"/>
      <c r="E1839" s="55"/>
      <c r="F1839" s="55"/>
      <c r="G1839" s="55"/>
      <c r="H1839" s="159"/>
      <c r="I1839" s="159"/>
      <c r="J1839" s="160"/>
      <c r="K1839" s="48"/>
      <c r="L1839" s="49">
        <f t="shared" si="517"/>
        <v>0</v>
      </c>
      <c r="M1839" s="5">
        <v>0</v>
      </c>
      <c r="N1839" s="6"/>
      <c r="O1839" s="38"/>
      <c r="P1839" s="5"/>
      <c r="Q1839" s="6"/>
      <c r="R1839" s="38"/>
      <c r="S1839" s="51"/>
      <c r="T1839" s="51"/>
      <c r="U1839" s="49"/>
      <c r="V1839" s="51"/>
      <c r="W1839" s="51"/>
      <c r="X1839" s="52"/>
      <c r="Y1839" s="53"/>
      <c r="Z1839" s="49"/>
      <c r="AA1839" s="80"/>
    </row>
    <row r="1840" spans="1:27" ht="18" x14ac:dyDescent="0.2">
      <c r="A1840" s="26">
        <f>A1838+1</f>
        <v>1631</v>
      </c>
      <c r="B1840" s="30">
        <v>4912996</v>
      </c>
      <c r="C1840" s="23" t="s">
        <v>186</v>
      </c>
      <c r="D1840" s="3" t="s">
        <v>36</v>
      </c>
      <c r="E1840" s="55">
        <v>0</v>
      </c>
      <c r="F1840" s="55">
        <v>1</v>
      </c>
      <c r="G1840" s="55">
        <v>1</v>
      </c>
      <c r="H1840" s="55">
        <v>2517210000</v>
      </c>
      <c r="I1840" s="4" t="s">
        <v>37</v>
      </c>
      <c r="J1840" s="1" t="s">
        <v>37</v>
      </c>
      <c r="K1840" s="48">
        <v>29750</v>
      </c>
      <c r="L1840" s="49">
        <f t="shared" si="517"/>
        <v>33653.199999999997</v>
      </c>
      <c r="M1840" s="5">
        <v>80990</v>
      </c>
      <c r="N1840" s="6">
        <f t="shared" ref="N1840:N1846" si="546">M1840*0.19</f>
        <v>15388.1</v>
      </c>
      <c r="O1840" s="38">
        <f t="shared" ref="O1840:O1846" si="547">M1840+N1840</f>
        <v>96378.1</v>
      </c>
      <c r="P1840" s="5">
        <v>71000</v>
      </c>
      <c r="Q1840" s="6">
        <f t="shared" ref="Q1840:Q1846" si="548">P1840*0.19</f>
        <v>13490</v>
      </c>
      <c r="R1840" s="38">
        <f t="shared" ref="R1840:R1846" si="549">P1840+Q1840</f>
        <v>84490</v>
      </c>
      <c r="S1840" s="51">
        <f t="shared" si="518"/>
        <v>33653.199999999997</v>
      </c>
      <c r="T1840" s="51">
        <f t="shared" si="519"/>
        <v>71507.099999999991</v>
      </c>
      <c r="U1840" s="49">
        <f t="shared" si="520"/>
        <v>64953.617823356413</v>
      </c>
      <c r="V1840" s="51">
        <f t="shared" si="521"/>
        <v>84490</v>
      </c>
      <c r="W1840" s="51">
        <f t="shared" si="522"/>
        <v>26766.749384357441</v>
      </c>
      <c r="X1840" s="52">
        <f t="shared" si="523"/>
        <v>0.37432296071799087</v>
      </c>
      <c r="Y1840" s="53" t="str">
        <f t="shared" si="524"/>
        <v>MENOR_VALOR</v>
      </c>
      <c r="Z1840" s="49">
        <f t="shared" si="525"/>
        <v>33653.199999999997</v>
      </c>
      <c r="AA1840" s="80"/>
    </row>
    <row r="1841" spans="1:27" ht="18" x14ac:dyDescent="0.2">
      <c r="A1841" s="26">
        <f>A1840+1</f>
        <v>1632</v>
      </c>
      <c r="B1841" s="30">
        <v>4912996</v>
      </c>
      <c r="C1841" s="23" t="s">
        <v>187</v>
      </c>
      <c r="D1841" s="3" t="s">
        <v>36</v>
      </c>
      <c r="E1841" s="55">
        <v>0</v>
      </c>
      <c r="F1841" s="55">
        <v>1</v>
      </c>
      <c r="G1841" s="55">
        <v>1</v>
      </c>
      <c r="H1841" s="55">
        <v>2517210000</v>
      </c>
      <c r="I1841" s="4" t="s">
        <v>37</v>
      </c>
      <c r="J1841" s="1" t="s">
        <v>37</v>
      </c>
      <c r="K1841" s="48">
        <v>83062</v>
      </c>
      <c r="L1841" s="49">
        <f t="shared" si="517"/>
        <v>93959.734400000001</v>
      </c>
      <c r="M1841" s="5">
        <v>115620</v>
      </c>
      <c r="N1841" s="6">
        <f t="shared" si="546"/>
        <v>21967.8</v>
      </c>
      <c r="O1841" s="38">
        <f t="shared" si="547"/>
        <v>137587.79999999999</v>
      </c>
      <c r="P1841" s="5">
        <v>98000</v>
      </c>
      <c r="Q1841" s="6">
        <f t="shared" si="548"/>
        <v>18620</v>
      </c>
      <c r="R1841" s="38">
        <f t="shared" si="549"/>
        <v>116620</v>
      </c>
      <c r="S1841" s="51">
        <f t="shared" si="518"/>
        <v>93959.734400000001</v>
      </c>
      <c r="T1841" s="51">
        <f t="shared" si="519"/>
        <v>116055.84480000001</v>
      </c>
      <c r="U1841" s="49">
        <f t="shared" si="520"/>
        <v>114665.18638718815</v>
      </c>
      <c r="V1841" s="51">
        <f t="shared" si="521"/>
        <v>116620</v>
      </c>
      <c r="W1841" s="51">
        <f t="shared" si="522"/>
        <v>15624.309501686512</v>
      </c>
      <c r="X1841" s="52">
        <f t="shared" si="523"/>
        <v>0.13462751082129482</v>
      </c>
      <c r="Y1841" s="53" t="str">
        <f t="shared" si="524"/>
        <v>MENOR_VALOR</v>
      </c>
      <c r="Z1841" s="49">
        <f t="shared" si="525"/>
        <v>93959.734400000001</v>
      </c>
      <c r="AA1841" s="80"/>
    </row>
    <row r="1842" spans="1:27" ht="18" x14ac:dyDescent="0.2">
      <c r="A1842" s="26">
        <f t="shared" ref="A1842:A1846" si="550">A1841+1</f>
        <v>1633</v>
      </c>
      <c r="B1842" s="30">
        <v>4912996</v>
      </c>
      <c r="C1842" s="23" t="s">
        <v>188</v>
      </c>
      <c r="D1842" s="3" t="s">
        <v>36</v>
      </c>
      <c r="E1842" s="55">
        <v>0</v>
      </c>
      <c r="F1842" s="55">
        <v>1</v>
      </c>
      <c r="G1842" s="55">
        <v>1</v>
      </c>
      <c r="H1842" s="55">
        <v>2517210000</v>
      </c>
      <c r="I1842" s="4" t="s">
        <v>37</v>
      </c>
      <c r="J1842" s="1" t="s">
        <v>37</v>
      </c>
      <c r="K1842" s="48">
        <v>223125</v>
      </c>
      <c r="L1842" s="49">
        <f t="shared" si="517"/>
        <v>252399</v>
      </c>
      <c r="M1842" s="5">
        <v>378780</v>
      </c>
      <c r="N1842" s="6">
        <f t="shared" si="546"/>
        <v>71968.2</v>
      </c>
      <c r="O1842" s="38">
        <f t="shared" si="547"/>
        <v>450748.2</v>
      </c>
      <c r="P1842" s="5">
        <v>283000</v>
      </c>
      <c r="Q1842" s="6">
        <f t="shared" si="548"/>
        <v>53770</v>
      </c>
      <c r="R1842" s="38">
        <f t="shared" si="549"/>
        <v>336770</v>
      </c>
      <c r="S1842" s="51">
        <f t="shared" si="518"/>
        <v>252399</v>
      </c>
      <c r="T1842" s="51">
        <f t="shared" si="519"/>
        <v>346639.06666666665</v>
      </c>
      <c r="U1842" s="49">
        <f t="shared" si="520"/>
        <v>337120.38117327495</v>
      </c>
      <c r="V1842" s="51">
        <f t="shared" si="521"/>
        <v>336770</v>
      </c>
      <c r="W1842" s="51">
        <f t="shared" si="522"/>
        <v>66637.790199472511</v>
      </c>
      <c r="X1842" s="52">
        <f t="shared" si="523"/>
        <v>0.19223970004382804</v>
      </c>
      <c r="Y1842" s="53" t="str">
        <f t="shared" si="524"/>
        <v>MENOR_VALOR</v>
      </c>
      <c r="Z1842" s="49">
        <f t="shared" si="525"/>
        <v>252399</v>
      </c>
      <c r="AA1842" s="80"/>
    </row>
    <row r="1843" spans="1:27" ht="36" x14ac:dyDescent="0.2">
      <c r="A1843" s="26">
        <f t="shared" si="550"/>
        <v>1634</v>
      </c>
      <c r="B1843" s="30">
        <v>4912996</v>
      </c>
      <c r="C1843" s="23" t="s">
        <v>77</v>
      </c>
      <c r="D1843" s="3" t="s">
        <v>36</v>
      </c>
      <c r="E1843" s="55">
        <v>0</v>
      </c>
      <c r="F1843" s="55">
        <v>1</v>
      </c>
      <c r="G1843" s="55">
        <v>1</v>
      </c>
      <c r="H1843" s="55">
        <v>2517210000</v>
      </c>
      <c r="I1843" s="4" t="s">
        <v>37</v>
      </c>
      <c r="J1843" s="1" t="s">
        <v>37</v>
      </c>
      <c r="K1843" s="48">
        <v>39984</v>
      </c>
      <c r="L1843" s="49">
        <f t="shared" si="517"/>
        <v>45229.900800000003</v>
      </c>
      <c r="M1843" s="5">
        <v>89000</v>
      </c>
      <c r="N1843" s="6">
        <f t="shared" si="546"/>
        <v>16910</v>
      </c>
      <c r="O1843" s="38">
        <f t="shared" si="547"/>
        <v>105910</v>
      </c>
      <c r="P1843" s="5">
        <v>71000</v>
      </c>
      <c r="Q1843" s="6">
        <f t="shared" si="548"/>
        <v>13490</v>
      </c>
      <c r="R1843" s="38">
        <f t="shared" si="549"/>
        <v>84490</v>
      </c>
      <c r="S1843" s="51">
        <f t="shared" si="518"/>
        <v>45229.900800000003</v>
      </c>
      <c r="T1843" s="51">
        <f t="shared" si="519"/>
        <v>78543.300266666673</v>
      </c>
      <c r="U1843" s="49">
        <f t="shared" si="520"/>
        <v>73970.060026032617</v>
      </c>
      <c r="V1843" s="51">
        <f t="shared" si="521"/>
        <v>84490</v>
      </c>
      <c r="W1843" s="51">
        <f t="shared" si="522"/>
        <v>23556.130667256319</v>
      </c>
      <c r="X1843" s="52">
        <f t="shared" si="523"/>
        <v>0.29991266711838699</v>
      </c>
      <c r="Y1843" s="53" t="str">
        <f t="shared" si="524"/>
        <v>MENOR_VALOR</v>
      </c>
      <c r="Z1843" s="49">
        <f t="shared" si="525"/>
        <v>45229.900800000003</v>
      </c>
      <c r="AA1843" s="80"/>
    </row>
    <row r="1844" spans="1:27" ht="27" x14ac:dyDescent="0.2">
      <c r="A1844" s="26">
        <f t="shared" si="550"/>
        <v>1635</v>
      </c>
      <c r="B1844" s="30">
        <v>4912996</v>
      </c>
      <c r="C1844" s="23" t="s">
        <v>191</v>
      </c>
      <c r="D1844" s="3" t="s">
        <v>36</v>
      </c>
      <c r="E1844" s="55">
        <v>0</v>
      </c>
      <c r="F1844" s="55">
        <v>1</v>
      </c>
      <c r="G1844" s="55">
        <v>1</v>
      </c>
      <c r="H1844" s="55">
        <v>2517210000</v>
      </c>
      <c r="I1844" s="4" t="s">
        <v>37</v>
      </c>
      <c r="J1844" s="1" t="s">
        <v>37</v>
      </c>
      <c r="K1844" s="48">
        <v>127568</v>
      </c>
      <c r="L1844" s="49">
        <f t="shared" si="517"/>
        <v>144304.9216</v>
      </c>
      <c r="M1844" s="5">
        <v>180480</v>
      </c>
      <c r="N1844" s="6">
        <f t="shared" si="546"/>
        <v>34291.199999999997</v>
      </c>
      <c r="O1844" s="38">
        <f t="shared" si="547"/>
        <v>214771.20000000001</v>
      </c>
      <c r="P1844" s="5">
        <v>150000</v>
      </c>
      <c r="Q1844" s="6">
        <f t="shared" si="548"/>
        <v>28500</v>
      </c>
      <c r="R1844" s="38">
        <f t="shared" si="549"/>
        <v>178500</v>
      </c>
      <c r="S1844" s="51">
        <f t="shared" si="518"/>
        <v>144304.9216</v>
      </c>
      <c r="T1844" s="51">
        <f t="shared" si="519"/>
        <v>179192.04053333332</v>
      </c>
      <c r="U1844" s="49">
        <f t="shared" si="520"/>
        <v>176860.88849560416</v>
      </c>
      <c r="V1844" s="51">
        <f t="shared" si="521"/>
        <v>178500</v>
      </c>
      <c r="W1844" s="51">
        <f t="shared" si="522"/>
        <v>24668.91837382166</v>
      </c>
      <c r="X1844" s="52">
        <f t="shared" si="523"/>
        <v>0.13766748958491126</v>
      </c>
      <c r="Y1844" s="53" t="str">
        <f t="shared" si="524"/>
        <v>MENOR_VALOR</v>
      </c>
      <c r="Z1844" s="49">
        <f t="shared" si="525"/>
        <v>144304.9216</v>
      </c>
      <c r="AA1844" s="80"/>
    </row>
    <row r="1845" spans="1:27" ht="27" x14ac:dyDescent="0.2">
      <c r="A1845" s="26">
        <f t="shared" si="550"/>
        <v>1636</v>
      </c>
      <c r="B1845" s="30">
        <v>4912996</v>
      </c>
      <c r="C1845" s="23" t="s">
        <v>192</v>
      </c>
      <c r="D1845" s="3" t="s">
        <v>36</v>
      </c>
      <c r="E1845" s="55">
        <v>0</v>
      </c>
      <c r="F1845" s="55">
        <v>1</v>
      </c>
      <c r="G1845" s="55">
        <v>1</v>
      </c>
      <c r="H1845" s="55">
        <v>2517210000</v>
      </c>
      <c r="I1845" s="4" t="s">
        <v>37</v>
      </c>
      <c r="J1845" s="1" t="s">
        <v>37</v>
      </c>
      <c r="K1845" s="48">
        <v>59500</v>
      </c>
      <c r="L1845" s="49">
        <f t="shared" si="517"/>
        <v>67306.399999999994</v>
      </c>
      <c r="M1845" s="5">
        <v>123000</v>
      </c>
      <c r="N1845" s="6">
        <f t="shared" si="546"/>
        <v>23370</v>
      </c>
      <c r="O1845" s="38">
        <f t="shared" si="547"/>
        <v>146370</v>
      </c>
      <c r="P1845" s="5">
        <v>98000</v>
      </c>
      <c r="Q1845" s="6">
        <f t="shared" si="548"/>
        <v>18620</v>
      </c>
      <c r="R1845" s="38">
        <f t="shared" si="549"/>
        <v>116620</v>
      </c>
      <c r="S1845" s="51">
        <f t="shared" si="518"/>
        <v>67306.399999999994</v>
      </c>
      <c r="T1845" s="51">
        <f t="shared" si="519"/>
        <v>110098.8</v>
      </c>
      <c r="U1845" s="49">
        <f t="shared" si="520"/>
        <v>104735.47918566081</v>
      </c>
      <c r="V1845" s="51">
        <f t="shared" si="521"/>
        <v>116620</v>
      </c>
      <c r="W1845" s="51">
        <f t="shared" si="522"/>
        <v>30258.796223247169</v>
      </c>
      <c r="X1845" s="52">
        <f t="shared" si="523"/>
        <v>0.27483311555845447</v>
      </c>
      <c r="Y1845" s="53" t="str">
        <f t="shared" si="524"/>
        <v>MENOR_VALOR</v>
      </c>
      <c r="Z1845" s="49">
        <f t="shared" si="525"/>
        <v>67306.399999999994</v>
      </c>
      <c r="AA1845" s="80"/>
    </row>
    <row r="1846" spans="1:27" ht="18.5" thickBot="1" x14ac:dyDescent="0.25">
      <c r="A1846" s="26">
        <f t="shared" si="550"/>
        <v>1637</v>
      </c>
      <c r="B1846" s="37">
        <v>4912996</v>
      </c>
      <c r="C1846" s="25" t="s">
        <v>193</v>
      </c>
      <c r="D1846" s="21" t="s">
        <v>36</v>
      </c>
      <c r="E1846" s="164">
        <v>0</v>
      </c>
      <c r="F1846" s="164">
        <v>1</v>
      </c>
      <c r="G1846" s="164">
        <v>1</v>
      </c>
      <c r="H1846" s="164">
        <v>2517210000</v>
      </c>
      <c r="I1846" s="4" t="s">
        <v>37</v>
      </c>
      <c r="J1846" s="1" t="s">
        <v>37</v>
      </c>
      <c r="K1846" s="48">
        <v>223125</v>
      </c>
      <c r="L1846" s="49">
        <f t="shared" si="517"/>
        <v>252399</v>
      </c>
      <c r="M1846" s="5">
        <v>332760</v>
      </c>
      <c r="N1846" s="6">
        <f t="shared" si="546"/>
        <v>63224.4</v>
      </c>
      <c r="O1846" s="38">
        <f t="shared" si="547"/>
        <v>395984.4</v>
      </c>
      <c r="P1846" s="5">
        <v>283000</v>
      </c>
      <c r="Q1846" s="6">
        <f t="shared" si="548"/>
        <v>53770</v>
      </c>
      <c r="R1846" s="38">
        <f t="shared" si="549"/>
        <v>336770</v>
      </c>
      <c r="S1846" s="51">
        <f t="shared" si="518"/>
        <v>252399</v>
      </c>
      <c r="T1846" s="51">
        <f t="shared" si="519"/>
        <v>328384.46666666667</v>
      </c>
      <c r="U1846" s="49">
        <f t="shared" si="520"/>
        <v>322873.97064943495</v>
      </c>
      <c r="V1846" s="51">
        <f t="shared" si="521"/>
        <v>336770</v>
      </c>
      <c r="W1846" s="51">
        <f t="shared" si="522"/>
        <v>53729.838751624251</v>
      </c>
      <c r="X1846" s="52">
        <f t="shared" si="523"/>
        <v>0.16361869761082157</v>
      </c>
      <c r="Y1846" s="53" t="str">
        <f t="shared" si="524"/>
        <v>MENOR_VALOR</v>
      </c>
      <c r="Z1846" s="49">
        <f t="shared" si="525"/>
        <v>252399</v>
      </c>
      <c r="AA1846" s="80"/>
    </row>
    <row r="1847" spans="1:27" ht="9.5" thickBot="1" x14ac:dyDescent="0.25">
      <c r="A1847" s="268" t="s">
        <v>586</v>
      </c>
      <c r="B1847" s="269"/>
      <c r="C1847" s="269"/>
      <c r="D1847" s="269"/>
      <c r="E1847" s="269"/>
      <c r="F1847" s="269"/>
      <c r="G1847" s="269"/>
      <c r="H1847" s="269"/>
      <c r="I1847" s="269"/>
      <c r="J1847" s="269"/>
      <c r="K1847" s="48"/>
      <c r="L1847" s="49">
        <f t="shared" si="517"/>
        <v>0</v>
      </c>
      <c r="M1847" s="77">
        <v>0</v>
      </c>
      <c r="N1847" s="77"/>
      <c r="O1847" s="77"/>
      <c r="P1847" s="77"/>
      <c r="Q1847" s="77"/>
      <c r="R1847" s="77"/>
      <c r="S1847" s="51"/>
      <c r="T1847" s="51"/>
      <c r="U1847" s="49"/>
      <c r="V1847" s="51"/>
      <c r="W1847" s="51"/>
      <c r="X1847" s="52"/>
      <c r="Y1847" s="53"/>
      <c r="Z1847" s="49"/>
      <c r="AA1847" s="80"/>
    </row>
    <row r="1848" spans="1:27" ht="27.5" thickBot="1" x14ac:dyDescent="0.25">
      <c r="A1848" s="56" t="s">
        <v>0</v>
      </c>
      <c r="B1848" s="56" t="s">
        <v>1</v>
      </c>
      <c r="C1848" s="56" t="s">
        <v>2</v>
      </c>
      <c r="D1848" s="56" t="s">
        <v>3</v>
      </c>
      <c r="E1848" s="56" t="s">
        <v>4</v>
      </c>
      <c r="F1848" s="56" t="s">
        <v>5</v>
      </c>
      <c r="G1848" s="56" t="s">
        <v>1074</v>
      </c>
      <c r="H1848" s="56" t="s">
        <v>6</v>
      </c>
      <c r="I1848" s="217" t="s">
        <v>7</v>
      </c>
      <c r="J1848" s="218"/>
      <c r="K1848" s="48"/>
      <c r="L1848" s="49">
        <f t="shared" si="517"/>
        <v>0</v>
      </c>
      <c r="M1848" s="77">
        <v>0</v>
      </c>
      <c r="N1848" s="77"/>
      <c r="O1848" s="77"/>
      <c r="P1848" s="77"/>
      <c r="Q1848" s="77"/>
      <c r="R1848" s="77"/>
      <c r="S1848" s="51"/>
      <c r="T1848" s="51"/>
      <c r="U1848" s="49"/>
      <c r="V1848" s="51"/>
      <c r="W1848" s="51"/>
      <c r="X1848" s="52"/>
      <c r="Y1848" s="53"/>
      <c r="Z1848" s="49"/>
      <c r="AA1848" s="80"/>
    </row>
    <row r="1849" spans="1:27" x14ac:dyDescent="0.2">
      <c r="A1849" s="87" t="s">
        <v>372</v>
      </c>
      <c r="B1849" s="87" t="s">
        <v>587</v>
      </c>
      <c r="C1849" s="87" t="s">
        <v>588</v>
      </c>
      <c r="D1849" s="87" t="s">
        <v>589</v>
      </c>
      <c r="E1849" s="87">
        <v>2016</v>
      </c>
      <c r="F1849" s="87" t="s">
        <v>590</v>
      </c>
      <c r="G1849" s="165">
        <v>167500000465</v>
      </c>
      <c r="H1849" s="166" t="s">
        <v>591</v>
      </c>
      <c r="I1849" s="275" t="s">
        <v>592</v>
      </c>
      <c r="J1849" s="276"/>
      <c r="K1849" s="48"/>
      <c r="L1849" s="49">
        <f t="shared" si="517"/>
        <v>0</v>
      </c>
      <c r="M1849" s="77">
        <v>0</v>
      </c>
      <c r="N1849" s="77"/>
      <c r="O1849" s="77"/>
      <c r="P1849" s="77"/>
      <c r="Q1849" s="77"/>
      <c r="R1849" s="77"/>
      <c r="S1849" s="51"/>
      <c r="T1849" s="51"/>
      <c r="U1849" s="49"/>
      <c r="V1849" s="51"/>
      <c r="W1849" s="51"/>
      <c r="X1849" s="52"/>
      <c r="Y1849" s="53"/>
      <c r="Z1849" s="49"/>
      <c r="AA1849" s="80"/>
    </row>
    <row r="1850" spans="1:27" ht="18" x14ac:dyDescent="0.2">
      <c r="A1850" s="167" t="s">
        <v>350</v>
      </c>
      <c r="B1850" s="168" t="s">
        <v>593</v>
      </c>
      <c r="C1850" s="169" t="s">
        <v>594</v>
      </c>
      <c r="D1850" s="87" t="s">
        <v>589</v>
      </c>
      <c r="E1850" s="167" t="s">
        <v>595</v>
      </c>
      <c r="F1850" s="167" t="s">
        <v>596</v>
      </c>
      <c r="G1850" s="167" t="s">
        <v>1125</v>
      </c>
      <c r="H1850" s="167" t="s">
        <v>597</v>
      </c>
      <c r="I1850" s="277" t="s">
        <v>598</v>
      </c>
      <c r="J1850" s="278"/>
      <c r="K1850" s="48"/>
      <c r="L1850" s="49">
        <f t="shared" si="517"/>
        <v>0</v>
      </c>
      <c r="M1850" s="77">
        <v>0</v>
      </c>
      <c r="N1850" s="77"/>
      <c r="O1850" s="77"/>
      <c r="P1850" s="77"/>
      <c r="Q1850" s="77"/>
      <c r="R1850" s="77"/>
      <c r="S1850" s="51"/>
      <c r="T1850" s="51"/>
      <c r="U1850" s="49"/>
      <c r="V1850" s="51"/>
      <c r="W1850" s="51"/>
      <c r="X1850" s="52"/>
      <c r="Y1850" s="53"/>
      <c r="Z1850" s="49"/>
      <c r="AA1850" s="80"/>
    </row>
    <row r="1851" spans="1:27" ht="27" x14ac:dyDescent="0.2">
      <c r="A1851" s="92" t="s">
        <v>378</v>
      </c>
      <c r="B1851" s="170" t="s">
        <v>599</v>
      </c>
      <c r="C1851" s="171" t="s">
        <v>600</v>
      </c>
      <c r="D1851" s="61" t="s">
        <v>589</v>
      </c>
      <c r="E1851" s="170">
        <v>2016</v>
      </c>
      <c r="F1851" s="170" t="s">
        <v>601</v>
      </c>
      <c r="G1851" s="172" t="s">
        <v>1126</v>
      </c>
      <c r="H1851" s="170" t="s">
        <v>602</v>
      </c>
      <c r="I1851" s="279" t="s">
        <v>603</v>
      </c>
      <c r="J1851" s="280"/>
      <c r="K1851" s="48"/>
      <c r="L1851" s="49">
        <f t="shared" si="517"/>
        <v>0</v>
      </c>
      <c r="M1851" s="77">
        <v>0</v>
      </c>
      <c r="N1851" s="77"/>
      <c r="O1851" s="77"/>
      <c r="P1851" s="77"/>
      <c r="Q1851" s="77"/>
      <c r="R1851" s="77"/>
      <c r="S1851" s="51"/>
      <c r="T1851" s="51"/>
      <c r="U1851" s="49"/>
      <c r="V1851" s="51"/>
      <c r="W1851" s="51"/>
      <c r="X1851" s="52"/>
      <c r="Y1851" s="53"/>
      <c r="Z1851" s="49"/>
      <c r="AA1851" s="80"/>
    </row>
    <row r="1852" spans="1:27" ht="27.5" thickBot="1" x14ac:dyDescent="0.25">
      <c r="A1852" s="95" t="s">
        <v>378</v>
      </c>
      <c r="B1852" s="173" t="s">
        <v>604</v>
      </c>
      <c r="C1852" s="174" t="s">
        <v>600</v>
      </c>
      <c r="D1852" s="109" t="s">
        <v>589</v>
      </c>
      <c r="E1852" s="173">
        <v>2016</v>
      </c>
      <c r="F1852" s="173" t="s">
        <v>605</v>
      </c>
      <c r="G1852" s="175" t="s">
        <v>1127</v>
      </c>
      <c r="H1852" s="173" t="s">
        <v>606</v>
      </c>
      <c r="I1852" s="281" t="s">
        <v>607</v>
      </c>
      <c r="J1852" s="282"/>
      <c r="K1852" s="48"/>
      <c r="L1852" s="49">
        <f t="shared" si="517"/>
        <v>0</v>
      </c>
      <c r="M1852" s="77">
        <v>0</v>
      </c>
      <c r="N1852" s="77"/>
      <c r="O1852" s="77"/>
      <c r="P1852" s="77"/>
      <c r="Q1852" s="77"/>
      <c r="R1852" s="77"/>
      <c r="S1852" s="51"/>
      <c r="T1852" s="51"/>
      <c r="U1852" s="49"/>
      <c r="V1852" s="51"/>
      <c r="W1852" s="51"/>
      <c r="X1852" s="52"/>
      <c r="Y1852" s="53"/>
      <c r="Z1852" s="49"/>
      <c r="AA1852" s="80"/>
    </row>
    <row r="1853" spans="1:27" ht="27.5" thickBot="1" x14ac:dyDescent="0.25">
      <c r="A1853" s="67" t="s">
        <v>12</v>
      </c>
      <c r="B1853" s="67" t="s">
        <v>13</v>
      </c>
      <c r="C1853" s="67" t="s">
        <v>14</v>
      </c>
      <c r="D1853" s="67" t="s">
        <v>15</v>
      </c>
      <c r="E1853" s="68" t="s">
        <v>16</v>
      </c>
      <c r="F1853" s="67" t="s">
        <v>17</v>
      </c>
      <c r="G1853" s="68" t="s">
        <v>1075</v>
      </c>
      <c r="H1853" s="67" t="s">
        <v>18</v>
      </c>
      <c r="I1853" s="67" t="s">
        <v>19</v>
      </c>
      <c r="J1853" s="69" t="s">
        <v>20</v>
      </c>
      <c r="K1853" s="48"/>
      <c r="L1853" s="49">
        <f t="shared" si="517"/>
        <v>0</v>
      </c>
      <c r="M1853" s="77">
        <v>0</v>
      </c>
      <c r="N1853" s="77"/>
      <c r="O1853" s="77"/>
      <c r="P1853" s="77"/>
      <c r="Q1853" s="77"/>
      <c r="R1853" s="77"/>
      <c r="S1853" s="51"/>
      <c r="T1853" s="51"/>
      <c r="U1853" s="49"/>
      <c r="V1853" s="51"/>
      <c r="W1853" s="51"/>
      <c r="X1853" s="52"/>
      <c r="Y1853" s="53"/>
      <c r="Z1853" s="49"/>
      <c r="AA1853" s="80"/>
    </row>
    <row r="1854" spans="1:27" ht="18" x14ac:dyDescent="0.2">
      <c r="A1854" s="128">
        <v>4.0999999999999996</v>
      </c>
      <c r="B1854" s="73"/>
      <c r="C1854" s="142" t="s">
        <v>583</v>
      </c>
      <c r="D1854" s="73"/>
      <c r="E1854" s="73"/>
      <c r="F1854" s="73"/>
      <c r="G1854" s="73"/>
      <c r="H1854" s="143"/>
      <c r="I1854" s="143"/>
      <c r="J1854" s="144"/>
      <c r="K1854" s="48"/>
      <c r="L1854" s="49">
        <f t="shared" si="517"/>
        <v>0</v>
      </c>
      <c r="M1854" s="77">
        <v>0</v>
      </c>
      <c r="N1854" s="77"/>
      <c r="O1854" s="77"/>
      <c r="P1854" s="77"/>
      <c r="Q1854" s="77"/>
      <c r="R1854" s="77"/>
      <c r="S1854" s="51"/>
      <c r="T1854" s="51"/>
      <c r="U1854" s="49"/>
      <c r="V1854" s="51"/>
      <c r="W1854" s="51"/>
      <c r="X1854" s="52"/>
      <c r="Y1854" s="53"/>
      <c r="Z1854" s="49"/>
      <c r="AA1854" s="80"/>
    </row>
    <row r="1855" spans="1:27" ht="36" x14ac:dyDescent="0.2">
      <c r="A1855" s="41">
        <f>A1846+1</f>
        <v>1638</v>
      </c>
      <c r="B1855" s="41">
        <v>4912932</v>
      </c>
      <c r="C1855" s="40" t="s">
        <v>608</v>
      </c>
      <c r="D1855" s="42" t="s">
        <v>36</v>
      </c>
      <c r="E1855" s="43">
        <v>0</v>
      </c>
      <c r="F1855" s="44">
        <v>1</v>
      </c>
      <c r="G1855" s="44">
        <v>1</v>
      </c>
      <c r="H1855" s="3">
        <v>42132202</v>
      </c>
      <c r="I1855" s="4" t="s">
        <v>37</v>
      </c>
      <c r="J1855" s="1" t="s">
        <v>37</v>
      </c>
      <c r="K1855" s="48">
        <v>58667</v>
      </c>
      <c r="L1855" s="49">
        <f t="shared" si="517"/>
        <v>66364.110400000005</v>
      </c>
      <c r="M1855" s="45">
        <v>86000</v>
      </c>
      <c r="N1855" s="50">
        <f t="shared" ref="N1855:N1918" si="551">M1855*0.19</f>
        <v>16340</v>
      </c>
      <c r="O1855" s="46">
        <f>M1855+N1855</f>
        <v>102340</v>
      </c>
      <c r="P1855" s="45">
        <v>69000</v>
      </c>
      <c r="Q1855" s="50">
        <f t="shared" ref="Q1855:Q1918" si="552">P1855*0.19</f>
        <v>13110</v>
      </c>
      <c r="R1855" s="46">
        <f>P1855+Q1855</f>
        <v>82110</v>
      </c>
      <c r="S1855" s="51">
        <f t="shared" si="518"/>
        <v>66364.110400000005</v>
      </c>
      <c r="T1855" s="51">
        <f t="shared" si="519"/>
        <v>83604.703466666673</v>
      </c>
      <c r="U1855" s="49">
        <f t="shared" si="520"/>
        <v>82311.069995147758</v>
      </c>
      <c r="V1855" s="51">
        <f t="shared" si="521"/>
        <v>82110</v>
      </c>
      <c r="W1855" s="51">
        <f t="shared" si="522"/>
        <v>12190.940269117678</v>
      </c>
      <c r="X1855" s="52">
        <f t="shared" si="523"/>
        <v>0.14581644050658257</v>
      </c>
      <c r="Y1855" s="53" t="str">
        <f t="shared" si="524"/>
        <v>MENOR_VALOR</v>
      </c>
      <c r="Z1855" s="49">
        <f t="shared" si="525"/>
        <v>66364.110400000005</v>
      </c>
      <c r="AA1855" s="80"/>
    </row>
    <row r="1856" spans="1:27" ht="27" x14ac:dyDescent="0.2">
      <c r="A1856" s="41">
        <f>A1855+1</f>
        <v>1639</v>
      </c>
      <c r="B1856" s="41">
        <v>4912932</v>
      </c>
      <c r="C1856" s="40" t="s">
        <v>609</v>
      </c>
      <c r="D1856" s="42" t="s">
        <v>36</v>
      </c>
      <c r="E1856" s="43">
        <v>0</v>
      </c>
      <c r="F1856" s="44">
        <v>1</v>
      </c>
      <c r="G1856" s="44">
        <v>1</v>
      </c>
      <c r="H1856" s="3">
        <v>40151506</v>
      </c>
      <c r="I1856" s="4" t="s">
        <v>37</v>
      </c>
      <c r="J1856" s="1" t="s">
        <v>37</v>
      </c>
      <c r="K1856" s="48">
        <v>101864</v>
      </c>
      <c r="L1856" s="49">
        <f t="shared" si="517"/>
        <v>115228.55679999999</v>
      </c>
      <c r="M1856" s="45">
        <v>135000</v>
      </c>
      <c r="N1856" s="50">
        <f t="shared" si="551"/>
        <v>25650</v>
      </c>
      <c r="O1856" s="46">
        <f t="shared" ref="O1856:O1919" si="553">M1856+N1856</f>
        <v>160650</v>
      </c>
      <c r="P1856" s="45">
        <v>120000</v>
      </c>
      <c r="Q1856" s="50">
        <f t="shared" si="552"/>
        <v>22800</v>
      </c>
      <c r="R1856" s="46">
        <f t="shared" ref="R1856:R1919" si="554">P1856+Q1856</f>
        <v>142800</v>
      </c>
      <c r="S1856" s="51">
        <f t="shared" si="518"/>
        <v>115228.55679999999</v>
      </c>
      <c r="T1856" s="51">
        <f t="shared" si="519"/>
        <v>139559.51893333334</v>
      </c>
      <c r="U1856" s="49">
        <f t="shared" si="520"/>
        <v>138268.4262980338</v>
      </c>
      <c r="V1856" s="51">
        <f t="shared" si="521"/>
        <v>142800</v>
      </c>
      <c r="W1856" s="51">
        <f t="shared" si="522"/>
        <v>17204.588317273116</v>
      </c>
      <c r="X1856" s="52">
        <f t="shared" si="523"/>
        <v>0.12327778462386098</v>
      </c>
      <c r="Y1856" s="53" t="str">
        <f t="shared" si="524"/>
        <v>MENOR_VALOR</v>
      </c>
      <c r="Z1856" s="49">
        <f t="shared" si="525"/>
        <v>115228.55679999999</v>
      </c>
      <c r="AA1856" s="80"/>
    </row>
    <row r="1857" spans="1:27" ht="27" x14ac:dyDescent="0.2">
      <c r="A1857" s="41">
        <f t="shared" ref="A1857:A1867" si="555">A1856+1</f>
        <v>1640</v>
      </c>
      <c r="B1857" s="41">
        <v>4912932</v>
      </c>
      <c r="C1857" s="40" t="s">
        <v>610</v>
      </c>
      <c r="D1857" s="42" t="s">
        <v>36</v>
      </c>
      <c r="E1857" s="43">
        <v>0</v>
      </c>
      <c r="F1857" s="44">
        <v>1</v>
      </c>
      <c r="G1857" s="44">
        <v>1</v>
      </c>
      <c r="H1857" s="3">
        <v>40151566</v>
      </c>
      <c r="I1857" s="4" t="s">
        <v>37</v>
      </c>
      <c r="J1857" s="1" t="s">
        <v>37</v>
      </c>
      <c r="K1857" s="48">
        <v>308924</v>
      </c>
      <c r="L1857" s="49">
        <f t="shared" si="517"/>
        <v>349454.82880000002</v>
      </c>
      <c r="M1857" s="45">
        <v>494860</v>
      </c>
      <c r="N1857" s="50">
        <f t="shared" si="551"/>
        <v>94023.4</v>
      </c>
      <c r="O1857" s="46">
        <f t="shared" si="553"/>
        <v>588883.4</v>
      </c>
      <c r="P1857" s="45">
        <v>363000</v>
      </c>
      <c r="Q1857" s="50">
        <f t="shared" si="552"/>
        <v>68970</v>
      </c>
      <c r="R1857" s="46">
        <f t="shared" si="554"/>
        <v>431970</v>
      </c>
      <c r="S1857" s="51">
        <f t="shared" si="518"/>
        <v>349454.82880000002</v>
      </c>
      <c r="T1857" s="51">
        <f t="shared" si="519"/>
        <v>456769.40960000007</v>
      </c>
      <c r="U1857" s="49">
        <f t="shared" si="520"/>
        <v>446297.69947849325</v>
      </c>
      <c r="V1857" s="51">
        <f t="shared" si="521"/>
        <v>431970</v>
      </c>
      <c r="W1857" s="51">
        <f t="shared" si="522"/>
        <v>75882.867803871457</v>
      </c>
      <c r="X1857" s="52">
        <f t="shared" si="523"/>
        <v>0.16612948724023188</v>
      </c>
      <c r="Y1857" s="53" t="str">
        <f t="shared" si="524"/>
        <v>MENOR_VALOR</v>
      </c>
      <c r="Z1857" s="49">
        <f t="shared" si="525"/>
        <v>349454.82880000002</v>
      </c>
      <c r="AA1857" s="80"/>
    </row>
    <row r="1858" spans="1:27" ht="27" x14ac:dyDescent="0.2">
      <c r="A1858" s="41">
        <f t="shared" si="555"/>
        <v>1641</v>
      </c>
      <c r="B1858" s="41">
        <v>4912932</v>
      </c>
      <c r="C1858" s="40" t="s">
        <v>611</v>
      </c>
      <c r="D1858" s="42" t="s">
        <v>36</v>
      </c>
      <c r="E1858" s="43">
        <v>0</v>
      </c>
      <c r="F1858" s="44">
        <v>1</v>
      </c>
      <c r="G1858" s="44">
        <v>1</v>
      </c>
      <c r="H1858" s="3">
        <v>25171705</v>
      </c>
      <c r="I1858" s="4" t="s">
        <v>37</v>
      </c>
      <c r="J1858" s="1" t="s">
        <v>37</v>
      </c>
      <c r="K1858" s="48">
        <v>777665</v>
      </c>
      <c r="L1858" s="49">
        <f t="shared" si="517"/>
        <v>879694.64800000004</v>
      </c>
      <c r="M1858" s="45">
        <v>1144000</v>
      </c>
      <c r="N1858" s="50">
        <f t="shared" si="551"/>
        <v>217360</v>
      </c>
      <c r="O1858" s="46">
        <f t="shared" si="553"/>
        <v>1361360</v>
      </c>
      <c r="P1858" s="45">
        <v>915000</v>
      </c>
      <c r="Q1858" s="50">
        <f t="shared" si="552"/>
        <v>173850</v>
      </c>
      <c r="R1858" s="46">
        <f t="shared" si="554"/>
        <v>1088850</v>
      </c>
      <c r="S1858" s="51">
        <f t="shared" si="518"/>
        <v>879694.64800000004</v>
      </c>
      <c r="T1858" s="51">
        <f t="shared" si="519"/>
        <v>1109968.216</v>
      </c>
      <c r="U1858" s="49">
        <f t="shared" si="520"/>
        <v>1092507.2567371386</v>
      </c>
      <c r="V1858" s="51">
        <f t="shared" si="521"/>
        <v>1088850</v>
      </c>
      <c r="W1858" s="51">
        <f t="shared" si="522"/>
        <v>162828.00146082166</v>
      </c>
      <c r="X1858" s="52">
        <f t="shared" si="523"/>
        <v>0.14669609373825679</v>
      </c>
      <c r="Y1858" s="53" t="str">
        <f t="shared" si="524"/>
        <v>MENOR_VALOR</v>
      </c>
      <c r="Z1858" s="49">
        <f t="shared" si="525"/>
        <v>879694.64800000004</v>
      </c>
      <c r="AA1858" s="80"/>
    </row>
    <row r="1859" spans="1:27" ht="27" x14ac:dyDescent="0.2">
      <c r="A1859" s="41">
        <f t="shared" si="555"/>
        <v>1642</v>
      </c>
      <c r="B1859" s="41">
        <v>4912932</v>
      </c>
      <c r="C1859" s="40" t="s">
        <v>612</v>
      </c>
      <c r="D1859" s="42" t="s">
        <v>36</v>
      </c>
      <c r="E1859" s="43">
        <v>0</v>
      </c>
      <c r="F1859" s="44">
        <v>1</v>
      </c>
      <c r="G1859" s="44">
        <v>1</v>
      </c>
      <c r="H1859" s="3">
        <v>25171716</v>
      </c>
      <c r="I1859" s="4" t="s">
        <v>37</v>
      </c>
      <c r="J1859" s="1" t="s">
        <v>37</v>
      </c>
      <c r="K1859" s="48">
        <v>22967</v>
      </c>
      <c r="L1859" s="49">
        <f t="shared" si="517"/>
        <v>25980.270400000001</v>
      </c>
      <c r="M1859" s="45">
        <v>33660</v>
      </c>
      <c r="N1859" s="50">
        <f t="shared" si="551"/>
        <v>6395.4</v>
      </c>
      <c r="O1859" s="46">
        <f t="shared" si="553"/>
        <v>40055.4</v>
      </c>
      <c r="P1859" s="45">
        <v>27000</v>
      </c>
      <c r="Q1859" s="50">
        <f t="shared" si="552"/>
        <v>5130</v>
      </c>
      <c r="R1859" s="46">
        <f t="shared" si="554"/>
        <v>32130</v>
      </c>
      <c r="S1859" s="51">
        <f t="shared" si="518"/>
        <v>25980.270400000001</v>
      </c>
      <c r="T1859" s="51">
        <f t="shared" si="519"/>
        <v>32721.890133333334</v>
      </c>
      <c r="U1859" s="49">
        <f t="shared" si="520"/>
        <v>32216.015222717098</v>
      </c>
      <c r="V1859" s="51">
        <f t="shared" si="521"/>
        <v>32130</v>
      </c>
      <c r="W1859" s="51">
        <f t="shared" si="522"/>
        <v>4767.0450296210511</v>
      </c>
      <c r="X1859" s="52">
        <f t="shared" si="523"/>
        <v>0.14568366956176926</v>
      </c>
      <c r="Y1859" s="53" t="str">
        <f t="shared" si="524"/>
        <v>MENOR_VALOR</v>
      </c>
      <c r="Z1859" s="49">
        <f t="shared" si="525"/>
        <v>25980.270400000001</v>
      </c>
      <c r="AA1859" s="80"/>
    </row>
    <row r="1860" spans="1:27" ht="18" x14ac:dyDescent="0.2">
      <c r="A1860" s="41">
        <f t="shared" si="555"/>
        <v>1643</v>
      </c>
      <c r="B1860" s="41">
        <v>4912932</v>
      </c>
      <c r="C1860" s="40" t="s">
        <v>613</v>
      </c>
      <c r="D1860" s="42" t="s">
        <v>36</v>
      </c>
      <c r="E1860" s="43">
        <v>0</v>
      </c>
      <c r="F1860" s="44">
        <v>1</v>
      </c>
      <c r="G1860" s="44">
        <v>1</v>
      </c>
      <c r="H1860" s="3">
        <v>25171707</v>
      </c>
      <c r="I1860" s="4" t="s">
        <v>37</v>
      </c>
      <c r="J1860" s="1" t="s">
        <v>37</v>
      </c>
      <c r="K1860" s="48">
        <v>162435</v>
      </c>
      <c r="L1860" s="49">
        <f t="shared" si="517"/>
        <v>183746.47200000001</v>
      </c>
      <c r="M1860" s="45">
        <v>241390</v>
      </c>
      <c r="N1860" s="50">
        <f t="shared" si="551"/>
        <v>45864.1</v>
      </c>
      <c r="O1860" s="46">
        <f t="shared" si="553"/>
        <v>287254.09999999998</v>
      </c>
      <c r="P1860" s="45">
        <v>191000</v>
      </c>
      <c r="Q1860" s="50">
        <f t="shared" si="552"/>
        <v>36290</v>
      </c>
      <c r="R1860" s="46">
        <f t="shared" si="554"/>
        <v>227290</v>
      </c>
      <c r="S1860" s="51">
        <f t="shared" si="518"/>
        <v>183746.47200000001</v>
      </c>
      <c r="T1860" s="51">
        <f t="shared" si="519"/>
        <v>232763.52399999998</v>
      </c>
      <c r="U1860" s="49">
        <f t="shared" si="520"/>
        <v>228922.52350315903</v>
      </c>
      <c r="V1860" s="51">
        <f t="shared" si="521"/>
        <v>227290</v>
      </c>
      <c r="W1860" s="51">
        <f t="shared" si="522"/>
        <v>34660.289862973528</v>
      </c>
      <c r="X1860" s="52">
        <f t="shared" si="523"/>
        <v>0.14890773806540897</v>
      </c>
      <c r="Y1860" s="53" t="str">
        <f t="shared" si="524"/>
        <v>MENOR_VALOR</v>
      </c>
      <c r="Z1860" s="49">
        <f t="shared" si="525"/>
        <v>183746.47200000001</v>
      </c>
      <c r="AA1860" s="80"/>
    </row>
    <row r="1861" spans="1:27" ht="27" x14ac:dyDescent="0.2">
      <c r="A1861" s="41">
        <f t="shared" si="555"/>
        <v>1644</v>
      </c>
      <c r="B1861" s="3">
        <v>4912907</v>
      </c>
      <c r="C1861" s="40" t="s">
        <v>614</v>
      </c>
      <c r="D1861" s="42" t="s">
        <v>60</v>
      </c>
      <c r="E1861" s="43">
        <v>0</v>
      </c>
      <c r="F1861" s="44">
        <v>1</v>
      </c>
      <c r="G1861" s="44">
        <v>1</v>
      </c>
      <c r="H1861" s="4">
        <v>25171718</v>
      </c>
      <c r="I1861" s="4" t="s">
        <v>37</v>
      </c>
      <c r="J1861" s="1" t="s">
        <v>37</v>
      </c>
      <c r="K1861" s="48">
        <v>349384</v>
      </c>
      <c r="L1861" s="49">
        <f t="shared" si="517"/>
        <v>395223.18079999997</v>
      </c>
      <c r="M1861" s="45">
        <v>478020</v>
      </c>
      <c r="N1861" s="50">
        <f t="shared" si="551"/>
        <v>90823.8</v>
      </c>
      <c r="O1861" s="46">
        <f t="shared" si="553"/>
        <v>568843.80000000005</v>
      </c>
      <c r="P1861" s="45">
        <v>411000</v>
      </c>
      <c r="Q1861" s="50">
        <f t="shared" si="552"/>
        <v>78090</v>
      </c>
      <c r="R1861" s="46">
        <f t="shared" si="554"/>
        <v>489090</v>
      </c>
      <c r="S1861" s="51">
        <f t="shared" si="518"/>
        <v>395223.18079999997</v>
      </c>
      <c r="T1861" s="51">
        <f t="shared" si="519"/>
        <v>484385.66026666667</v>
      </c>
      <c r="U1861" s="49">
        <f t="shared" si="520"/>
        <v>479080.0362742609</v>
      </c>
      <c r="V1861" s="51">
        <f t="shared" si="521"/>
        <v>489090</v>
      </c>
      <c r="W1861" s="51">
        <f t="shared" si="522"/>
        <v>63047.393858286479</v>
      </c>
      <c r="X1861" s="52">
        <f t="shared" si="523"/>
        <v>0.13015949692560527</v>
      </c>
      <c r="Y1861" s="53" t="str">
        <f t="shared" si="524"/>
        <v>MENOR_VALOR</v>
      </c>
      <c r="Z1861" s="49">
        <f t="shared" si="525"/>
        <v>395223.18079999997</v>
      </c>
      <c r="AA1861" s="80"/>
    </row>
    <row r="1862" spans="1:27" ht="27" x14ac:dyDescent="0.2">
      <c r="A1862" s="41">
        <f t="shared" si="555"/>
        <v>1645</v>
      </c>
      <c r="B1862" s="41">
        <v>4912932</v>
      </c>
      <c r="C1862" s="40" t="s">
        <v>615</v>
      </c>
      <c r="D1862" s="42" t="s">
        <v>60</v>
      </c>
      <c r="E1862" s="43">
        <v>0</v>
      </c>
      <c r="F1862" s="44">
        <v>1</v>
      </c>
      <c r="G1862" s="44">
        <v>1</v>
      </c>
      <c r="H1862" s="4">
        <v>25171725</v>
      </c>
      <c r="I1862" s="4" t="s">
        <v>37</v>
      </c>
      <c r="J1862" s="176">
        <v>32738</v>
      </c>
      <c r="K1862" s="48">
        <v>327964</v>
      </c>
      <c r="L1862" s="49">
        <f t="shared" si="517"/>
        <v>370992.87679999997</v>
      </c>
      <c r="M1862" s="45">
        <v>483000</v>
      </c>
      <c r="N1862" s="50">
        <f t="shared" si="551"/>
        <v>91770</v>
      </c>
      <c r="O1862" s="46">
        <f t="shared" si="553"/>
        <v>574770</v>
      </c>
      <c r="P1862" s="45">
        <v>386000</v>
      </c>
      <c r="Q1862" s="50">
        <f t="shared" si="552"/>
        <v>73340</v>
      </c>
      <c r="R1862" s="46">
        <f t="shared" si="554"/>
        <v>459340</v>
      </c>
      <c r="S1862" s="51">
        <f t="shared" si="518"/>
        <v>370992.87679999997</v>
      </c>
      <c r="T1862" s="51">
        <f t="shared" si="519"/>
        <v>468367.62559999997</v>
      </c>
      <c r="U1862" s="49">
        <f t="shared" si="520"/>
        <v>460961.48825459136</v>
      </c>
      <c r="V1862" s="51">
        <f t="shared" si="521"/>
        <v>459340</v>
      </c>
      <c r="W1862" s="51">
        <f t="shared" si="522"/>
        <v>68854.345192817287</v>
      </c>
      <c r="X1862" s="52">
        <f t="shared" si="523"/>
        <v>0.14700918985297454</v>
      </c>
      <c r="Y1862" s="53" t="str">
        <f t="shared" si="524"/>
        <v>MENOR_VALOR</v>
      </c>
      <c r="Z1862" s="49">
        <f t="shared" si="525"/>
        <v>370992.87679999997</v>
      </c>
      <c r="AA1862" s="80"/>
    </row>
    <row r="1863" spans="1:27" ht="27" x14ac:dyDescent="0.2">
      <c r="A1863" s="41">
        <f t="shared" si="555"/>
        <v>1646</v>
      </c>
      <c r="B1863" s="41">
        <v>4912932</v>
      </c>
      <c r="C1863" s="40" t="s">
        <v>616</v>
      </c>
      <c r="D1863" s="42" t="s">
        <v>36</v>
      </c>
      <c r="E1863" s="43">
        <v>0</v>
      </c>
      <c r="F1863" s="44">
        <v>1</v>
      </c>
      <c r="G1863" s="44">
        <v>1</v>
      </c>
      <c r="H1863" s="4">
        <v>26101781</v>
      </c>
      <c r="I1863" s="4" t="s">
        <v>37</v>
      </c>
      <c r="J1863" s="1" t="s">
        <v>37</v>
      </c>
      <c r="K1863" s="48">
        <v>202895</v>
      </c>
      <c r="L1863" s="49">
        <f t="shared" si="517"/>
        <v>229514.82399999999</v>
      </c>
      <c r="M1863" s="45">
        <v>328900</v>
      </c>
      <c r="N1863" s="50">
        <f t="shared" si="551"/>
        <v>62491</v>
      </c>
      <c r="O1863" s="46">
        <f t="shared" si="553"/>
        <v>391391</v>
      </c>
      <c r="P1863" s="45">
        <v>239000</v>
      </c>
      <c r="Q1863" s="50">
        <f t="shared" si="552"/>
        <v>45410</v>
      </c>
      <c r="R1863" s="46">
        <f t="shared" si="554"/>
        <v>284410</v>
      </c>
      <c r="S1863" s="51">
        <f t="shared" si="518"/>
        <v>229514.82399999999</v>
      </c>
      <c r="T1863" s="51">
        <f t="shared" si="519"/>
        <v>301771.94133333332</v>
      </c>
      <c r="U1863" s="49">
        <f t="shared" si="520"/>
        <v>294524.98743203236</v>
      </c>
      <c r="V1863" s="51">
        <f t="shared" si="521"/>
        <v>284410</v>
      </c>
      <c r="W1863" s="51">
        <f t="shared" si="522"/>
        <v>51093.497655392122</v>
      </c>
      <c r="X1863" s="52">
        <f t="shared" si="523"/>
        <v>0.16931162463164498</v>
      </c>
      <c r="Y1863" s="53" t="str">
        <f t="shared" si="524"/>
        <v>MENOR_VALOR</v>
      </c>
      <c r="Z1863" s="49">
        <f t="shared" si="525"/>
        <v>229514.82399999999</v>
      </c>
      <c r="AA1863" s="80"/>
    </row>
    <row r="1864" spans="1:27" ht="27" x14ac:dyDescent="0.2">
      <c r="A1864" s="41">
        <f t="shared" si="555"/>
        <v>1647</v>
      </c>
      <c r="B1864" s="41">
        <v>4912932</v>
      </c>
      <c r="C1864" s="40" t="s">
        <v>617</v>
      </c>
      <c r="D1864" s="42" t="s">
        <v>36</v>
      </c>
      <c r="E1864" s="43">
        <v>0</v>
      </c>
      <c r="F1864" s="44">
        <v>1</v>
      </c>
      <c r="G1864" s="44">
        <v>1</v>
      </c>
      <c r="H1864" s="3">
        <v>44122101</v>
      </c>
      <c r="I1864" s="4" t="s">
        <v>37</v>
      </c>
      <c r="J1864" s="1" t="s">
        <v>37</v>
      </c>
      <c r="K1864" s="48">
        <v>258587</v>
      </c>
      <c r="L1864" s="49">
        <f t="shared" si="517"/>
        <v>292513.61440000002</v>
      </c>
      <c r="M1864" s="45">
        <v>58590</v>
      </c>
      <c r="N1864" s="50">
        <f t="shared" si="551"/>
        <v>11132.1</v>
      </c>
      <c r="O1864" s="46">
        <f t="shared" si="553"/>
        <v>69722.100000000006</v>
      </c>
      <c r="P1864" s="45">
        <v>50000</v>
      </c>
      <c r="Q1864" s="50">
        <f t="shared" si="552"/>
        <v>9500</v>
      </c>
      <c r="R1864" s="46">
        <f t="shared" si="554"/>
        <v>59500</v>
      </c>
      <c r="S1864" s="51">
        <f t="shared" si="518"/>
        <v>59500</v>
      </c>
      <c r="T1864" s="51">
        <f t="shared" si="519"/>
        <v>140578.57146666668</v>
      </c>
      <c r="U1864" s="49">
        <f t="shared" si="520"/>
        <v>106662.35537248923</v>
      </c>
      <c r="V1864" s="51">
        <f t="shared" si="521"/>
        <v>69722.100000000006</v>
      </c>
      <c r="W1864" s="51">
        <f t="shared" si="522"/>
        <v>57331.207692998141</v>
      </c>
      <c r="X1864" s="52">
        <f t="shared" si="523"/>
        <v>0.40782323432979434</v>
      </c>
      <c r="Y1864" s="53" t="str">
        <f t="shared" si="524"/>
        <v>MENOR_VALOR</v>
      </c>
      <c r="Z1864" s="49">
        <f t="shared" si="525"/>
        <v>59500</v>
      </c>
      <c r="AA1864" s="80"/>
    </row>
    <row r="1865" spans="1:27" ht="18" x14ac:dyDescent="0.2">
      <c r="A1865" s="41">
        <f t="shared" si="555"/>
        <v>1648</v>
      </c>
      <c r="B1865" s="41">
        <v>4912932</v>
      </c>
      <c r="C1865" s="40" t="s">
        <v>618</v>
      </c>
      <c r="D1865" s="42" t="s">
        <v>36</v>
      </c>
      <c r="E1865" s="43">
        <v>0</v>
      </c>
      <c r="F1865" s="44">
        <v>1</v>
      </c>
      <c r="G1865" s="44">
        <v>1</v>
      </c>
      <c r="H1865" s="4">
        <v>26101781</v>
      </c>
      <c r="I1865" s="4" t="s">
        <v>37</v>
      </c>
      <c r="J1865" s="1" t="s">
        <v>37</v>
      </c>
      <c r="K1865" s="48">
        <v>83181</v>
      </c>
      <c r="L1865" s="49">
        <f t="shared" ref="L1865:L1928" si="556">(K1865*13.12%)+K1865</f>
        <v>94094.347200000004</v>
      </c>
      <c r="M1865" s="45">
        <v>130380</v>
      </c>
      <c r="N1865" s="50">
        <f t="shared" si="551"/>
        <v>24772.2</v>
      </c>
      <c r="O1865" s="46">
        <f t="shared" si="553"/>
        <v>155152.20000000001</v>
      </c>
      <c r="P1865" s="45">
        <v>98000</v>
      </c>
      <c r="Q1865" s="50">
        <f t="shared" si="552"/>
        <v>18620</v>
      </c>
      <c r="R1865" s="46">
        <f t="shared" si="554"/>
        <v>116620</v>
      </c>
      <c r="S1865" s="51">
        <f t="shared" ref="S1865:S1928" si="557">MIN(L1865,O1865,R1865)</f>
        <v>94094.347200000004</v>
      </c>
      <c r="T1865" s="51">
        <f t="shared" ref="T1865:T1928" si="558">AVERAGE(L1865,O1865,R1865)</f>
        <v>121955.51573333335</v>
      </c>
      <c r="U1865" s="49">
        <f t="shared" ref="U1865:U1928" si="559">GEOMEAN(L1865,O1865,R1865)</f>
        <v>119407.47173102672</v>
      </c>
      <c r="V1865" s="51">
        <f t="shared" ref="V1865:V1928" si="560">MEDIAN(L1865,O1865,R1865)</f>
        <v>116620</v>
      </c>
      <c r="W1865" s="51">
        <f t="shared" ref="W1865:W1928" si="561">STDEVA(S1865,T1865)</f>
        <v>19700.821201701223</v>
      </c>
      <c r="X1865" s="52">
        <f t="shared" ref="X1865:X1928" si="562">(W1865/T1865)</f>
        <v>0.16154104292239502</v>
      </c>
      <c r="Y1865" s="53" t="str">
        <f t="shared" ref="Y1865:Y1928" si="563">IF(X1865&lt;43%,"MENOR_VALOR","MEDIA_GEOMETRICA")</f>
        <v>MENOR_VALOR</v>
      </c>
      <c r="Z1865" s="49">
        <f t="shared" ref="Z1865:Z1928" si="564">IF(Y1865="MENOR_VALOR",S1865,U1865)</f>
        <v>94094.347200000004</v>
      </c>
      <c r="AA1865" s="80"/>
    </row>
    <row r="1866" spans="1:27" ht="18" x14ac:dyDescent="0.2">
      <c r="A1866" s="41">
        <f t="shared" si="555"/>
        <v>1649</v>
      </c>
      <c r="B1866" s="1">
        <v>4912996</v>
      </c>
      <c r="C1866" s="40" t="s">
        <v>619</v>
      </c>
      <c r="D1866" s="42" t="s">
        <v>36</v>
      </c>
      <c r="E1866" s="43">
        <v>0</v>
      </c>
      <c r="F1866" s="44">
        <v>1</v>
      </c>
      <c r="G1866" s="44">
        <v>1</v>
      </c>
      <c r="H1866" s="4">
        <v>26111545</v>
      </c>
      <c r="I1866" s="4" t="s">
        <v>37</v>
      </c>
      <c r="J1866" s="1" t="s">
        <v>37</v>
      </c>
      <c r="K1866" s="48">
        <v>58667</v>
      </c>
      <c r="L1866" s="49">
        <f t="shared" si="556"/>
        <v>66364.110400000005</v>
      </c>
      <c r="M1866" s="45">
        <v>92020</v>
      </c>
      <c r="N1866" s="50">
        <f t="shared" si="551"/>
        <v>17483.8</v>
      </c>
      <c r="O1866" s="46">
        <f t="shared" si="553"/>
        <v>109503.8</v>
      </c>
      <c r="P1866" s="45">
        <v>69000</v>
      </c>
      <c r="Q1866" s="50">
        <f t="shared" si="552"/>
        <v>13110</v>
      </c>
      <c r="R1866" s="46">
        <f t="shared" si="554"/>
        <v>82110</v>
      </c>
      <c r="S1866" s="51">
        <f t="shared" si="557"/>
        <v>66364.110400000005</v>
      </c>
      <c r="T1866" s="51">
        <f t="shared" si="558"/>
        <v>85992.636799999993</v>
      </c>
      <c r="U1866" s="49">
        <f t="shared" si="559"/>
        <v>84188.51321365904</v>
      </c>
      <c r="V1866" s="51">
        <f t="shared" si="560"/>
        <v>82110</v>
      </c>
      <c r="W1866" s="51">
        <f t="shared" si="561"/>
        <v>13879.464122139259</v>
      </c>
      <c r="X1866" s="52">
        <f t="shared" si="562"/>
        <v>0.1614029367935286</v>
      </c>
      <c r="Y1866" s="53" t="str">
        <f t="shared" si="563"/>
        <v>MENOR_VALOR</v>
      </c>
      <c r="Z1866" s="49">
        <f t="shared" si="564"/>
        <v>66364.110400000005</v>
      </c>
      <c r="AA1866" s="80"/>
    </row>
    <row r="1867" spans="1:27" ht="18" x14ac:dyDescent="0.2">
      <c r="A1867" s="41">
        <f t="shared" si="555"/>
        <v>1650</v>
      </c>
      <c r="B1867" s="1">
        <v>4912996</v>
      </c>
      <c r="C1867" s="40" t="s">
        <v>620</v>
      </c>
      <c r="D1867" s="42" t="s">
        <v>36</v>
      </c>
      <c r="E1867" s="43">
        <v>0</v>
      </c>
      <c r="F1867" s="44">
        <v>1</v>
      </c>
      <c r="G1867" s="44">
        <v>1</v>
      </c>
      <c r="H1867" s="4">
        <v>26111545</v>
      </c>
      <c r="I1867" s="4" t="s">
        <v>37</v>
      </c>
      <c r="J1867" s="1" t="s">
        <v>37</v>
      </c>
      <c r="K1867" s="48">
        <v>58667</v>
      </c>
      <c r="L1867" s="49">
        <f t="shared" si="556"/>
        <v>66364.110400000005</v>
      </c>
      <c r="M1867" s="45">
        <v>84280</v>
      </c>
      <c r="N1867" s="50">
        <f t="shared" si="551"/>
        <v>16013.2</v>
      </c>
      <c r="O1867" s="46">
        <f t="shared" si="553"/>
        <v>100293.2</v>
      </c>
      <c r="P1867" s="45">
        <v>69000</v>
      </c>
      <c r="Q1867" s="50">
        <f t="shared" si="552"/>
        <v>13110</v>
      </c>
      <c r="R1867" s="46">
        <f t="shared" si="554"/>
        <v>82110</v>
      </c>
      <c r="S1867" s="51">
        <f t="shared" si="557"/>
        <v>66364.110400000005</v>
      </c>
      <c r="T1867" s="51">
        <f t="shared" si="558"/>
        <v>82922.43680000001</v>
      </c>
      <c r="U1867" s="49">
        <f t="shared" si="559"/>
        <v>81758.630061253498</v>
      </c>
      <c r="V1867" s="51">
        <f t="shared" si="560"/>
        <v>82110</v>
      </c>
      <c r="W1867" s="51">
        <f t="shared" si="561"/>
        <v>11708.504882540086</v>
      </c>
      <c r="X1867" s="52">
        <f t="shared" si="562"/>
        <v>0.14119827316193975</v>
      </c>
      <c r="Y1867" s="53" t="str">
        <f t="shared" si="563"/>
        <v>MENOR_VALOR</v>
      </c>
      <c r="Z1867" s="49">
        <f t="shared" si="564"/>
        <v>66364.110400000005</v>
      </c>
      <c r="AA1867" s="80"/>
    </row>
    <row r="1868" spans="1:27" x14ac:dyDescent="0.2">
      <c r="A1868" s="132">
        <v>4.2</v>
      </c>
      <c r="B1868" s="3"/>
      <c r="C1868" s="270" t="s">
        <v>621</v>
      </c>
      <c r="D1868" s="272"/>
      <c r="E1868" s="3"/>
      <c r="F1868" s="3"/>
      <c r="G1868" s="3"/>
      <c r="H1868" s="7"/>
      <c r="I1868" s="7"/>
      <c r="J1868" s="137"/>
      <c r="K1868" s="48"/>
      <c r="L1868" s="49">
        <f t="shared" si="556"/>
        <v>0</v>
      </c>
      <c r="M1868" s="5">
        <v>0</v>
      </c>
      <c r="N1868" s="6"/>
      <c r="O1868" s="47"/>
      <c r="P1868" s="5"/>
      <c r="Q1868" s="6"/>
      <c r="R1868" s="47"/>
      <c r="S1868" s="51"/>
      <c r="T1868" s="51"/>
      <c r="U1868" s="49"/>
      <c r="V1868" s="51"/>
      <c r="W1868" s="51"/>
      <c r="X1868" s="52"/>
      <c r="Y1868" s="53"/>
      <c r="Z1868" s="49"/>
      <c r="AA1868" s="80"/>
    </row>
    <row r="1869" spans="1:27" ht="27" x14ac:dyDescent="0.2">
      <c r="A1869" s="41">
        <f>A1867+1</f>
        <v>1651</v>
      </c>
      <c r="B1869" s="3">
        <v>4912937</v>
      </c>
      <c r="C1869" s="40" t="s">
        <v>622</v>
      </c>
      <c r="D1869" s="42" t="s">
        <v>36</v>
      </c>
      <c r="E1869" s="43">
        <v>0</v>
      </c>
      <c r="F1869" s="44">
        <v>1</v>
      </c>
      <c r="G1869" s="44">
        <v>1</v>
      </c>
      <c r="H1869" s="3">
        <v>26111512</v>
      </c>
      <c r="I1869" s="4" t="s">
        <v>37</v>
      </c>
      <c r="J1869" s="1">
        <v>5330</v>
      </c>
      <c r="K1869" s="48">
        <v>28917</v>
      </c>
      <c r="L1869" s="49">
        <f t="shared" si="556"/>
        <v>32710.910400000001</v>
      </c>
      <c r="M1869" s="45">
        <v>43860</v>
      </c>
      <c r="N1869" s="50">
        <f t="shared" si="551"/>
        <v>8333.4</v>
      </c>
      <c r="O1869" s="46">
        <f t="shared" si="553"/>
        <v>52193.4</v>
      </c>
      <c r="P1869" s="45">
        <v>34000</v>
      </c>
      <c r="Q1869" s="50">
        <f t="shared" si="552"/>
        <v>6460</v>
      </c>
      <c r="R1869" s="46">
        <f t="shared" si="554"/>
        <v>40460</v>
      </c>
      <c r="S1869" s="51">
        <f t="shared" si="557"/>
        <v>32710.910400000001</v>
      </c>
      <c r="T1869" s="51">
        <f t="shared" si="558"/>
        <v>41788.103466666667</v>
      </c>
      <c r="U1869" s="49">
        <f t="shared" si="559"/>
        <v>41030.930517894274</v>
      </c>
      <c r="V1869" s="51">
        <f t="shared" si="560"/>
        <v>40460</v>
      </c>
      <c r="W1869" s="51">
        <f t="shared" si="561"/>
        <v>6418.5447715794444</v>
      </c>
      <c r="X1869" s="52">
        <f t="shared" si="562"/>
        <v>0.15359741742525737</v>
      </c>
      <c r="Y1869" s="53" t="str">
        <f t="shared" si="563"/>
        <v>MENOR_VALOR</v>
      </c>
      <c r="Z1869" s="49">
        <f t="shared" si="564"/>
        <v>32710.910400000001</v>
      </c>
      <c r="AA1869" s="80"/>
    </row>
    <row r="1870" spans="1:27" ht="27" x14ac:dyDescent="0.2">
      <c r="A1870" s="41">
        <f>A1869+1</f>
        <v>1652</v>
      </c>
      <c r="B1870" s="3">
        <v>4912901</v>
      </c>
      <c r="C1870" s="40" t="s">
        <v>623</v>
      </c>
      <c r="D1870" s="42" t="s">
        <v>36</v>
      </c>
      <c r="E1870" s="43">
        <v>0</v>
      </c>
      <c r="F1870" s="44">
        <v>1</v>
      </c>
      <c r="G1870" s="44">
        <v>1</v>
      </c>
      <c r="H1870" s="3">
        <v>25174209</v>
      </c>
      <c r="I1870" s="4" t="s">
        <v>37</v>
      </c>
      <c r="J1870" s="1" t="s">
        <v>37</v>
      </c>
      <c r="K1870" s="48">
        <v>132328</v>
      </c>
      <c r="L1870" s="49">
        <f t="shared" si="556"/>
        <v>149689.43359999999</v>
      </c>
      <c r="M1870" s="45">
        <v>195000</v>
      </c>
      <c r="N1870" s="50">
        <f t="shared" si="551"/>
        <v>37050</v>
      </c>
      <c r="O1870" s="46">
        <f t="shared" si="553"/>
        <v>232050</v>
      </c>
      <c r="P1870" s="45">
        <v>156000</v>
      </c>
      <c r="Q1870" s="50">
        <f t="shared" si="552"/>
        <v>29640</v>
      </c>
      <c r="R1870" s="46">
        <f t="shared" si="554"/>
        <v>185640</v>
      </c>
      <c r="S1870" s="51">
        <f t="shared" si="557"/>
        <v>149689.43359999999</v>
      </c>
      <c r="T1870" s="51">
        <f t="shared" si="558"/>
        <v>189126.47786666665</v>
      </c>
      <c r="U1870" s="49">
        <f t="shared" si="559"/>
        <v>186129.30649515253</v>
      </c>
      <c r="V1870" s="51">
        <f t="shared" si="560"/>
        <v>185640</v>
      </c>
      <c r="W1870" s="51">
        <f t="shared" si="561"/>
        <v>27886.201430914345</v>
      </c>
      <c r="X1870" s="52">
        <f t="shared" si="562"/>
        <v>0.14744736826629848</v>
      </c>
      <c r="Y1870" s="53" t="str">
        <f t="shared" si="563"/>
        <v>MENOR_VALOR</v>
      </c>
      <c r="Z1870" s="49">
        <f t="shared" si="564"/>
        <v>149689.43359999999</v>
      </c>
      <c r="AA1870" s="80"/>
    </row>
    <row r="1871" spans="1:27" ht="27" x14ac:dyDescent="0.2">
      <c r="A1871" s="41">
        <f t="shared" ref="A1871:A1886" si="565">A1870+1</f>
        <v>1653</v>
      </c>
      <c r="B1871" s="3">
        <v>4912927</v>
      </c>
      <c r="C1871" s="40" t="s">
        <v>624</v>
      </c>
      <c r="D1871" s="42" t="s">
        <v>36</v>
      </c>
      <c r="E1871" s="43">
        <v>0</v>
      </c>
      <c r="F1871" s="44">
        <v>1</v>
      </c>
      <c r="G1871" s="44">
        <v>1</v>
      </c>
      <c r="H1871" s="3">
        <v>26111548</v>
      </c>
      <c r="I1871" s="4" t="s">
        <v>37</v>
      </c>
      <c r="J1871" s="1" t="s">
        <v>37</v>
      </c>
      <c r="K1871" s="48">
        <v>22967</v>
      </c>
      <c r="L1871" s="49">
        <f t="shared" si="556"/>
        <v>25980.270400000001</v>
      </c>
      <c r="M1871" s="45">
        <v>36380</v>
      </c>
      <c r="N1871" s="50">
        <f t="shared" si="551"/>
        <v>6912.2</v>
      </c>
      <c r="O1871" s="46">
        <f t="shared" si="553"/>
        <v>43292.2</v>
      </c>
      <c r="P1871" s="45">
        <v>27000</v>
      </c>
      <c r="Q1871" s="50">
        <f t="shared" si="552"/>
        <v>5130</v>
      </c>
      <c r="R1871" s="46">
        <f t="shared" si="554"/>
        <v>32130</v>
      </c>
      <c r="S1871" s="51">
        <f t="shared" si="557"/>
        <v>25980.270400000001</v>
      </c>
      <c r="T1871" s="51">
        <f t="shared" si="558"/>
        <v>33800.823466666661</v>
      </c>
      <c r="U1871" s="49">
        <f t="shared" si="559"/>
        <v>33061.408334830325</v>
      </c>
      <c r="V1871" s="51">
        <f t="shared" si="560"/>
        <v>32130</v>
      </c>
      <c r="W1871" s="51">
        <f t="shared" si="561"/>
        <v>5529.9661060692515</v>
      </c>
      <c r="X1871" s="52">
        <f t="shared" si="562"/>
        <v>0.1636044787939186</v>
      </c>
      <c r="Y1871" s="53" t="str">
        <f t="shared" si="563"/>
        <v>MENOR_VALOR</v>
      </c>
      <c r="Z1871" s="49">
        <f t="shared" si="564"/>
        <v>25980.270400000001</v>
      </c>
      <c r="AA1871" s="80"/>
    </row>
    <row r="1872" spans="1:27" ht="27" x14ac:dyDescent="0.2">
      <c r="A1872" s="41">
        <f t="shared" si="565"/>
        <v>1654</v>
      </c>
      <c r="B1872" s="41">
        <v>4912932</v>
      </c>
      <c r="C1872" s="40" t="s">
        <v>625</v>
      </c>
      <c r="D1872" s="42" t="s">
        <v>36</v>
      </c>
      <c r="E1872" s="43">
        <v>0</v>
      </c>
      <c r="F1872" s="44">
        <v>1</v>
      </c>
      <c r="G1872" s="44">
        <v>1</v>
      </c>
      <c r="H1872" s="3">
        <v>26101781</v>
      </c>
      <c r="I1872" s="4" t="s">
        <v>37</v>
      </c>
      <c r="J1872" s="1" t="s">
        <v>37</v>
      </c>
      <c r="K1872" s="48">
        <v>14994</v>
      </c>
      <c r="L1872" s="49">
        <f t="shared" si="556"/>
        <v>16961.212800000001</v>
      </c>
      <c r="M1872" s="45">
        <v>24840</v>
      </c>
      <c r="N1872" s="50">
        <f t="shared" si="551"/>
        <v>4719.6000000000004</v>
      </c>
      <c r="O1872" s="46">
        <f t="shared" si="553"/>
        <v>29559.599999999999</v>
      </c>
      <c r="P1872" s="45">
        <v>18000</v>
      </c>
      <c r="Q1872" s="50">
        <f t="shared" si="552"/>
        <v>3420</v>
      </c>
      <c r="R1872" s="46">
        <f t="shared" si="554"/>
        <v>21420</v>
      </c>
      <c r="S1872" s="51">
        <f t="shared" si="557"/>
        <v>16961.212800000001</v>
      </c>
      <c r="T1872" s="51">
        <f t="shared" si="558"/>
        <v>22646.937600000001</v>
      </c>
      <c r="U1872" s="49">
        <f t="shared" si="559"/>
        <v>22062.682107338886</v>
      </c>
      <c r="V1872" s="51">
        <f t="shared" si="560"/>
        <v>21420</v>
      </c>
      <c r="W1872" s="51">
        <f t="shared" si="561"/>
        <v>4020.4145620405479</v>
      </c>
      <c r="X1872" s="52">
        <f t="shared" si="562"/>
        <v>0.17752574909026764</v>
      </c>
      <c r="Y1872" s="53" t="str">
        <f t="shared" si="563"/>
        <v>MENOR_VALOR</v>
      </c>
      <c r="Z1872" s="49">
        <f t="shared" si="564"/>
        <v>16961.212800000001</v>
      </c>
      <c r="AA1872" s="80"/>
    </row>
    <row r="1873" spans="1:27" ht="18" x14ac:dyDescent="0.2">
      <c r="A1873" s="41">
        <f t="shared" si="565"/>
        <v>1655</v>
      </c>
      <c r="B1873" s="3">
        <v>4912901</v>
      </c>
      <c r="C1873" s="40" t="s">
        <v>626</v>
      </c>
      <c r="D1873" s="42" t="s">
        <v>36</v>
      </c>
      <c r="E1873" s="43">
        <v>0</v>
      </c>
      <c r="F1873" s="44">
        <v>1</v>
      </c>
      <c r="G1873" s="44">
        <v>1</v>
      </c>
      <c r="H1873" s="3">
        <v>25174209</v>
      </c>
      <c r="I1873" s="4" t="s">
        <v>37</v>
      </c>
      <c r="J1873" s="1" t="s">
        <v>37</v>
      </c>
      <c r="K1873" s="48">
        <v>100198</v>
      </c>
      <c r="L1873" s="49">
        <f t="shared" si="556"/>
        <v>113343.9776</v>
      </c>
      <c r="M1873" s="45">
        <v>158360</v>
      </c>
      <c r="N1873" s="50">
        <f t="shared" si="551"/>
        <v>30088.400000000001</v>
      </c>
      <c r="O1873" s="46">
        <f t="shared" si="553"/>
        <v>188448.4</v>
      </c>
      <c r="P1873" s="45">
        <v>118000</v>
      </c>
      <c r="Q1873" s="50">
        <f t="shared" si="552"/>
        <v>22420</v>
      </c>
      <c r="R1873" s="46">
        <f t="shared" si="554"/>
        <v>140420</v>
      </c>
      <c r="S1873" s="51">
        <f t="shared" si="557"/>
        <v>113343.9776</v>
      </c>
      <c r="T1873" s="51">
        <f t="shared" si="558"/>
        <v>147404.12586666667</v>
      </c>
      <c r="U1873" s="49">
        <f t="shared" si="559"/>
        <v>144213.73478742497</v>
      </c>
      <c r="V1873" s="51">
        <f t="shared" si="560"/>
        <v>140420</v>
      </c>
      <c r="W1873" s="51">
        <f t="shared" si="561"/>
        <v>24084.161807579341</v>
      </c>
      <c r="X1873" s="52">
        <f t="shared" si="562"/>
        <v>0.1633886545982064</v>
      </c>
      <c r="Y1873" s="53" t="str">
        <f t="shared" si="563"/>
        <v>MENOR_VALOR</v>
      </c>
      <c r="Z1873" s="49">
        <f t="shared" si="564"/>
        <v>113343.9776</v>
      </c>
      <c r="AA1873" s="80"/>
    </row>
    <row r="1874" spans="1:27" ht="18" x14ac:dyDescent="0.2">
      <c r="A1874" s="41">
        <f t="shared" si="565"/>
        <v>1656</v>
      </c>
      <c r="B1874" s="3">
        <v>4912904</v>
      </c>
      <c r="C1874" s="40" t="s">
        <v>627</v>
      </c>
      <c r="D1874" s="42" t="s">
        <v>36</v>
      </c>
      <c r="E1874" s="43">
        <v>0</v>
      </c>
      <c r="F1874" s="44">
        <v>1</v>
      </c>
      <c r="G1874" s="44">
        <v>1</v>
      </c>
      <c r="H1874" s="3">
        <v>26112104</v>
      </c>
      <c r="I1874" s="4" t="s">
        <v>37</v>
      </c>
      <c r="J1874" s="1" t="s">
        <v>37</v>
      </c>
      <c r="K1874" s="48">
        <v>1385874</v>
      </c>
      <c r="L1874" s="49">
        <f t="shared" si="556"/>
        <v>1567700.6688000001</v>
      </c>
      <c r="M1874" s="45">
        <v>1997240</v>
      </c>
      <c r="N1874" s="50">
        <f t="shared" si="551"/>
        <v>379475.6</v>
      </c>
      <c r="O1874" s="46">
        <f t="shared" si="553"/>
        <v>2376715.6</v>
      </c>
      <c r="P1874" s="45">
        <v>1630000</v>
      </c>
      <c r="Q1874" s="50">
        <f t="shared" si="552"/>
        <v>309700</v>
      </c>
      <c r="R1874" s="46">
        <f t="shared" si="554"/>
        <v>1939700</v>
      </c>
      <c r="S1874" s="51">
        <f t="shared" si="557"/>
        <v>1567700.6688000001</v>
      </c>
      <c r="T1874" s="51">
        <f t="shared" si="558"/>
        <v>1961372.0895999998</v>
      </c>
      <c r="U1874" s="49">
        <f t="shared" si="559"/>
        <v>1933414.5180246772</v>
      </c>
      <c r="V1874" s="51">
        <f t="shared" si="560"/>
        <v>1939700</v>
      </c>
      <c r="W1874" s="51">
        <f t="shared" si="561"/>
        <v>278367.7312070253</v>
      </c>
      <c r="X1874" s="52">
        <f t="shared" si="562"/>
        <v>0.14192499866957692</v>
      </c>
      <c r="Y1874" s="53" t="str">
        <f t="shared" si="563"/>
        <v>MENOR_VALOR</v>
      </c>
      <c r="Z1874" s="49">
        <f t="shared" si="564"/>
        <v>1567700.6688000001</v>
      </c>
      <c r="AA1874" s="80"/>
    </row>
    <row r="1875" spans="1:27" ht="18" x14ac:dyDescent="0.2">
      <c r="A1875" s="41">
        <f t="shared" si="565"/>
        <v>1657</v>
      </c>
      <c r="B1875" s="1">
        <v>4912928</v>
      </c>
      <c r="C1875" s="40" t="s">
        <v>628</v>
      </c>
      <c r="D1875" s="42" t="s">
        <v>36</v>
      </c>
      <c r="E1875" s="43">
        <v>0</v>
      </c>
      <c r="F1875" s="44">
        <v>1</v>
      </c>
      <c r="G1875" s="44">
        <v>1</v>
      </c>
      <c r="H1875" s="3">
        <v>40101801</v>
      </c>
      <c r="I1875" s="4" t="s">
        <v>37</v>
      </c>
      <c r="J1875" s="1" t="s">
        <v>37</v>
      </c>
      <c r="K1875" s="48">
        <v>509439</v>
      </c>
      <c r="L1875" s="49">
        <f t="shared" si="556"/>
        <v>576277.39679999999</v>
      </c>
      <c r="M1875" s="45">
        <v>726530</v>
      </c>
      <c r="N1875" s="50">
        <f t="shared" si="551"/>
        <v>138040.70000000001</v>
      </c>
      <c r="O1875" s="46">
        <f t="shared" si="553"/>
        <v>864570.7</v>
      </c>
      <c r="P1875" s="45">
        <v>599000</v>
      </c>
      <c r="Q1875" s="50">
        <f t="shared" si="552"/>
        <v>113810</v>
      </c>
      <c r="R1875" s="46">
        <f t="shared" si="554"/>
        <v>712810</v>
      </c>
      <c r="S1875" s="51">
        <f t="shared" si="557"/>
        <v>576277.39679999999</v>
      </c>
      <c r="T1875" s="51">
        <f t="shared" si="558"/>
        <v>717886.03226666665</v>
      </c>
      <c r="U1875" s="49">
        <f t="shared" si="559"/>
        <v>708166.3626670877</v>
      </c>
      <c r="V1875" s="51">
        <f t="shared" si="560"/>
        <v>712810</v>
      </c>
      <c r="W1875" s="51">
        <f t="shared" si="561"/>
        <v>100132.42641305424</v>
      </c>
      <c r="X1875" s="52">
        <f t="shared" si="562"/>
        <v>0.13948234387134439</v>
      </c>
      <c r="Y1875" s="53" t="str">
        <f t="shared" si="563"/>
        <v>MENOR_VALOR</v>
      </c>
      <c r="Z1875" s="49">
        <f t="shared" si="564"/>
        <v>576277.39679999999</v>
      </c>
      <c r="AA1875" s="80"/>
    </row>
    <row r="1876" spans="1:27" ht="27" x14ac:dyDescent="0.2">
      <c r="A1876" s="41">
        <f t="shared" si="565"/>
        <v>1658</v>
      </c>
      <c r="B1876" s="1">
        <v>4912996</v>
      </c>
      <c r="C1876" s="40" t="s">
        <v>629</v>
      </c>
      <c r="D1876" s="42" t="s">
        <v>36</v>
      </c>
      <c r="E1876" s="43">
        <v>0</v>
      </c>
      <c r="F1876" s="44">
        <v>1</v>
      </c>
      <c r="G1876" s="44">
        <v>1</v>
      </c>
      <c r="H1876" s="3">
        <v>26111908</v>
      </c>
      <c r="I1876" s="4" t="s">
        <v>37</v>
      </c>
      <c r="J1876" s="1" t="s">
        <v>37</v>
      </c>
      <c r="K1876" s="48">
        <v>36890</v>
      </c>
      <c r="L1876" s="49">
        <f t="shared" si="556"/>
        <v>41729.968000000001</v>
      </c>
      <c r="M1876" s="45">
        <v>51840</v>
      </c>
      <c r="N1876" s="50">
        <f t="shared" si="551"/>
        <v>9849.6</v>
      </c>
      <c r="O1876" s="46">
        <f t="shared" si="553"/>
        <v>61689.599999999999</v>
      </c>
      <c r="P1876" s="45">
        <v>43000</v>
      </c>
      <c r="Q1876" s="50">
        <f t="shared" si="552"/>
        <v>8170</v>
      </c>
      <c r="R1876" s="46">
        <f t="shared" si="554"/>
        <v>51170</v>
      </c>
      <c r="S1876" s="51">
        <f t="shared" si="557"/>
        <v>41729.968000000001</v>
      </c>
      <c r="T1876" s="51">
        <f t="shared" si="558"/>
        <v>51529.856</v>
      </c>
      <c r="U1876" s="49">
        <f t="shared" si="559"/>
        <v>50881.332270515268</v>
      </c>
      <c r="V1876" s="51">
        <f t="shared" si="560"/>
        <v>51170</v>
      </c>
      <c r="W1876" s="51">
        <f t="shared" si="561"/>
        <v>6929.5672596687373</v>
      </c>
      <c r="X1876" s="52">
        <f t="shared" si="562"/>
        <v>0.1344767441164349</v>
      </c>
      <c r="Y1876" s="53" t="str">
        <f t="shared" si="563"/>
        <v>MENOR_VALOR</v>
      </c>
      <c r="Z1876" s="49">
        <f t="shared" si="564"/>
        <v>41729.968000000001</v>
      </c>
      <c r="AA1876" s="80"/>
    </row>
    <row r="1877" spans="1:27" ht="27" x14ac:dyDescent="0.2">
      <c r="A1877" s="41">
        <f t="shared" si="565"/>
        <v>1659</v>
      </c>
      <c r="B1877" s="1">
        <v>4912942</v>
      </c>
      <c r="C1877" s="40" t="s">
        <v>630</v>
      </c>
      <c r="D1877" s="42" t="s">
        <v>36</v>
      </c>
      <c r="E1877" s="43">
        <v>0</v>
      </c>
      <c r="F1877" s="44">
        <v>1</v>
      </c>
      <c r="G1877" s="44">
        <v>1</v>
      </c>
      <c r="H1877" s="3">
        <v>31171524</v>
      </c>
      <c r="I1877" s="4" t="s">
        <v>37</v>
      </c>
      <c r="J1877" s="1" t="s">
        <v>37</v>
      </c>
      <c r="K1877" s="48">
        <v>58667</v>
      </c>
      <c r="L1877" s="49">
        <f t="shared" si="556"/>
        <v>66364.110400000005</v>
      </c>
      <c r="M1877" s="45">
        <v>79980</v>
      </c>
      <c r="N1877" s="50">
        <f t="shared" si="551"/>
        <v>15196.2</v>
      </c>
      <c r="O1877" s="46">
        <f t="shared" si="553"/>
        <v>95176.2</v>
      </c>
      <c r="P1877" s="45">
        <v>69000</v>
      </c>
      <c r="Q1877" s="50">
        <f t="shared" si="552"/>
        <v>13110</v>
      </c>
      <c r="R1877" s="46">
        <f t="shared" si="554"/>
        <v>82110</v>
      </c>
      <c r="S1877" s="51">
        <f t="shared" si="557"/>
        <v>66364.110400000005</v>
      </c>
      <c r="T1877" s="51">
        <f t="shared" si="558"/>
        <v>81216.770133333339</v>
      </c>
      <c r="U1877" s="49">
        <f t="shared" si="559"/>
        <v>80343.836053466803</v>
      </c>
      <c r="V1877" s="51">
        <f t="shared" si="560"/>
        <v>82110</v>
      </c>
      <c r="W1877" s="51">
        <f t="shared" si="561"/>
        <v>10502.416416096403</v>
      </c>
      <c r="X1877" s="52">
        <f t="shared" si="562"/>
        <v>0.12931339671418374</v>
      </c>
      <c r="Y1877" s="53" t="str">
        <f t="shared" si="563"/>
        <v>MENOR_VALOR</v>
      </c>
      <c r="Z1877" s="49">
        <f t="shared" si="564"/>
        <v>66364.110400000005</v>
      </c>
      <c r="AA1877" s="80"/>
    </row>
    <row r="1878" spans="1:27" ht="36" x14ac:dyDescent="0.2">
      <c r="A1878" s="41">
        <f t="shared" si="565"/>
        <v>1660</v>
      </c>
      <c r="B1878" s="1">
        <v>4912942</v>
      </c>
      <c r="C1878" s="40" t="s">
        <v>631</v>
      </c>
      <c r="D1878" s="42" t="s">
        <v>36</v>
      </c>
      <c r="E1878" s="43">
        <v>0</v>
      </c>
      <c r="F1878" s="44">
        <v>1</v>
      </c>
      <c r="G1878" s="44">
        <v>1</v>
      </c>
      <c r="H1878" s="3">
        <v>26112104</v>
      </c>
      <c r="I1878" s="4" t="s">
        <v>37</v>
      </c>
      <c r="J1878" s="1" t="s">
        <v>37</v>
      </c>
      <c r="K1878" s="48">
        <v>422807</v>
      </c>
      <c r="L1878" s="49">
        <f t="shared" si="556"/>
        <v>478279.27840000001</v>
      </c>
      <c r="M1878" s="45">
        <v>608580</v>
      </c>
      <c r="N1878" s="50">
        <f t="shared" si="551"/>
        <v>115630.2</v>
      </c>
      <c r="O1878" s="46">
        <f t="shared" si="553"/>
        <v>724210.2</v>
      </c>
      <c r="P1878" s="45">
        <v>497000</v>
      </c>
      <c r="Q1878" s="50">
        <f t="shared" si="552"/>
        <v>94430</v>
      </c>
      <c r="R1878" s="46">
        <f t="shared" si="554"/>
        <v>591430</v>
      </c>
      <c r="S1878" s="51">
        <f t="shared" si="557"/>
        <v>478279.27840000001</v>
      </c>
      <c r="T1878" s="51">
        <f t="shared" si="558"/>
        <v>597973.15946666664</v>
      </c>
      <c r="U1878" s="49">
        <f t="shared" si="559"/>
        <v>589499.15138348413</v>
      </c>
      <c r="V1878" s="51">
        <f t="shared" si="560"/>
        <v>591430</v>
      </c>
      <c r="W1878" s="51">
        <f t="shared" si="561"/>
        <v>84636.354968776606</v>
      </c>
      <c r="X1878" s="52">
        <f t="shared" si="562"/>
        <v>0.14153871896903186</v>
      </c>
      <c r="Y1878" s="53" t="str">
        <f t="shared" si="563"/>
        <v>MENOR_VALOR</v>
      </c>
      <c r="Z1878" s="49">
        <f t="shared" si="564"/>
        <v>478279.27840000001</v>
      </c>
      <c r="AA1878" s="80"/>
    </row>
    <row r="1879" spans="1:27" ht="18" x14ac:dyDescent="0.2">
      <c r="A1879" s="41">
        <f t="shared" si="565"/>
        <v>1661</v>
      </c>
      <c r="B1879" s="1">
        <v>4912942</v>
      </c>
      <c r="C1879" s="40" t="s">
        <v>632</v>
      </c>
      <c r="D1879" s="42" t="s">
        <v>36</v>
      </c>
      <c r="E1879" s="43">
        <v>0</v>
      </c>
      <c r="F1879" s="44">
        <v>1</v>
      </c>
      <c r="G1879" s="44">
        <v>1</v>
      </c>
      <c r="H1879" s="3">
        <v>31171524</v>
      </c>
      <c r="I1879" s="4" t="s">
        <v>37</v>
      </c>
      <c r="J1879" s="1" t="s">
        <v>37</v>
      </c>
      <c r="K1879" s="48">
        <v>106743</v>
      </c>
      <c r="L1879" s="49">
        <f t="shared" si="556"/>
        <v>120747.6816</v>
      </c>
      <c r="M1879" s="45">
        <v>150100</v>
      </c>
      <c r="N1879" s="50">
        <f t="shared" si="551"/>
        <v>28519</v>
      </c>
      <c r="O1879" s="46">
        <f t="shared" si="553"/>
        <v>178619</v>
      </c>
      <c r="P1879" s="45">
        <v>126000</v>
      </c>
      <c r="Q1879" s="50">
        <f t="shared" si="552"/>
        <v>23940</v>
      </c>
      <c r="R1879" s="46">
        <f t="shared" si="554"/>
        <v>149940</v>
      </c>
      <c r="S1879" s="51">
        <f t="shared" si="557"/>
        <v>120747.6816</v>
      </c>
      <c r="T1879" s="51">
        <f t="shared" si="558"/>
        <v>149768.89386666668</v>
      </c>
      <c r="U1879" s="49">
        <f t="shared" si="559"/>
        <v>147879.50460188516</v>
      </c>
      <c r="V1879" s="51">
        <f t="shared" si="560"/>
        <v>149940</v>
      </c>
      <c r="W1879" s="51">
        <f t="shared" si="561"/>
        <v>20521.095992014423</v>
      </c>
      <c r="X1879" s="52">
        <f t="shared" si="562"/>
        <v>0.13701841191591854</v>
      </c>
      <c r="Y1879" s="53" t="str">
        <f t="shared" si="563"/>
        <v>MENOR_VALOR</v>
      </c>
      <c r="Z1879" s="49">
        <f t="shared" si="564"/>
        <v>120747.6816</v>
      </c>
      <c r="AA1879" s="80"/>
    </row>
    <row r="1880" spans="1:27" ht="18" x14ac:dyDescent="0.2">
      <c r="A1880" s="41">
        <f t="shared" si="565"/>
        <v>1662</v>
      </c>
      <c r="B1880" s="1">
        <v>4912996</v>
      </c>
      <c r="C1880" s="40" t="s">
        <v>633</v>
      </c>
      <c r="D1880" s="42" t="s">
        <v>36</v>
      </c>
      <c r="E1880" s="43">
        <v>0</v>
      </c>
      <c r="F1880" s="44">
        <v>1</v>
      </c>
      <c r="G1880" s="44">
        <v>1</v>
      </c>
      <c r="H1880" s="3">
        <v>26111908</v>
      </c>
      <c r="I1880" s="4" t="s">
        <v>37</v>
      </c>
      <c r="J1880" s="1" t="s">
        <v>37</v>
      </c>
      <c r="K1880" s="48">
        <v>11305</v>
      </c>
      <c r="L1880" s="49">
        <f t="shared" si="556"/>
        <v>12788.216</v>
      </c>
      <c r="M1880" s="45">
        <v>17440</v>
      </c>
      <c r="N1880" s="50">
        <f t="shared" si="551"/>
        <v>3313.6</v>
      </c>
      <c r="O1880" s="46">
        <f t="shared" si="553"/>
        <v>20753.599999999999</v>
      </c>
      <c r="P1880" s="45">
        <v>13000</v>
      </c>
      <c r="Q1880" s="50">
        <f t="shared" si="552"/>
        <v>2470</v>
      </c>
      <c r="R1880" s="46">
        <f t="shared" si="554"/>
        <v>15470</v>
      </c>
      <c r="S1880" s="51">
        <f t="shared" si="557"/>
        <v>12788.216</v>
      </c>
      <c r="T1880" s="51">
        <f t="shared" si="558"/>
        <v>16337.271999999999</v>
      </c>
      <c r="U1880" s="49">
        <f t="shared" si="559"/>
        <v>16012.700213069282</v>
      </c>
      <c r="V1880" s="51">
        <f t="shared" si="560"/>
        <v>15470</v>
      </c>
      <c r="W1880" s="51">
        <f t="shared" si="561"/>
        <v>2509.5615644108229</v>
      </c>
      <c r="X1880" s="52">
        <f t="shared" si="562"/>
        <v>0.15360958453839926</v>
      </c>
      <c r="Y1880" s="53" t="str">
        <f t="shared" si="563"/>
        <v>MENOR_VALOR</v>
      </c>
      <c r="Z1880" s="49">
        <f t="shared" si="564"/>
        <v>12788.216</v>
      </c>
      <c r="AA1880" s="80"/>
    </row>
    <row r="1881" spans="1:27" ht="18" x14ac:dyDescent="0.2">
      <c r="A1881" s="41">
        <f t="shared" si="565"/>
        <v>1663</v>
      </c>
      <c r="B1881" s="1">
        <v>4912996</v>
      </c>
      <c r="C1881" s="40" t="s">
        <v>634</v>
      </c>
      <c r="D1881" s="42" t="s">
        <v>36</v>
      </c>
      <c r="E1881" s="43">
        <v>0</v>
      </c>
      <c r="F1881" s="44">
        <v>1</v>
      </c>
      <c r="G1881" s="44">
        <v>1</v>
      </c>
      <c r="H1881" s="3">
        <v>40151580</v>
      </c>
      <c r="I1881" s="4" t="s">
        <v>37</v>
      </c>
      <c r="J1881" s="1">
        <v>8042</v>
      </c>
      <c r="K1881" s="48">
        <v>291312</v>
      </c>
      <c r="L1881" s="49">
        <f t="shared" si="556"/>
        <v>329532.13439999998</v>
      </c>
      <c r="M1881" s="45">
        <v>437580</v>
      </c>
      <c r="N1881" s="50">
        <f t="shared" si="551"/>
        <v>83140.2</v>
      </c>
      <c r="O1881" s="46">
        <f t="shared" si="553"/>
        <v>520720.2</v>
      </c>
      <c r="P1881" s="45">
        <v>343000</v>
      </c>
      <c r="Q1881" s="50">
        <f t="shared" si="552"/>
        <v>65170</v>
      </c>
      <c r="R1881" s="46">
        <f t="shared" si="554"/>
        <v>408170</v>
      </c>
      <c r="S1881" s="51">
        <f t="shared" si="557"/>
        <v>329532.13439999998</v>
      </c>
      <c r="T1881" s="51">
        <f t="shared" si="558"/>
        <v>419474.11146666668</v>
      </c>
      <c r="U1881" s="49">
        <f t="shared" si="559"/>
        <v>412206.11107376654</v>
      </c>
      <c r="V1881" s="51">
        <f t="shared" si="560"/>
        <v>408170</v>
      </c>
      <c r="W1881" s="51">
        <f t="shared" si="561"/>
        <v>63598.581897165321</v>
      </c>
      <c r="X1881" s="52">
        <f t="shared" si="562"/>
        <v>0.15161503453644995</v>
      </c>
      <c r="Y1881" s="53" t="str">
        <f t="shared" si="563"/>
        <v>MENOR_VALOR</v>
      </c>
      <c r="Z1881" s="49">
        <f t="shared" si="564"/>
        <v>329532.13439999998</v>
      </c>
      <c r="AA1881" s="80"/>
    </row>
    <row r="1882" spans="1:27" ht="18" x14ac:dyDescent="0.2">
      <c r="A1882" s="41">
        <f t="shared" si="565"/>
        <v>1664</v>
      </c>
      <c r="B1882" s="1">
        <v>4912942</v>
      </c>
      <c r="C1882" s="40" t="s">
        <v>635</v>
      </c>
      <c r="D1882" s="42" t="s">
        <v>36</v>
      </c>
      <c r="E1882" s="43">
        <v>0</v>
      </c>
      <c r="F1882" s="44">
        <v>1</v>
      </c>
      <c r="G1882" s="44">
        <v>1</v>
      </c>
      <c r="H1882" s="3">
        <v>26112104</v>
      </c>
      <c r="I1882" s="4" t="s">
        <v>37</v>
      </c>
      <c r="J1882" s="1" t="s">
        <v>37</v>
      </c>
      <c r="K1882" s="48">
        <v>198016</v>
      </c>
      <c r="L1882" s="49">
        <f t="shared" si="556"/>
        <v>223995.6992</v>
      </c>
      <c r="M1882" s="45">
        <v>279360</v>
      </c>
      <c r="N1882" s="50">
        <f t="shared" si="551"/>
        <v>53078.400000000001</v>
      </c>
      <c r="O1882" s="46">
        <f t="shared" si="553"/>
        <v>332438.40000000002</v>
      </c>
      <c r="P1882" s="45">
        <v>233000</v>
      </c>
      <c r="Q1882" s="50">
        <f t="shared" si="552"/>
        <v>44270</v>
      </c>
      <c r="R1882" s="46">
        <f t="shared" si="554"/>
        <v>277270</v>
      </c>
      <c r="S1882" s="51">
        <f t="shared" si="557"/>
        <v>223995.6992</v>
      </c>
      <c r="T1882" s="51">
        <f t="shared" si="558"/>
        <v>277901.3664</v>
      </c>
      <c r="U1882" s="49">
        <f t="shared" si="559"/>
        <v>274337.12429025932</v>
      </c>
      <c r="V1882" s="51">
        <f t="shared" si="560"/>
        <v>277270</v>
      </c>
      <c r="W1882" s="51">
        <f t="shared" si="561"/>
        <v>38117.062821505286</v>
      </c>
      <c r="X1882" s="52">
        <f t="shared" si="562"/>
        <v>0.1371604008835319</v>
      </c>
      <c r="Y1882" s="53" t="str">
        <f t="shared" si="563"/>
        <v>MENOR_VALOR</v>
      </c>
      <c r="Z1882" s="49">
        <f t="shared" si="564"/>
        <v>223995.6992</v>
      </c>
      <c r="AA1882" s="80"/>
    </row>
    <row r="1883" spans="1:27" ht="27" x14ac:dyDescent="0.2">
      <c r="A1883" s="41">
        <f t="shared" si="565"/>
        <v>1665</v>
      </c>
      <c r="B1883" s="1">
        <v>4912942</v>
      </c>
      <c r="C1883" s="40" t="s">
        <v>636</v>
      </c>
      <c r="D1883" s="42" t="s">
        <v>36</v>
      </c>
      <c r="E1883" s="43">
        <v>0</v>
      </c>
      <c r="F1883" s="44">
        <v>1</v>
      </c>
      <c r="G1883" s="44">
        <v>1</v>
      </c>
      <c r="H1883" s="3">
        <v>26112104</v>
      </c>
      <c r="I1883" s="4" t="s">
        <v>37</v>
      </c>
      <c r="J1883" s="1">
        <v>52060</v>
      </c>
      <c r="K1883" s="48">
        <v>877268</v>
      </c>
      <c r="L1883" s="49">
        <f t="shared" si="556"/>
        <v>992365.56160000002</v>
      </c>
      <c r="M1883" s="45">
        <v>1341600</v>
      </c>
      <c r="N1883" s="50">
        <f t="shared" si="551"/>
        <v>254904</v>
      </c>
      <c r="O1883" s="46">
        <f t="shared" si="553"/>
        <v>1596504</v>
      </c>
      <c r="P1883" s="45">
        <v>1032000</v>
      </c>
      <c r="Q1883" s="50">
        <f t="shared" si="552"/>
        <v>196080</v>
      </c>
      <c r="R1883" s="46">
        <f t="shared" si="554"/>
        <v>1228080</v>
      </c>
      <c r="S1883" s="51">
        <f t="shared" si="557"/>
        <v>992365.56160000002</v>
      </c>
      <c r="T1883" s="51">
        <f t="shared" si="558"/>
        <v>1272316.5205333333</v>
      </c>
      <c r="U1883" s="49">
        <f t="shared" si="559"/>
        <v>1248406.7782839302</v>
      </c>
      <c r="V1883" s="51">
        <f t="shared" si="560"/>
        <v>1228080</v>
      </c>
      <c r="W1883" s="51">
        <f t="shared" si="561"/>
        <v>197955.22146143729</v>
      </c>
      <c r="X1883" s="52">
        <f t="shared" si="562"/>
        <v>0.15558645845332406</v>
      </c>
      <c r="Y1883" s="53" t="str">
        <f t="shared" si="563"/>
        <v>MENOR_VALOR</v>
      </c>
      <c r="Z1883" s="49">
        <f t="shared" si="564"/>
        <v>992365.56160000002</v>
      </c>
      <c r="AA1883" s="80"/>
    </row>
    <row r="1884" spans="1:27" ht="18" x14ac:dyDescent="0.2">
      <c r="A1884" s="41">
        <f t="shared" si="565"/>
        <v>1666</v>
      </c>
      <c r="B1884" s="3">
        <v>4912937</v>
      </c>
      <c r="C1884" s="40" t="s">
        <v>637</v>
      </c>
      <c r="D1884" s="42" t="s">
        <v>36</v>
      </c>
      <c r="E1884" s="43">
        <v>0</v>
      </c>
      <c r="F1884" s="44">
        <v>1</v>
      </c>
      <c r="G1884" s="44">
        <v>1</v>
      </c>
      <c r="H1884" s="3">
        <v>31181705</v>
      </c>
      <c r="I1884" s="4" t="s">
        <v>37</v>
      </c>
      <c r="J1884" s="1">
        <v>5330</v>
      </c>
      <c r="K1884" s="48">
        <v>22967</v>
      </c>
      <c r="L1884" s="49">
        <f t="shared" si="556"/>
        <v>25980.270400000001</v>
      </c>
      <c r="M1884" s="45">
        <v>32300</v>
      </c>
      <c r="N1884" s="50">
        <f t="shared" si="551"/>
        <v>6137</v>
      </c>
      <c r="O1884" s="46">
        <f t="shared" si="553"/>
        <v>38437</v>
      </c>
      <c r="P1884" s="45">
        <v>27000</v>
      </c>
      <c r="Q1884" s="50">
        <f t="shared" si="552"/>
        <v>5130</v>
      </c>
      <c r="R1884" s="46">
        <f t="shared" si="554"/>
        <v>32130</v>
      </c>
      <c r="S1884" s="51">
        <f t="shared" si="557"/>
        <v>25980.270400000001</v>
      </c>
      <c r="T1884" s="51">
        <f t="shared" si="558"/>
        <v>32182.423466666671</v>
      </c>
      <c r="U1884" s="49">
        <f t="shared" si="559"/>
        <v>31776.151106741974</v>
      </c>
      <c r="V1884" s="51">
        <f t="shared" si="560"/>
        <v>32130</v>
      </c>
      <c r="W1884" s="51">
        <f t="shared" si="561"/>
        <v>4385.5844913969868</v>
      </c>
      <c r="X1884" s="52">
        <f t="shared" si="562"/>
        <v>0.13627266125372467</v>
      </c>
      <c r="Y1884" s="53" t="str">
        <f t="shared" si="563"/>
        <v>MENOR_VALOR</v>
      </c>
      <c r="Z1884" s="49">
        <f t="shared" si="564"/>
        <v>25980.270400000001</v>
      </c>
      <c r="AA1884" s="80"/>
    </row>
    <row r="1885" spans="1:27" ht="18" x14ac:dyDescent="0.2">
      <c r="A1885" s="41">
        <f t="shared" si="565"/>
        <v>1667</v>
      </c>
      <c r="B1885" s="1">
        <v>4912942</v>
      </c>
      <c r="C1885" s="40" t="s">
        <v>638</v>
      </c>
      <c r="D1885" s="42" t="s">
        <v>36</v>
      </c>
      <c r="E1885" s="43">
        <v>0</v>
      </c>
      <c r="F1885" s="44">
        <v>1</v>
      </c>
      <c r="G1885" s="44">
        <v>1</v>
      </c>
      <c r="H1885" s="3">
        <v>25173815</v>
      </c>
      <c r="I1885" s="4" t="s">
        <v>37</v>
      </c>
      <c r="J1885" s="1" t="s">
        <v>37</v>
      </c>
      <c r="K1885" s="48">
        <v>277151</v>
      </c>
      <c r="L1885" s="49">
        <f t="shared" si="556"/>
        <v>313513.21120000002</v>
      </c>
      <c r="M1885" s="45">
        <v>448800</v>
      </c>
      <c r="N1885" s="50">
        <f t="shared" si="551"/>
        <v>85272</v>
      </c>
      <c r="O1885" s="46">
        <f t="shared" si="553"/>
        <v>534072</v>
      </c>
      <c r="P1885" s="45">
        <v>326000</v>
      </c>
      <c r="Q1885" s="50">
        <f t="shared" si="552"/>
        <v>61940</v>
      </c>
      <c r="R1885" s="46">
        <f t="shared" si="554"/>
        <v>387940</v>
      </c>
      <c r="S1885" s="51">
        <f t="shared" si="557"/>
        <v>313513.21120000002</v>
      </c>
      <c r="T1885" s="51">
        <f t="shared" si="558"/>
        <v>411841.73706666665</v>
      </c>
      <c r="U1885" s="49">
        <f t="shared" si="559"/>
        <v>401982.12267213693</v>
      </c>
      <c r="V1885" s="51">
        <f t="shared" si="560"/>
        <v>387940</v>
      </c>
      <c r="W1885" s="51">
        <f t="shared" si="561"/>
        <v>69528.767424397141</v>
      </c>
      <c r="X1885" s="52">
        <f t="shared" si="562"/>
        <v>0.16882399515798033</v>
      </c>
      <c r="Y1885" s="53" t="str">
        <f t="shared" si="563"/>
        <v>MENOR_VALOR</v>
      </c>
      <c r="Z1885" s="49">
        <f t="shared" si="564"/>
        <v>313513.21120000002</v>
      </c>
      <c r="AA1885" s="80"/>
    </row>
    <row r="1886" spans="1:27" ht="18" x14ac:dyDescent="0.2">
      <c r="A1886" s="41">
        <f t="shared" si="565"/>
        <v>1668</v>
      </c>
      <c r="B1886" s="1">
        <v>4912942</v>
      </c>
      <c r="C1886" s="40" t="s">
        <v>639</v>
      </c>
      <c r="D1886" s="42" t="s">
        <v>36</v>
      </c>
      <c r="E1886" s="43">
        <v>0</v>
      </c>
      <c r="F1886" s="44">
        <v>1</v>
      </c>
      <c r="G1886" s="44">
        <v>1</v>
      </c>
      <c r="H1886" s="3">
        <v>26111908</v>
      </c>
      <c r="I1886" s="4" t="s">
        <v>37</v>
      </c>
      <c r="J1886" s="1" t="s">
        <v>37</v>
      </c>
      <c r="K1886" s="48">
        <v>58072</v>
      </c>
      <c r="L1886" s="49">
        <f t="shared" si="556"/>
        <v>65691.046399999992</v>
      </c>
      <c r="M1886" s="45">
        <v>82450</v>
      </c>
      <c r="N1886" s="50">
        <f t="shared" si="551"/>
        <v>15665.5</v>
      </c>
      <c r="O1886" s="46">
        <f t="shared" si="553"/>
        <v>98115.5</v>
      </c>
      <c r="P1886" s="45">
        <v>68000</v>
      </c>
      <c r="Q1886" s="50">
        <f t="shared" si="552"/>
        <v>12920</v>
      </c>
      <c r="R1886" s="46">
        <f t="shared" si="554"/>
        <v>80920</v>
      </c>
      <c r="S1886" s="51">
        <f t="shared" si="557"/>
        <v>65691.046399999992</v>
      </c>
      <c r="T1886" s="51">
        <f t="shared" si="558"/>
        <v>81575.515466666664</v>
      </c>
      <c r="U1886" s="49">
        <f t="shared" si="559"/>
        <v>80494.565126629401</v>
      </c>
      <c r="V1886" s="51">
        <f t="shared" si="560"/>
        <v>80920</v>
      </c>
      <c r="W1886" s="51">
        <f t="shared" si="561"/>
        <v>11232.015792587903</v>
      </c>
      <c r="X1886" s="52">
        <f t="shared" si="562"/>
        <v>0.13768856657948453</v>
      </c>
      <c r="Y1886" s="53" t="str">
        <f t="shared" si="563"/>
        <v>MENOR_VALOR</v>
      </c>
      <c r="Z1886" s="49">
        <f t="shared" si="564"/>
        <v>65691.046399999992</v>
      </c>
      <c r="AA1886" s="80"/>
    </row>
    <row r="1887" spans="1:27" ht="18" x14ac:dyDescent="0.2">
      <c r="A1887" s="177"/>
      <c r="B1887" s="177"/>
      <c r="C1887" s="177" t="s">
        <v>640</v>
      </c>
      <c r="D1887" s="40"/>
      <c r="E1887" s="40"/>
      <c r="F1887" s="40"/>
      <c r="G1887" s="40"/>
      <c r="H1887" s="40"/>
      <c r="I1887" s="40"/>
      <c r="J1887" s="178"/>
      <c r="K1887" s="48"/>
      <c r="L1887" s="49">
        <f t="shared" si="556"/>
        <v>0</v>
      </c>
      <c r="M1887" s="179">
        <v>0</v>
      </c>
      <c r="N1887" s="6"/>
      <c r="O1887" s="47"/>
      <c r="P1887" s="179"/>
      <c r="Q1887" s="6"/>
      <c r="R1887" s="47"/>
      <c r="S1887" s="51"/>
      <c r="T1887" s="51"/>
      <c r="U1887" s="49"/>
      <c r="V1887" s="51"/>
      <c r="W1887" s="51"/>
      <c r="X1887" s="52"/>
      <c r="Y1887" s="53"/>
      <c r="Z1887" s="49"/>
      <c r="AA1887" s="80"/>
    </row>
    <row r="1888" spans="1:27" x14ac:dyDescent="0.2">
      <c r="A1888" s="41">
        <f>A1886+1</f>
        <v>1669</v>
      </c>
      <c r="B1888" s="1">
        <v>4912996</v>
      </c>
      <c r="C1888" s="40" t="s">
        <v>641</v>
      </c>
      <c r="D1888" s="42" t="s">
        <v>36</v>
      </c>
      <c r="E1888" s="43">
        <v>0</v>
      </c>
      <c r="F1888" s="44">
        <v>1</v>
      </c>
      <c r="G1888" s="44">
        <v>1</v>
      </c>
      <c r="H1888" s="13">
        <v>31171511</v>
      </c>
      <c r="I1888" s="4" t="s">
        <v>37</v>
      </c>
      <c r="J1888" s="1">
        <v>60338</v>
      </c>
      <c r="K1888" s="48">
        <v>446607</v>
      </c>
      <c r="L1888" s="49">
        <f t="shared" si="556"/>
        <v>505201.83840000001</v>
      </c>
      <c r="M1888" s="45">
        <v>623200</v>
      </c>
      <c r="N1888" s="50">
        <f t="shared" si="551"/>
        <v>118408</v>
      </c>
      <c r="O1888" s="46">
        <f t="shared" si="553"/>
        <v>741608</v>
      </c>
      <c r="P1888" s="45">
        <v>525000</v>
      </c>
      <c r="Q1888" s="50">
        <f t="shared" si="552"/>
        <v>99750</v>
      </c>
      <c r="R1888" s="46">
        <f t="shared" si="554"/>
        <v>624750</v>
      </c>
      <c r="S1888" s="51">
        <f t="shared" si="557"/>
        <v>505201.83840000001</v>
      </c>
      <c r="T1888" s="51">
        <f t="shared" si="558"/>
        <v>623853.27946666663</v>
      </c>
      <c r="U1888" s="49">
        <f t="shared" si="559"/>
        <v>616285.3788493505</v>
      </c>
      <c r="V1888" s="51">
        <f t="shared" si="560"/>
        <v>624750</v>
      </c>
      <c r="W1888" s="51">
        <f t="shared" si="561"/>
        <v>83899.23857579632</v>
      </c>
      <c r="X1888" s="52">
        <f t="shared" si="562"/>
        <v>0.13448552943012809</v>
      </c>
      <c r="Y1888" s="53" t="str">
        <f t="shared" si="563"/>
        <v>MENOR_VALOR</v>
      </c>
      <c r="Z1888" s="49">
        <f t="shared" si="564"/>
        <v>505201.83840000001</v>
      </c>
      <c r="AA1888" s="80"/>
    </row>
    <row r="1889" spans="1:27" x14ac:dyDescent="0.2">
      <c r="A1889" s="41">
        <f>A1888+1</f>
        <v>1670</v>
      </c>
      <c r="B1889" s="1">
        <v>4912996</v>
      </c>
      <c r="C1889" s="40" t="s">
        <v>642</v>
      </c>
      <c r="D1889" s="42" t="s">
        <v>36</v>
      </c>
      <c r="E1889" s="43">
        <v>0</v>
      </c>
      <c r="F1889" s="44">
        <v>1</v>
      </c>
      <c r="G1889" s="44">
        <v>1</v>
      </c>
      <c r="H1889" s="13">
        <v>26111505</v>
      </c>
      <c r="I1889" s="4" t="s">
        <v>37</v>
      </c>
      <c r="J1889" s="176">
        <v>2620</v>
      </c>
      <c r="K1889" s="48">
        <v>247996</v>
      </c>
      <c r="L1889" s="49">
        <f t="shared" si="556"/>
        <v>280533.07520000002</v>
      </c>
      <c r="M1889" s="45">
        <v>383250</v>
      </c>
      <c r="N1889" s="50">
        <f t="shared" si="551"/>
        <v>72817.5</v>
      </c>
      <c r="O1889" s="46">
        <f t="shared" si="553"/>
        <v>456067.5</v>
      </c>
      <c r="P1889" s="45">
        <v>292000</v>
      </c>
      <c r="Q1889" s="50">
        <f t="shared" si="552"/>
        <v>55480</v>
      </c>
      <c r="R1889" s="46">
        <f t="shared" si="554"/>
        <v>347480</v>
      </c>
      <c r="S1889" s="51">
        <f t="shared" si="557"/>
        <v>280533.07520000002</v>
      </c>
      <c r="T1889" s="51">
        <f t="shared" si="558"/>
        <v>361360.19173333334</v>
      </c>
      <c r="U1889" s="49">
        <f t="shared" si="559"/>
        <v>354253.65253914188</v>
      </c>
      <c r="V1889" s="51">
        <f t="shared" si="560"/>
        <v>347480</v>
      </c>
      <c r="W1889" s="51">
        <f t="shared" si="561"/>
        <v>57153.402204475453</v>
      </c>
      <c r="X1889" s="52">
        <f t="shared" si="562"/>
        <v>0.1581618659496726</v>
      </c>
      <c r="Y1889" s="53" t="str">
        <f t="shared" si="563"/>
        <v>MENOR_VALOR</v>
      </c>
      <c r="Z1889" s="49">
        <f t="shared" si="564"/>
        <v>280533.07520000002</v>
      </c>
      <c r="AA1889" s="80"/>
    </row>
    <row r="1890" spans="1:27" x14ac:dyDescent="0.2">
      <c r="A1890" s="41">
        <f t="shared" ref="A1890:A1906" si="566">A1889+1</f>
        <v>1671</v>
      </c>
      <c r="B1890" s="1">
        <v>4912996</v>
      </c>
      <c r="C1890" s="24" t="s">
        <v>198</v>
      </c>
      <c r="D1890" s="42" t="s">
        <v>36</v>
      </c>
      <c r="E1890" s="43">
        <v>0</v>
      </c>
      <c r="F1890" s="44">
        <v>1</v>
      </c>
      <c r="G1890" s="44">
        <v>1</v>
      </c>
      <c r="H1890" s="13">
        <v>26111530</v>
      </c>
      <c r="I1890" s="4" t="s">
        <v>37</v>
      </c>
      <c r="J1890" s="1">
        <v>60172</v>
      </c>
      <c r="K1890" s="48">
        <v>699958</v>
      </c>
      <c r="L1890" s="49">
        <f t="shared" si="556"/>
        <v>791792.48959999997</v>
      </c>
      <c r="M1890" s="45">
        <v>768500</v>
      </c>
      <c r="N1890" s="50">
        <f t="shared" si="551"/>
        <v>146015</v>
      </c>
      <c r="O1890" s="46">
        <f t="shared" si="553"/>
        <v>914515</v>
      </c>
      <c r="P1890" s="45">
        <v>580000</v>
      </c>
      <c r="Q1890" s="50">
        <f t="shared" si="552"/>
        <v>110200</v>
      </c>
      <c r="R1890" s="46">
        <f t="shared" si="554"/>
        <v>690200</v>
      </c>
      <c r="S1890" s="51">
        <f t="shared" si="557"/>
        <v>690200</v>
      </c>
      <c r="T1890" s="51">
        <f t="shared" si="558"/>
        <v>798835.8298666667</v>
      </c>
      <c r="U1890" s="49">
        <f t="shared" si="559"/>
        <v>793583.06006331893</v>
      </c>
      <c r="V1890" s="51">
        <f t="shared" si="560"/>
        <v>791792.48959999997</v>
      </c>
      <c r="W1890" s="51">
        <f t="shared" si="561"/>
        <v>76817.131978548088</v>
      </c>
      <c r="X1890" s="52">
        <f t="shared" si="562"/>
        <v>9.6161350188022493E-2</v>
      </c>
      <c r="Y1890" s="53" t="str">
        <f t="shared" si="563"/>
        <v>MENOR_VALOR</v>
      </c>
      <c r="Z1890" s="49">
        <f t="shared" si="564"/>
        <v>690200</v>
      </c>
      <c r="AA1890" s="80"/>
    </row>
    <row r="1891" spans="1:27" ht="18" x14ac:dyDescent="0.2">
      <c r="A1891" s="41">
        <f t="shared" si="566"/>
        <v>1672</v>
      </c>
      <c r="B1891" s="1">
        <v>4912937</v>
      </c>
      <c r="C1891" s="40" t="s">
        <v>643</v>
      </c>
      <c r="D1891" s="42" t="s">
        <v>36</v>
      </c>
      <c r="E1891" s="43">
        <v>0</v>
      </c>
      <c r="F1891" s="44">
        <v>1</v>
      </c>
      <c r="G1891" s="44">
        <v>1</v>
      </c>
      <c r="H1891" s="13">
        <v>26101715</v>
      </c>
      <c r="I1891" s="4" t="s">
        <v>37</v>
      </c>
      <c r="J1891" s="1">
        <v>5330</v>
      </c>
      <c r="K1891" s="48">
        <v>32130</v>
      </c>
      <c r="L1891" s="49">
        <f t="shared" si="556"/>
        <v>36345.455999999998</v>
      </c>
      <c r="M1891" s="45">
        <v>51840</v>
      </c>
      <c r="N1891" s="50">
        <f t="shared" si="551"/>
        <v>9849.6</v>
      </c>
      <c r="O1891" s="46">
        <f t="shared" si="553"/>
        <v>61689.599999999999</v>
      </c>
      <c r="P1891" s="45">
        <v>38000</v>
      </c>
      <c r="Q1891" s="50">
        <f t="shared" si="552"/>
        <v>7220</v>
      </c>
      <c r="R1891" s="46">
        <f t="shared" si="554"/>
        <v>45220</v>
      </c>
      <c r="S1891" s="51">
        <f t="shared" si="557"/>
        <v>36345.455999999998</v>
      </c>
      <c r="T1891" s="51">
        <f t="shared" si="558"/>
        <v>47751.685333333327</v>
      </c>
      <c r="U1891" s="49">
        <f t="shared" si="559"/>
        <v>46629.870723859356</v>
      </c>
      <c r="V1891" s="51">
        <f t="shared" si="560"/>
        <v>45220</v>
      </c>
      <c r="W1891" s="51">
        <f t="shared" si="561"/>
        <v>8065.4221093688684</v>
      </c>
      <c r="X1891" s="52">
        <f t="shared" si="562"/>
        <v>0.16890340211173147</v>
      </c>
      <c r="Y1891" s="53" t="str">
        <f t="shared" si="563"/>
        <v>MENOR_VALOR</v>
      </c>
      <c r="Z1891" s="49">
        <f t="shared" si="564"/>
        <v>36345.455999999998</v>
      </c>
      <c r="AA1891" s="80"/>
    </row>
    <row r="1892" spans="1:27" ht="27" x14ac:dyDescent="0.2">
      <c r="A1892" s="41">
        <f t="shared" si="566"/>
        <v>1673</v>
      </c>
      <c r="B1892" s="1">
        <v>4912937</v>
      </c>
      <c r="C1892" s="40" t="s">
        <v>644</v>
      </c>
      <c r="D1892" s="42" t="s">
        <v>36</v>
      </c>
      <c r="E1892" s="43">
        <v>0</v>
      </c>
      <c r="F1892" s="44">
        <v>1</v>
      </c>
      <c r="G1892" s="44">
        <v>1</v>
      </c>
      <c r="H1892" s="13">
        <v>31181701</v>
      </c>
      <c r="I1892" s="4" t="s">
        <v>37</v>
      </c>
      <c r="J1892" s="1">
        <v>5330</v>
      </c>
      <c r="K1892" s="48">
        <v>50099</v>
      </c>
      <c r="L1892" s="49">
        <f t="shared" si="556"/>
        <v>56671.988799999999</v>
      </c>
      <c r="M1892" s="45">
        <v>76220</v>
      </c>
      <c r="N1892" s="50">
        <f t="shared" si="551"/>
        <v>14481.8</v>
      </c>
      <c r="O1892" s="46">
        <f t="shared" si="553"/>
        <v>90701.8</v>
      </c>
      <c r="P1892" s="45">
        <v>59000</v>
      </c>
      <c r="Q1892" s="50">
        <f t="shared" si="552"/>
        <v>11210</v>
      </c>
      <c r="R1892" s="46">
        <f t="shared" si="554"/>
        <v>70210</v>
      </c>
      <c r="S1892" s="51">
        <f t="shared" si="557"/>
        <v>56671.988799999999</v>
      </c>
      <c r="T1892" s="51">
        <f t="shared" si="558"/>
        <v>72527.929600000003</v>
      </c>
      <c r="U1892" s="49">
        <f t="shared" si="559"/>
        <v>71196.90434627622</v>
      </c>
      <c r="V1892" s="51">
        <f t="shared" si="560"/>
        <v>70210</v>
      </c>
      <c r="W1892" s="51">
        <f t="shared" si="561"/>
        <v>11211.843261772454</v>
      </c>
      <c r="X1892" s="52">
        <f t="shared" si="562"/>
        <v>0.15458656166813362</v>
      </c>
      <c r="Y1892" s="53" t="str">
        <f t="shared" si="563"/>
        <v>MENOR_VALOR</v>
      </c>
      <c r="Z1892" s="49">
        <f t="shared" si="564"/>
        <v>56671.988799999999</v>
      </c>
      <c r="AA1892" s="80"/>
    </row>
    <row r="1893" spans="1:27" ht="27" x14ac:dyDescent="0.2">
      <c r="A1893" s="41">
        <f t="shared" si="566"/>
        <v>1674</v>
      </c>
      <c r="B1893" s="1">
        <v>4912937</v>
      </c>
      <c r="C1893" s="40" t="s">
        <v>645</v>
      </c>
      <c r="D1893" s="42" t="s">
        <v>36</v>
      </c>
      <c r="E1893" s="43">
        <v>0</v>
      </c>
      <c r="F1893" s="44">
        <v>1</v>
      </c>
      <c r="G1893" s="44">
        <v>1</v>
      </c>
      <c r="H1893" s="13">
        <v>31181701</v>
      </c>
      <c r="I1893" s="4" t="s">
        <v>37</v>
      </c>
      <c r="J1893" s="1">
        <v>5330</v>
      </c>
      <c r="K1893" s="48">
        <v>116501</v>
      </c>
      <c r="L1893" s="49">
        <f t="shared" si="556"/>
        <v>131785.93119999999</v>
      </c>
      <c r="M1893" s="45">
        <v>188100</v>
      </c>
      <c r="N1893" s="50">
        <f t="shared" si="551"/>
        <v>35739</v>
      </c>
      <c r="O1893" s="46">
        <f t="shared" si="553"/>
        <v>223839</v>
      </c>
      <c r="P1893" s="45">
        <v>137000</v>
      </c>
      <c r="Q1893" s="50">
        <f t="shared" si="552"/>
        <v>26030</v>
      </c>
      <c r="R1893" s="46">
        <f t="shared" si="554"/>
        <v>163030</v>
      </c>
      <c r="S1893" s="51">
        <f t="shared" si="557"/>
        <v>131785.93119999999</v>
      </c>
      <c r="T1893" s="51">
        <f t="shared" si="558"/>
        <v>172884.97706666667</v>
      </c>
      <c r="U1893" s="49">
        <f t="shared" si="559"/>
        <v>168794.17102682599</v>
      </c>
      <c r="V1893" s="51">
        <f t="shared" si="560"/>
        <v>163030</v>
      </c>
      <c r="W1893" s="51">
        <f t="shared" si="561"/>
        <v>29061.41403261686</v>
      </c>
      <c r="X1893" s="52">
        <f t="shared" si="562"/>
        <v>0.16809681515248376</v>
      </c>
      <c r="Y1893" s="53" t="str">
        <f t="shared" si="563"/>
        <v>MENOR_VALOR</v>
      </c>
      <c r="Z1893" s="49">
        <f t="shared" si="564"/>
        <v>131785.93119999999</v>
      </c>
      <c r="AA1893" s="80"/>
    </row>
    <row r="1894" spans="1:27" ht="18" x14ac:dyDescent="0.2">
      <c r="A1894" s="41">
        <f t="shared" si="566"/>
        <v>1675</v>
      </c>
      <c r="B1894" s="1">
        <v>4912937</v>
      </c>
      <c r="C1894" s="40" t="s">
        <v>646</v>
      </c>
      <c r="D1894" s="42" t="s">
        <v>36</v>
      </c>
      <c r="E1894" s="43">
        <v>0</v>
      </c>
      <c r="F1894" s="44">
        <v>1</v>
      </c>
      <c r="G1894" s="44">
        <v>1</v>
      </c>
      <c r="H1894" s="13">
        <v>31181701</v>
      </c>
      <c r="I1894" s="4" t="s">
        <v>37</v>
      </c>
      <c r="J1894" s="1">
        <v>5330</v>
      </c>
      <c r="K1894" s="48">
        <v>14994</v>
      </c>
      <c r="L1894" s="49">
        <f t="shared" si="556"/>
        <v>16961.212800000001</v>
      </c>
      <c r="M1894" s="45">
        <v>25300</v>
      </c>
      <c r="N1894" s="50">
        <f t="shared" si="551"/>
        <v>4807</v>
      </c>
      <c r="O1894" s="46">
        <f t="shared" si="553"/>
        <v>30107</v>
      </c>
      <c r="P1894" s="45">
        <v>18000</v>
      </c>
      <c r="Q1894" s="50">
        <f t="shared" si="552"/>
        <v>3420</v>
      </c>
      <c r="R1894" s="46">
        <f t="shared" si="554"/>
        <v>21420</v>
      </c>
      <c r="S1894" s="51">
        <f t="shared" si="557"/>
        <v>16961.212800000001</v>
      </c>
      <c r="T1894" s="51">
        <f t="shared" si="558"/>
        <v>22829.404266666668</v>
      </c>
      <c r="U1894" s="49">
        <f t="shared" si="559"/>
        <v>22198.039371356263</v>
      </c>
      <c r="V1894" s="51">
        <f t="shared" si="560"/>
        <v>21420</v>
      </c>
      <c r="W1894" s="51">
        <f t="shared" si="561"/>
        <v>4149.437979381014</v>
      </c>
      <c r="X1894" s="52">
        <f t="shared" si="562"/>
        <v>0.18175848703330511</v>
      </c>
      <c r="Y1894" s="53" t="str">
        <f t="shared" si="563"/>
        <v>MENOR_VALOR</v>
      </c>
      <c r="Z1894" s="49">
        <f t="shared" si="564"/>
        <v>16961.212800000001</v>
      </c>
      <c r="AA1894" s="80"/>
    </row>
    <row r="1895" spans="1:27" ht="18" x14ac:dyDescent="0.2">
      <c r="A1895" s="41">
        <f t="shared" si="566"/>
        <v>1676</v>
      </c>
      <c r="B1895" s="1">
        <v>4912937</v>
      </c>
      <c r="C1895" s="40" t="s">
        <v>647</v>
      </c>
      <c r="D1895" s="42" t="s">
        <v>36</v>
      </c>
      <c r="E1895" s="43">
        <v>0</v>
      </c>
      <c r="F1895" s="44">
        <v>1</v>
      </c>
      <c r="G1895" s="44">
        <v>1</v>
      </c>
      <c r="H1895" s="13">
        <v>31181701</v>
      </c>
      <c r="I1895" s="4" t="s">
        <v>37</v>
      </c>
      <c r="J1895" s="1">
        <v>5330</v>
      </c>
      <c r="K1895" s="48">
        <v>105910</v>
      </c>
      <c r="L1895" s="49">
        <f t="shared" si="556"/>
        <v>119805.39199999999</v>
      </c>
      <c r="M1895" s="45">
        <v>163800</v>
      </c>
      <c r="N1895" s="50">
        <f t="shared" si="551"/>
        <v>31122</v>
      </c>
      <c r="O1895" s="46">
        <f t="shared" si="553"/>
        <v>194922</v>
      </c>
      <c r="P1895" s="45">
        <v>125000</v>
      </c>
      <c r="Q1895" s="50">
        <f t="shared" si="552"/>
        <v>23750</v>
      </c>
      <c r="R1895" s="46">
        <f t="shared" si="554"/>
        <v>148750</v>
      </c>
      <c r="S1895" s="51">
        <f t="shared" si="557"/>
        <v>119805.39199999999</v>
      </c>
      <c r="T1895" s="51">
        <f t="shared" si="558"/>
        <v>154492.46400000001</v>
      </c>
      <c r="U1895" s="49">
        <f t="shared" si="559"/>
        <v>151448.41501155766</v>
      </c>
      <c r="V1895" s="51">
        <f t="shared" si="560"/>
        <v>148750</v>
      </c>
      <c r="W1895" s="51">
        <f t="shared" si="561"/>
        <v>24527.463830705841</v>
      </c>
      <c r="X1895" s="52">
        <f t="shared" si="562"/>
        <v>0.15876155506656842</v>
      </c>
      <c r="Y1895" s="53" t="str">
        <f t="shared" si="563"/>
        <v>MENOR_VALOR</v>
      </c>
      <c r="Z1895" s="49">
        <f t="shared" si="564"/>
        <v>119805.39199999999</v>
      </c>
      <c r="AA1895" s="80"/>
    </row>
    <row r="1896" spans="1:27" ht="18" x14ac:dyDescent="0.2">
      <c r="A1896" s="41">
        <f t="shared" si="566"/>
        <v>1677</v>
      </c>
      <c r="B1896" s="1">
        <v>4912996</v>
      </c>
      <c r="C1896" s="40" t="s">
        <v>648</v>
      </c>
      <c r="D1896" s="42" t="s">
        <v>36</v>
      </c>
      <c r="E1896" s="43">
        <v>0</v>
      </c>
      <c r="F1896" s="44">
        <v>1</v>
      </c>
      <c r="G1896" s="44">
        <v>1</v>
      </c>
      <c r="H1896" s="13">
        <v>26111505</v>
      </c>
      <c r="I1896" s="4" t="s">
        <v>37</v>
      </c>
      <c r="J1896" s="1" t="s">
        <v>37</v>
      </c>
      <c r="K1896" s="48">
        <v>140301</v>
      </c>
      <c r="L1896" s="49">
        <f t="shared" si="556"/>
        <v>158708.49119999999</v>
      </c>
      <c r="M1896" s="45">
        <v>185400</v>
      </c>
      <c r="N1896" s="50">
        <f t="shared" si="551"/>
        <v>35226</v>
      </c>
      <c r="O1896" s="46">
        <f t="shared" si="553"/>
        <v>220626</v>
      </c>
      <c r="P1896" s="45">
        <v>165000</v>
      </c>
      <c r="Q1896" s="50">
        <f t="shared" si="552"/>
        <v>31350</v>
      </c>
      <c r="R1896" s="46">
        <f t="shared" si="554"/>
        <v>196350</v>
      </c>
      <c r="S1896" s="51">
        <f t="shared" si="557"/>
        <v>158708.49119999999</v>
      </c>
      <c r="T1896" s="51">
        <f t="shared" si="558"/>
        <v>191894.83040000001</v>
      </c>
      <c r="U1896" s="49">
        <f t="shared" si="559"/>
        <v>190149.82056081202</v>
      </c>
      <c r="V1896" s="51">
        <f t="shared" si="560"/>
        <v>196350</v>
      </c>
      <c r="W1896" s="51">
        <f t="shared" si="561"/>
        <v>23466.285491076957</v>
      </c>
      <c r="X1896" s="52">
        <f t="shared" si="562"/>
        <v>0.12228722077693321</v>
      </c>
      <c r="Y1896" s="53" t="str">
        <f t="shared" si="563"/>
        <v>MENOR_VALOR</v>
      </c>
      <c r="Z1896" s="49">
        <f t="shared" si="564"/>
        <v>158708.49119999999</v>
      </c>
      <c r="AA1896" s="80"/>
    </row>
    <row r="1897" spans="1:27" ht="18" x14ac:dyDescent="0.2">
      <c r="A1897" s="41">
        <f t="shared" si="566"/>
        <v>1678</v>
      </c>
      <c r="B1897" s="1">
        <v>4912996</v>
      </c>
      <c r="C1897" s="40" t="s">
        <v>649</v>
      </c>
      <c r="D1897" s="42" t="s">
        <v>36</v>
      </c>
      <c r="E1897" s="43">
        <v>0</v>
      </c>
      <c r="F1897" s="44">
        <v>1</v>
      </c>
      <c r="G1897" s="44">
        <v>1</v>
      </c>
      <c r="H1897" s="13">
        <v>26111533</v>
      </c>
      <c r="I1897" s="4" t="s">
        <v>37</v>
      </c>
      <c r="J1897" s="1" t="s">
        <v>37</v>
      </c>
      <c r="K1897" s="48">
        <v>334509</v>
      </c>
      <c r="L1897" s="49">
        <f t="shared" si="556"/>
        <v>378396.5808</v>
      </c>
      <c r="M1897" s="45">
        <v>537370</v>
      </c>
      <c r="N1897" s="50">
        <f t="shared" si="551"/>
        <v>102100.3</v>
      </c>
      <c r="O1897" s="46">
        <f t="shared" si="553"/>
        <v>639470.30000000005</v>
      </c>
      <c r="P1897" s="45">
        <v>394000</v>
      </c>
      <c r="Q1897" s="50">
        <f t="shared" si="552"/>
        <v>74860</v>
      </c>
      <c r="R1897" s="46">
        <f t="shared" si="554"/>
        <v>468860</v>
      </c>
      <c r="S1897" s="51">
        <f t="shared" si="557"/>
        <v>378396.5808</v>
      </c>
      <c r="T1897" s="51">
        <f t="shared" si="558"/>
        <v>495575.62693333329</v>
      </c>
      <c r="U1897" s="49">
        <f t="shared" si="559"/>
        <v>484102.05003676284</v>
      </c>
      <c r="V1897" s="51">
        <f t="shared" si="560"/>
        <v>468860</v>
      </c>
      <c r="W1897" s="51">
        <f t="shared" si="561"/>
        <v>82858.098133851032</v>
      </c>
      <c r="X1897" s="52">
        <f t="shared" si="562"/>
        <v>0.16719566829100216</v>
      </c>
      <c r="Y1897" s="53" t="str">
        <f t="shared" si="563"/>
        <v>MENOR_VALOR</v>
      </c>
      <c r="Z1897" s="49">
        <f t="shared" si="564"/>
        <v>378396.5808</v>
      </c>
      <c r="AA1897" s="80"/>
    </row>
    <row r="1898" spans="1:27" x14ac:dyDescent="0.2">
      <c r="A1898" s="41">
        <f t="shared" si="566"/>
        <v>1679</v>
      </c>
      <c r="B1898" s="1">
        <v>4912996</v>
      </c>
      <c r="C1898" s="2" t="s">
        <v>384</v>
      </c>
      <c r="D1898" s="42" t="s">
        <v>36</v>
      </c>
      <c r="E1898" s="43">
        <v>0</v>
      </c>
      <c r="F1898" s="44">
        <v>1</v>
      </c>
      <c r="G1898" s="44">
        <v>1</v>
      </c>
      <c r="H1898" s="13">
        <v>26101732</v>
      </c>
      <c r="I1898" s="4" t="s">
        <v>37</v>
      </c>
      <c r="J1898" s="1">
        <v>294</v>
      </c>
      <c r="K1898" s="48">
        <v>29393</v>
      </c>
      <c r="L1898" s="49">
        <f t="shared" si="556"/>
        <v>33249.361599999997</v>
      </c>
      <c r="M1898" s="45">
        <v>18430</v>
      </c>
      <c r="N1898" s="50">
        <f t="shared" si="551"/>
        <v>3501.7</v>
      </c>
      <c r="O1898" s="46">
        <f t="shared" si="553"/>
        <v>21931.7</v>
      </c>
      <c r="P1898" s="45">
        <v>15000</v>
      </c>
      <c r="Q1898" s="50">
        <f t="shared" si="552"/>
        <v>2850</v>
      </c>
      <c r="R1898" s="46">
        <f t="shared" si="554"/>
        <v>17850</v>
      </c>
      <c r="S1898" s="51">
        <f t="shared" si="557"/>
        <v>17850</v>
      </c>
      <c r="T1898" s="51">
        <f t="shared" si="558"/>
        <v>24343.6872</v>
      </c>
      <c r="U1898" s="49">
        <f t="shared" si="559"/>
        <v>23523.28350245436</v>
      </c>
      <c r="V1898" s="51">
        <f t="shared" si="560"/>
        <v>21931.7</v>
      </c>
      <c r="W1898" s="51">
        <f t="shared" si="561"/>
        <v>4591.7302540242881</v>
      </c>
      <c r="X1898" s="52">
        <f t="shared" si="562"/>
        <v>0.18862098482863715</v>
      </c>
      <c r="Y1898" s="53" t="str">
        <f t="shared" si="563"/>
        <v>MENOR_VALOR</v>
      </c>
      <c r="Z1898" s="49">
        <f t="shared" si="564"/>
        <v>17850</v>
      </c>
      <c r="AA1898" s="80"/>
    </row>
    <row r="1899" spans="1:27" ht="18" x14ac:dyDescent="0.2">
      <c r="A1899" s="41">
        <f t="shared" si="566"/>
        <v>1680</v>
      </c>
      <c r="B1899" s="1">
        <v>4912996</v>
      </c>
      <c r="C1899" s="40" t="s">
        <v>650</v>
      </c>
      <c r="D1899" s="42" t="s">
        <v>36</v>
      </c>
      <c r="E1899" s="43">
        <v>0</v>
      </c>
      <c r="F1899" s="44">
        <v>1</v>
      </c>
      <c r="G1899" s="44">
        <v>1</v>
      </c>
      <c r="H1899" s="13">
        <v>26121708</v>
      </c>
      <c r="I1899" s="4" t="s">
        <v>37</v>
      </c>
      <c r="J1899" s="1">
        <v>232</v>
      </c>
      <c r="K1899" s="48">
        <v>29393</v>
      </c>
      <c r="L1899" s="49">
        <f t="shared" si="556"/>
        <v>33249.361599999997</v>
      </c>
      <c r="M1899" s="45">
        <v>42680</v>
      </c>
      <c r="N1899" s="50">
        <f t="shared" si="551"/>
        <v>8109.2</v>
      </c>
      <c r="O1899" s="46">
        <f t="shared" si="553"/>
        <v>50789.2</v>
      </c>
      <c r="P1899" s="45">
        <v>35000</v>
      </c>
      <c r="Q1899" s="50">
        <f t="shared" si="552"/>
        <v>6650</v>
      </c>
      <c r="R1899" s="46">
        <f t="shared" si="554"/>
        <v>41650</v>
      </c>
      <c r="S1899" s="51">
        <f t="shared" si="557"/>
        <v>33249.361599999997</v>
      </c>
      <c r="T1899" s="51">
        <f t="shared" si="558"/>
        <v>41896.187199999993</v>
      </c>
      <c r="U1899" s="49">
        <f t="shared" si="559"/>
        <v>41278.435594252485</v>
      </c>
      <c r="V1899" s="51">
        <f t="shared" si="560"/>
        <v>41650</v>
      </c>
      <c r="W1899" s="51">
        <f t="shared" si="561"/>
        <v>6114.2290174974132</v>
      </c>
      <c r="X1899" s="52">
        <f t="shared" si="562"/>
        <v>0.14593760019998703</v>
      </c>
      <c r="Y1899" s="53" t="str">
        <f t="shared" si="563"/>
        <v>MENOR_VALOR</v>
      </c>
      <c r="Z1899" s="49">
        <f t="shared" si="564"/>
        <v>33249.361599999997</v>
      </c>
      <c r="AA1899" s="80"/>
    </row>
    <row r="1900" spans="1:27" ht="18" x14ac:dyDescent="0.2">
      <c r="A1900" s="41">
        <f t="shared" si="566"/>
        <v>1681</v>
      </c>
      <c r="B1900" s="1">
        <v>4912996</v>
      </c>
      <c r="C1900" s="40" t="s">
        <v>651</v>
      </c>
      <c r="D1900" s="42" t="s">
        <v>36</v>
      </c>
      <c r="E1900" s="43">
        <v>0</v>
      </c>
      <c r="F1900" s="44">
        <v>1</v>
      </c>
      <c r="G1900" s="44">
        <v>1</v>
      </c>
      <c r="H1900" s="13">
        <v>26101732</v>
      </c>
      <c r="I1900" s="4" t="s">
        <v>37</v>
      </c>
      <c r="J1900" s="1">
        <v>39759</v>
      </c>
      <c r="K1900" s="48">
        <v>19397</v>
      </c>
      <c r="L1900" s="49">
        <f t="shared" si="556"/>
        <v>21941.886399999999</v>
      </c>
      <c r="M1900" s="45">
        <v>30450</v>
      </c>
      <c r="N1900" s="50">
        <f t="shared" si="551"/>
        <v>5785.5</v>
      </c>
      <c r="O1900" s="46">
        <f t="shared" si="553"/>
        <v>36235.5</v>
      </c>
      <c r="P1900" s="45">
        <v>23000</v>
      </c>
      <c r="Q1900" s="50">
        <f t="shared" si="552"/>
        <v>4370</v>
      </c>
      <c r="R1900" s="46">
        <f t="shared" si="554"/>
        <v>27370</v>
      </c>
      <c r="S1900" s="51">
        <f t="shared" si="557"/>
        <v>21941.886399999999</v>
      </c>
      <c r="T1900" s="51">
        <f t="shared" si="558"/>
        <v>28515.795466666666</v>
      </c>
      <c r="U1900" s="49">
        <f t="shared" si="559"/>
        <v>27918.645184585919</v>
      </c>
      <c r="V1900" s="51">
        <f t="shared" si="560"/>
        <v>27370</v>
      </c>
      <c r="W1900" s="51">
        <f t="shared" si="561"/>
        <v>4648.4556799437123</v>
      </c>
      <c r="X1900" s="52">
        <f t="shared" si="562"/>
        <v>0.16301336167800373</v>
      </c>
      <c r="Y1900" s="53" t="str">
        <f t="shared" si="563"/>
        <v>MENOR_VALOR</v>
      </c>
      <c r="Z1900" s="49">
        <f t="shared" si="564"/>
        <v>21941.886399999999</v>
      </c>
      <c r="AA1900" s="80"/>
    </row>
    <row r="1901" spans="1:27" ht="18" x14ac:dyDescent="0.2">
      <c r="A1901" s="41">
        <f t="shared" si="566"/>
        <v>1682</v>
      </c>
      <c r="B1901" s="1">
        <v>4912996</v>
      </c>
      <c r="C1901" s="40" t="s">
        <v>652</v>
      </c>
      <c r="D1901" s="42" t="s">
        <v>36</v>
      </c>
      <c r="E1901" s="43">
        <v>0</v>
      </c>
      <c r="F1901" s="44">
        <v>1</v>
      </c>
      <c r="G1901" s="44">
        <v>1</v>
      </c>
      <c r="H1901" s="13">
        <v>31181705</v>
      </c>
      <c r="I1901" s="4" t="s">
        <v>37</v>
      </c>
      <c r="J1901" s="1" t="s">
        <v>37</v>
      </c>
      <c r="K1901" s="48">
        <v>4998</v>
      </c>
      <c r="L1901" s="49">
        <f t="shared" si="556"/>
        <v>5653.7376000000004</v>
      </c>
      <c r="M1901" s="45">
        <v>8320</v>
      </c>
      <c r="N1901" s="50">
        <f t="shared" si="551"/>
        <v>1580.8</v>
      </c>
      <c r="O1901" s="46">
        <f t="shared" si="553"/>
        <v>9900.7999999999993</v>
      </c>
      <c r="P1901" s="45">
        <v>6000</v>
      </c>
      <c r="Q1901" s="50">
        <f t="shared" si="552"/>
        <v>1140</v>
      </c>
      <c r="R1901" s="46">
        <f t="shared" si="554"/>
        <v>7140</v>
      </c>
      <c r="S1901" s="51">
        <f t="shared" si="557"/>
        <v>5653.7376000000004</v>
      </c>
      <c r="T1901" s="51">
        <f t="shared" si="558"/>
        <v>7564.8458666666666</v>
      </c>
      <c r="U1901" s="49">
        <f t="shared" si="559"/>
        <v>7366.050906141184</v>
      </c>
      <c r="V1901" s="51">
        <f t="shared" si="560"/>
        <v>7140</v>
      </c>
      <c r="W1901" s="51">
        <f t="shared" si="561"/>
        <v>1351.357614941667</v>
      </c>
      <c r="X1901" s="52">
        <f t="shared" si="562"/>
        <v>0.17863650347407831</v>
      </c>
      <c r="Y1901" s="53" t="str">
        <f t="shared" si="563"/>
        <v>MENOR_VALOR</v>
      </c>
      <c r="Z1901" s="49">
        <f t="shared" si="564"/>
        <v>5653.7376000000004</v>
      </c>
      <c r="AA1901" s="80"/>
    </row>
    <row r="1902" spans="1:27" ht="27" x14ac:dyDescent="0.2">
      <c r="A1902" s="41">
        <f t="shared" si="566"/>
        <v>1683</v>
      </c>
      <c r="B1902" s="1">
        <v>4912996</v>
      </c>
      <c r="C1902" s="40" t="s">
        <v>653</v>
      </c>
      <c r="D1902" s="42" t="s">
        <v>36</v>
      </c>
      <c r="E1902" s="43">
        <v>0</v>
      </c>
      <c r="F1902" s="44">
        <v>1</v>
      </c>
      <c r="G1902" s="44">
        <v>1</v>
      </c>
      <c r="H1902" s="13">
        <v>26101715</v>
      </c>
      <c r="I1902" s="4" t="s">
        <v>37</v>
      </c>
      <c r="J1902" s="1" t="s">
        <v>37</v>
      </c>
      <c r="K1902" s="48">
        <v>190638</v>
      </c>
      <c r="L1902" s="49">
        <f t="shared" si="556"/>
        <v>215649.70559999999</v>
      </c>
      <c r="M1902" s="45">
        <v>252000</v>
      </c>
      <c r="N1902" s="50">
        <f t="shared" si="551"/>
        <v>47880</v>
      </c>
      <c r="O1902" s="46">
        <f t="shared" si="553"/>
        <v>299880</v>
      </c>
      <c r="P1902" s="45">
        <v>224000</v>
      </c>
      <c r="Q1902" s="50">
        <f t="shared" si="552"/>
        <v>42560</v>
      </c>
      <c r="R1902" s="46">
        <f t="shared" si="554"/>
        <v>266560</v>
      </c>
      <c r="S1902" s="51">
        <f t="shared" si="557"/>
        <v>215649.70559999999</v>
      </c>
      <c r="T1902" s="51">
        <f t="shared" si="558"/>
        <v>260696.56853333334</v>
      </c>
      <c r="U1902" s="49">
        <f t="shared" si="559"/>
        <v>258323.42122833346</v>
      </c>
      <c r="V1902" s="51">
        <f t="shared" si="560"/>
        <v>266560</v>
      </c>
      <c r="W1902" s="51">
        <f t="shared" si="561"/>
        <v>31852.942251340944</v>
      </c>
      <c r="X1902" s="52">
        <f t="shared" si="562"/>
        <v>0.12218397208119809</v>
      </c>
      <c r="Y1902" s="53" t="str">
        <f t="shared" si="563"/>
        <v>MENOR_VALOR</v>
      </c>
      <c r="Z1902" s="49">
        <f t="shared" si="564"/>
        <v>215649.70559999999</v>
      </c>
      <c r="AA1902" s="80"/>
    </row>
    <row r="1903" spans="1:27" ht="18" x14ac:dyDescent="0.2">
      <c r="A1903" s="41">
        <f t="shared" si="566"/>
        <v>1684</v>
      </c>
      <c r="B1903" s="1">
        <v>4912996</v>
      </c>
      <c r="C1903" s="40" t="s">
        <v>654</v>
      </c>
      <c r="D1903" s="42" t="s">
        <v>36</v>
      </c>
      <c r="E1903" s="43">
        <v>0</v>
      </c>
      <c r="F1903" s="44">
        <v>1</v>
      </c>
      <c r="G1903" s="44">
        <v>1</v>
      </c>
      <c r="H1903" s="13">
        <v>26101715</v>
      </c>
      <c r="I1903" s="4" t="s">
        <v>37</v>
      </c>
      <c r="J1903" s="1" t="s">
        <v>37</v>
      </c>
      <c r="K1903" s="48">
        <v>36533</v>
      </c>
      <c r="L1903" s="49">
        <f t="shared" si="556"/>
        <v>41326.1296</v>
      </c>
      <c r="M1903" s="45">
        <v>58320</v>
      </c>
      <c r="N1903" s="50">
        <f t="shared" si="551"/>
        <v>11080.8</v>
      </c>
      <c r="O1903" s="46">
        <f t="shared" si="553"/>
        <v>69400.800000000003</v>
      </c>
      <c r="P1903" s="45">
        <v>43000</v>
      </c>
      <c r="Q1903" s="50">
        <f t="shared" si="552"/>
        <v>8170</v>
      </c>
      <c r="R1903" s="46">
        <f t="shared" si="554"/>
        <v>51170</v>
      </c>
      <c r="S1903" s="51">
        <f t="shared" si="557"/>
        <v>41326.1296</v>
      </c>
      <c r="T1903" s="51">
        <f t="shared" si="558"/>
        <v>53965.643199999999</v>
      </c>
      <c r="U1903" s="49">
        <f t="shared" si="559"/>
        <v>52747.458890604226</v>
      </c>
      <c r="V1903" s="51">
        <f t="shared" si="560"/>
        <v>51170</v>
      </c>
      <c r="W1903" s="51">
        <f t="shared" si="561"/>
        <v>8937.4857774595184</v>
      </c>
      <c r="X1903" s="52">
        <f t="shared" si="562"/>
        <v>0.16561436587231335</v>
      </c>
      <c r="Y1903" s="53" t="str">
        <f t="shared" si="563"/>
        <v>MENOR_VALOR</v>
      </c>
      <c r="Z1903" s="49">
        <f t="shared" si="564"/>
        <v>41326.1296</v>
      </c>
      <c r="AA1903" s="80"/>
    </row>
    <row r="1904" spans="1:27" ht="27" x14ac:dyDescent="0.2">
      <c r="A1904" s="41">
        <f t="shared" si="566"/>
        <v>1685</v>
      </c>
      <c r="B1904" s="1">
        <v>4912996</v>
      </c>
      <c r="C1904" s="40" t="s">
        <v>655</v>
      </c>
      <c r="D1904" s="42" t="s">
        <v>36</v>
      </c>
      <c r="E1904" s="43">
        <v>0</v>
      </c>
      <c r="F1904" s="44">
        <v>1</v>
      </c>
      <c r="G1904" s="44">
        <v>1</v>
      </c>
      <c r="H1904" s="13">
        <v>40141738</v>
      </c>
      <c r="I1904" s="4" t="s">
        <v>37</v>
      </c>
      <c r="J1904" s="1" t="s">
        <v>37</v>
      </c>
      <c r="K1904" s="48">
        <v>12495</v>
      </c>
      <c r="L1904" s="49">
        <f t="shared" si="556"/>
        <v>14134.343999999999</v>
      </c>
      <c r="M1904" s="45">
        <v>19760</v>
      </c>
      <c r="N1904" s="50">
        <f t="shared" si="551"/>
        <v>3754.4</v>
      </c>
      <c r="O1904" s="46">
        <f t="shared" si="553"/>
        <v>23514.400000000001</v>
      </c>
      <c r="P1904" s="45">
        <v>15000</v>
      </c>
      <c r="Q1904" s="50">
        <f t="shared" si="552"/>
        <v>2850</v>
      </c>
      <c r="R1904" s="46">
        <f t="shared" si="554"/>
        <v>17850</v>
      </c>
      <c r="S1904" s="51">
        <f t="shared" si="557"/>
        <v>14134.343999999999</v>
      </c>
      <c r="T1904" s="51">
        <f t="shared" si="558"/>
        <v>18499.581333333332</v>
      </c>
      <c r="U1904" s="49">
        <f t="shared" si="559"/>
        <v>18102.94615532834</v>
      </c>
      <c r="V1904" s="51">
        <f t="shared" si="560"/>
        <v>17850</v>
      </c>
      <c r="W1904" s="51">
        <f t="shared" si="561"/>
        <v>3086.6889198886679</v>
      </c>
      <c r="X1904" s="52">
        <f t="shared" si="562"/>
        <v>0.16685182568574894</v>
      </c>
      <c r="Y1904" s="53" t="str">
        <f t="shared" si="563"/>
        <v>MENOR_VALOR</v>
      </c>
      <c r="Z1904" s="49">
        <f t="shared" si="564"/>
        <v>14134.343999999999</v>
      </c>
      <c r="AA1904" s="80"/>
    </row>
    <row r="1905" spans="1:27" ht="27" x14ac:dyDescent="0.2">
      <c r="A1905" s="41">
        <f t="shared" si="566"/>
        <v>1686</v>
      </c>
      <c r="B1905" s="1">
        <v>4912996</v>
      </c>
      <c r="C1905" s="40" t="s">
        <v>656</v>
      </c>
      <c r="D1905" s="42" t="s">
        <v>36</v>
      </c>
      <c r="E1905" s="43">
        <v>0</v>
      </c>
      <c r="F1905" s="44">
        <v>1</v>
      </c>
      <c r="G1905" s="44">
        <v>1</v>
      </c>
      <c r="H1905" s="13">
        <v>40141738</v>
      </c>
      <c r="I1905" s="4" t="s">
        <v>37</v>
      </c>
      <c r="J1905" s="1" t="s">
        <v>37</v>
      </c>
      <c r="K1905" s="48">
        <v>12495</v>
      </c>
      <c r="L1905" s="49">
        <f t="shared" si="556"/>
        <v>14134.343999999999</v>
      </c>
      <c r="M1905" s="45">
        <v>20140</v>
      </c>
      <c r="N1905" s="50">
        <f t="shared" si="551"/>
        <v>3826.6</v>
      </c>
      <c r="O1905" s="46">
        <f t="shared" si="553"/>
        <v>23966.6</v>
      </c>
      <c r="P1905" s="45">
        <v>15000</v>
      </c>
      <c r="Q1905" s="50">
        <f t="shared" si="552"/>
        <v>2850</v>
      </c>
      <c r="R1905" s="46">
        <f t="shared" si="554"/>
        <v>17850</v>
      </c>
      <c r="S1905" s="51">
        <f t="shared" si="557"/>
        <v>14134.343999999999</v>
      </c>
      <c r="T1905" s="51">
        <f t="shared" si="558"/>
        <v>18650.314666666665</v>
      </c>
      <c r="U1905" s="49">
        <f t="shared" si="559"/>
        <v>18218.254653704815</v>
      </c>
      <c r="V1905" s="51">
        <f t="shared" si="560"/>
        <v>17850</v>
      </c>
      <c r="W1905" s="51">
        <f t="shared" si="561"/>
        <v>3193.2734820395412</v>
      </c>
      <c r="X1905" s="52">
        <f t="shared" si="562"/>
        <v>0.17121820940355581</v>
      </c>
      <c r="Y1905" s="53" t="str">
        <f t="shared" si="563"/>
        <v>MENOR_VALOR</v>
      </c>
      <c r="Z1905" s="49">
        <f t="shared" si="564"/>
        <v>14134.343999999999</v>
      </c>
      <c r="AA1905" s="80"/>
    </row>
    <row r="1906" spans="1:27" ht="18" x14ac:dyDescent="0.2">
      <c r="A1906" s="41">
        <f t="shared" si="566"/>
        <v>1687</v>
      </c>
      <c r="B1906" s="1">
        <v>4912996</v>
      </c>
      <c r="C1906" s="40" t="s">
        <v>657</v>
      </c>
      <c r="D1906" s="42" t="s">
        <v>36</v>
      </c>
      <c r="E1906" s="43">
        <v>0</v>
      </c>
      <c r="F1906" s="44">
        <v>1</v>
      </c>
      <c r="G1906" s="44">
        <v>1</v>
      </c>
      <c r="H1906" s="13">
        <v>26111505</v>
      </c>
      <c r="I1906" s="4" t="s">
        <v>37</v>
      </c>
      <c r="J1906" s="176">
        <v>2620</v>
      </c>
      <c r="K1906" s="48">
        <v>518126</v>
      </c>
      <c r="L1906" s="49">
        <f t="shared" si="556"/>
        <v>586104.13119999995</v>
      </c>
      <c r="M1906" s="45">
        <v>701960</v>
      </c>
      <c r="N1906" s="50">
        <f t="shared" si="551"/>
        <v>133372.4</v>
      </c>
      <c r="O1906" s="46">
        <f t="shared" si="553"/>
        <v>835332.4</v>
      </c>
      <c r="P1906" s="45">
        <v>610000</v>
      </c>
      <c r="Q1906" s="50">
        <f t="shared" si="552"/>
        <v>115900</v>
      </c>
      <c r="R1906" s="46">
        <f t="shared" si="554"/>
        <v>725900</v>
      </c>
      <c r="S1906" s="51">
        <f t="shared" si="557"/>
        <v>586104.13119999995</v>
      </c>
      <c r="T1906" s="51">
        <f t="shared" si="558"/>
        <v>715778.8437333334</v>
      </c>
      <c r="U1906" s="49">
        <f t="shared" si="559"/>
        <v>708332.17350278341</v>
      </c>
      <c r="V1906" s="51">
        <f t="shared" si="560"/>
        <v>725900</v>
      </c>
      <c r="W1906" s="51">
        <f t="shared" si="561"/>
        <v>91693.868580736278</v>
      </c>
      <c r="X1906" s="52">
        <f t="shared" si="562"/>
        <v>0.12810363058858057</v>
      </c>
      <c r="Y1906" s="53" t="str">
        <f t="shared" si="563"/>
        <v>MENOR_VALOR</v>
      </c>
      <c r="Z1906" s="49">
        <f t="shared" si="564"/>
        <v>586104.13119999995</v>
      </c>
      <c r="AA1906" s="80"/>
    </row>
    <row r="1907" spans="1:27" x14ac:dyDescent="0.2">
      <c r="A1907" s="132"/>
      <c r="B1907" s="3"/>
      <c r="C1907" s="270" t="s">
        <v>658</v>
      </c>
      <c r="D1907" s="271"/>
      <c r="E1907" s="271"/>
      <c r="F1907" s="271"/>
      <c r="G1907" s="272"/>
      <c r="H1907" s="7"/>
      <c r="I1907" s="7"/>
      <c r="J1907" s="137"/>
      <c r="K1907" s="48"/>
      <c r="L1907" s="49">
        <f t="shared" si="556"/>
        <v>0</v>
      </c>
      <c r="M1907" s="180">
        <v>0</v>
      </c>
      <c r="N1907" s="6"/>
      <c r="O1907" s="47"/>
      <c r="P1907" s="180"/>
      <c r="Q1907" s="6"/>
      <c r="R1907" s="47"/>
      <c r="S1907" s="51"/>
      <c r="T1907" s="51"/>
      <c r="U1907" s="49"/>
      <c r="V1907" s="51"/>
      <c r="W1907" s="51"/>
      <c r="X1907" s="52"/>
      <c r="Y1907" s="53"/>
      <c r="Z1907" s="49"/>
      <c r="AA1907" s="80"/>
    </row>
    <row r="1908" spans="1:27" ht="27" x14ac:dyDescent="0.2">
      <c r="A1908" s="41">
        <f>A1906+1</f>
        <v>1688</v>
      </c>
      <c r="B1908" s="1">
        <v>4912996</v>
      </c>
      <c r="C1908" s="40" t="s">
        <v>659</v>
      </c>
      <c r="D1908" s="42" t="s">
        <v>36</v>
      </c>
      <c r="E1908" s="43">
        <v>0</v>
      </c>
      <c r="F1908" s="44">
        <v>1</v>
      </c>
      <c r="G1908" s="44">
        <v>1</v>
      </c>
      <c r="H1908" s="13">
        <v>31181701</v>
      </c>
      <c r="I1908" s="4" t="s">
        <v>37</v>
      </c>
      <c r="J1908" s="1">
        <v>5330</v>
      </c>
      <c r="K1908" s="48">
        <v>125426</v>
      </c>
      <c r="L1908" s="49">
        <f t="shared" si="556"/>
        <v>141881.89120000001</v>
      </c>
      <c r="M1908" s="45">
        <v>196100</v>
      </c>
      <c r="N1908" s="50">
        <f t="shared" si="551"/>
        <v>37259</v>
      </c>
      <c r="O1908" s="46">
        <f t="shared" si="553"/>
        <v>233359</v>
      </c>
      <c r="P1908" s="45">
        <v>148000</v>
      </c>
      <c r="Q1908" s="50">
        <f t="shared" si="552"/>
        <v>28120</v>
      </c>
      <c r="R1908" s="46">
        <f t="shared" si="554"/>
        <v>176120</v>
      </c>
      <c r="S1908" s="51">
        <f t="shared" si="557"/>
        <v>141881.89120000001</v>
      </c>
      <c r="T1908" s="51">
        <f t="shared" si="558"/>
        <v>183786.96373333331</v>
      </c>
      <c r="U1908" s="49">
        <f t="shared" si="559"/>
        <v>179992.08185017563</v>
      </c>
      <c r="V1908" s="51">
        <f t="shared" si="560"/>
        <v>176120</v>
      </c>
      <c r="W1908" s="51">
        <f t="shared" si="561"/>
        <v>29631.360954433992</v>
      </c>
      <c r="X1908" s="52">
        <f t="shared" si="562"/>
        <v>0.16122667436536889</v>
      </c>
      <c r="Y1908" s="53" t="str">
        <f t="shared" si="563"/>
        <v>MENOR_VALOR</v>
      </c>
      <c r="Z1908" s="49">
        <f t="shared" si="564"/>
        <v>141881.89120000001</v>
      </c>
      <c r="AA1908" s="80"/>
    </row>
    <row r="1909" spans="1:27" x14ac:dyDescent="0.2">
      <c r="A1909" s="41">
        <f>A1908+1</f>
        <v>1689</v>
      </c>
      <c r="B1909" s="1">
        <v>4912996</v>
      </c>
      <c r="C1909" s="40" t="s">
        <v>660</v>
      </c>
      <c r="D1909" s="42" t="s">
        <v>36</v>
      </c>
      <c r="E1909" s="43">
        <v>0</v>
      </c>
      <c r="F1909" s="44">
        <v>1</v>
      </c>
      <c r="G1909" s="44">
        <v>1</v>
      </c>
      <c r="H1909" s="13">
        <v>40161504</v>
      </c>
      <c r="I1909" s="4" t="s">
        <v>37</v>
      </c>
      <c r="J1909" s="1">
        <v>2940</v>
      </c>
      <c r="K1909" s="48">
        <v>146608</v>
      </c>
      <c r="L1909" s="49">
        <f t="shared" si="556"/>
        <v>165842.96960000001</v>
      </c>
      <c r="M1909" s="45">
        <v>204250</v>
      </c>
      <c r="N1909" s="50">
        <f t="shared" si="551"/>
        <v>38807.5</v>
      </c>
      <c r="O1909" s="46">
        <f t="shared" si="553"/>
        <v>243057.5</v>
      </c>
      <c r="P1909" s="45">
        <v>172000</v>
      </c>
      <c r="Q1909" s="50">
        <f t="shared" si="552"/>
        <v>32680</v>
      </c>
      <c r="R1909" s="46">
        <f t="shared" si="554"/>
        <v>204680</v>
      </c>
      <c r="S1909" s="51">
        <f t="shared" si="557"/>
        <v>165842.96960000001</v>
      </c>
      <c r="T1909" s="51">
        <f t="shared" si="558"/>
        <v>204526.82319999998</v>
      </c>
      <c r="U1909" s="49">
        <f t="shared" si="559"/>
        <v>202066.27407284561</v>
      </c>
      <c r="V1909" s="51">
        <f t="shared" si="560"/>
        <v>204680</v>
      </c>
      <c r="W1909" s="51">
        <f t="shared" si="561"/>
        <v>27353.615202987537</v>
      </c>
      <c r="X1909" s="52">
        <f t="shared" si="562"/>
        <v>0.13374096744386113</v>
      </c>
      <c r="Y1909" s="53" t="str">
        <f t="shared" si="563"/>
        <v>MENOR_VALOR</v>
      </c>
      <c r="Z1909" s="49">
        <f t="shared" si="564"/>
        <v>165842.96960000001</v>
      </c>
      <c r="AA1909" s="80"/>
    </row>
    <row r="1910" spans="1:27" ht="18" x14ac:dyDescent="0.2">
      <c r="A1910" s="41">
        <f t="shared" ref="A1910:A1914" si="567">A1909+1</f>
        <v>1690</v>
      </c>
      <c r="B1910" s="1">
        <v>4912996</v>
      </c>
      <c r="C1910" s="40" t="s">
        <v>661</v>
      </c>
      <c r="D1910" s="42" t="s">
        <v>36</v>
      </c>
      <c r="E1910" s="43">
        <v>0</v>
      </c>
      <c r="F1910" s="44">
        <v>1</v>
      </c>
      <c r="G1910" s="44">
        <v>1</v>
      </c>
      <c r="H1910" s="13">
        <v>40142020</v>
      </c>
      <c r="I1910" s="4" t="s">
        <v>37</v>
      </c>
      <c r="J1910" s="1" t="s">
        <v>37</v>
      </c>
      <c r="K1910" s="48">
        <v>7497</v>
      </c>
      <c r="L1910" s="49">
        <f t="shared" si="556"/>
        <v>8480.6064000000006</v>
      </c>
      <c r="M1910" s="45">
        <v>11880</v>
      </c>
      <c r="N1910" s="50">
        <f t="shared" si="551"/>
        <v>2257.1999999999998</v>
      </c>
      <c r="O1910" s="46">
        <f t="shared" si="553"/>
        <v>14137.2</v>
      </c>
      <c r="P1910" s="45">
        <v>9000</v>
      </c>
      <c r="Q1910" s="50">
        <f t="shared" si="552"/>
        <v>1710</v>
      </c>
      <c r="R1910" s="46">
        <f t="shared" si="554"/>
        <v>10710</v>
      </c>
      <c r="S1910" s="51">
        <f t="shared" si="557"/>
        <v>8480.6064000000006</v>
      </c>
      <c r="T1910" s="51">
        <f t="shared" si="558"/>
        <v>11109.2688</v>
      </c>
      <c r="U1910" s="49">
        <f t="shared" si="559"/>
        <v>10869.091881318784</v>
      </c>
      <c r="V1910" s="51">
        <f t="shared" si="560"/>
        <v>10710</v>
      </c>
      <c r="W1910" s="51">
        <f t="shared" si="561"/>
        <v>1858.7450084900968</v>
      </c>
      <c r="X1910" s="52">
        <f t="shared" si="562"/>
        <v>0.16731479289528908</v>
      </c>
      <c r="Y1910" s="53" t="str">
        <f t="shared" si="563"/>
        <v>MENOR_VALOR</v>
      </c>
      <c r="Z1910" s="49">
        <f t="shared" si="564"/>
        <v>8480.6064000000006</v>
      </c>
      <c r="AA1910" s="80"/>
    </row>
    <row r="1911" spans="1:27" ht="18" x14ac:dyDescent="0.2">
      <c r="A1911" s="41">
        <f t="shared" si="567"/>
        <v>1691</v>
      </c>
      <c r="B1911" s="1">
        <v>4912996</v>
      </c>
      <c r="C1911" s="40" t="s">
        <v>662</v>
      </c>
      <c r="D1911" s="42" t="s">
        <v>36</v>
      </c>
      <c r="E1911" s="43">
        <v>0</v>
      </c>
      <c r="F1911" s="44">
        <v>1</v>
      </c>
      <c r="G1911" s="44">
        <v>1</v>
      </c>
      <c r="H1911" s="13">
        <v>40161513</v>
      </c>
      <c r="I1911" s="4" t="s">
        <v>37</v>
      </c>
      <c r="J1911" s="1">
        <v>2940</v>
      </c>
      <c r="K1911" s="48">
        <v>66878</v>
      </c>
      <c r="L1911" s="49">
        <f t="shared" si="556"/>
        <v>75652.393599999996</v>
      </c>
      <c r="M1911" s="45">
        <v>100980</v>
      </c>
      <c r="N1911" s="50">
        <f t="shared" si="551"/>
        <v>19186.2</v>
      </c>
      <c r="O1911" s="46">
        <f t="shared" si="553"/>
        <v>120166.2</v>
      </c>
      <c r="P1911" s="45">
        <v>79000</v>
      </c>
      <c r="Q1911" s="50">
        <f t="shared" si="552"/>
        <v>15010</v>
      </c>
      <c r="R1911" s="46">
        <f t="shared" si="554"/>
        <v>94010</v>
      </c>
      <c r="S1911" s="51">
        <f t="shared" si="557"/>
        <v>75652.393599999996</v>
      </c>
      <c r="T1911" s="51">
        <f t="shared" si="558"/>
        <v>96609.531200000012</v>
      </c>
      <c r="U1911" s="49">
        <f t="shared" si="559"/>
        <v>94898.573584012847</v>
      </c>
      <c r="V1911" s="51">
        <f t="shared" si="560"/>
        <v>94010</v>
      </c>
      <c r="W1911" s="51">
        <f t="shared" si="561"/>
        <v>14818.934111219507</v>
      </c>
      <c r="X1911" s="52">
        <f t="shared" si="562"/>
        <v>0.1533899805448958</v>
      </c>
      <c r="Y1911" s="53" t="str">
        <f t="shared" si="563"/>
        <v>MENOR_VALOR</v>
      </c>
      <c r="Z1911" s="49">
        <f t="shared" si="564"/>
        <v>75652.393599999996</v>
      </c>
      <c r="AA1911" s="80"/>
    </row>
    <row r="1912" spans="1:27" x14ac:dyDescent="0.2">
      <c r="A1912" s="41">
        <f t="shared" si="567"/>
        <v>1692</v>
      </c>
      <c r="B1912" s="1">
        <v>4912996</v>
      </c>
      <c r="C1912" s="40" t="s">
        <v>109</v>
      </c>
      <c r="D1912" s="42" t="s">
        <v>36</v>
      </c>
      <c r="E1912" s="43">
        <v>0</v>
      </c>
      <c r="F1912" s="44">
        <v>1</v>
      </c>
      <c r="G1912" s="44">
        <v>1</v>
      </c>
      <c r="H1912" s="13">
        <v>40161505</v>
      </c>
      <c r="I1912" s="4" t="s">
        <v>37</v>
      </c>
      <c r="J1912" s="1">
        <v>2940</v>
      </c>
      <c r="K1912" s="48">
        <v>80920</v>
      </c>
      <c r="L1912" s="49">
        <f t="shared" si="556"/>
        <v>91536.703999999998</v>
      </c>
      <c r="M1912" s="45">
        <v>226590</v>
      </c>
      <c r="N1912" s="50">
        <f t="shared" si="551"/>
        <v>43052.1</v>
      </c>
      <c r="O1912" s="46">
        <f t="shared" si="553"/>
        <v>269642.09999999998</v>
      </c>
      <c r="P1912" s="45">
        <v>199000</v>
      </c>
      <c r="Q1912" s="50">
        <f t="shared" si="552"/>
        <v>37810</v>
      </c>
      <c r="R1912" s="46">
        <f t="shared" si="554"/>
        <v>236810</v>
      </c>
      <c r="S1912" s="51">
        <f t="shared" si="557"/>
        <v>91536.703999999998</v>
      </c>
      <c r="T1912" s="51">
        <f t="shared" si="558"/>
        <v>199329.60133333332</v>
      </c>
      <c r="U1912" s="49">
        <f t="shared" si="559"/>
        <v>180133.43734059361</v>
      </c>
      <c r="V1912" s="51">
        <f t="shared" si="560"/>
        <v>236810</v>
      </c>
      <c r="W1912" s="51">
        <f t="shared" si="561"/>
        <v>76221.088668145312</v>
      </c>
      <c r="X1912" s="52">
        <f t="shared" si="562"/>
        <v>0.38238720269491189</v>
      </c>
      <c r="Y1912" s="53" t="str">
        <f t="shared" si="563"/>
        <v>MENOR_VALOR</v>
      </c>
      <c r="Z1912" s="49">
        <f t="shared" si="564"/>
        <v>91536.703999999998</v>
      </c>
      <c r="AA1912" s="80"/>
    </row>
    <row r="1913" spans="1:27" ht="18" x14ac:dyDescent="0.2">
      <c r="A1913" s="41">
        <f t="shared" si="567"/>
        <v>1693</v>
      </c>
      <c r="B1913" s="1">
        <v>4912996</v>
      </c>
      <c r="C1913" s="40" t="s">
        <v>663</v>
      </c>
      <c r="D1913" s="42" t="s">
        <v>36</v>
      </c>
      <c r="E1913" s="43">
        <v>0</v>
      </c>
      <c r="F1913" s="44">
        <v>1</v>
      </c>
      <c r="G1913" s="44">
        <v>1</v>
      </c>
      <c r="H1913" s="13">
        <v>25173815</v>
      </c>
      <c r="I1913" s="4" t="s">
        <v>37</v>
      </c>
      <c r="J1913" s="1" t="s">
        <v>37</v>
      </c>
      <c r="K1913" s="48">
        <v>174811</v>
      </c>
      <c r="L1913" s="49">
        <f t="shared" si="556"/>
        <v>197746.20319999999</v>
      </c>
      <c r="M1913" s="45">
        <v>281220</v>
      </c>
      <c r="N1913" s="50">
        <f t="shared" si="551"/>
        <v>53431.8</v>
      </c>
      <c r="O1913" s="46">
        <f t="shared" si="553"/>
        <v>334651.8</v>
      </c>
      <c r="P1913" s="45">
        <v>206000</v>
      </c>
      <c r="Q1913" s="50">
        <f t="shared" si="552"/>
        <v>39140</v>
      </c>
      <c r="R1913" s="46">
        <f t="shared" si="554"/>
        <v>245140</v>
      </c>
      <c r="S1913" s="51">
        <f t="shared" si="557"/>
        <v>197746.20319999999</v>
      </c>
      <c r="T1913" s="51">
        <f t="shared" si="558"/>
        <v>259179.33439999996</v>
      </c>
      <c r="U1913" s="49">
        <f t="shared" si="559"/>
        <v>253146.44541204264</v>
      </c>
      <c r="V1913" s="51">
        <f t="shared" si="560"/>
        <v>245140</v>
      </c>
      <c r="W1913" s="51">
        <f t="shared" si="561"/>
        <v>43439.783661043009</v>
      </c>
      <c r="X1913" s="52">
        <f t="shared" si="562"/>
        <v>0.16760512083884346</v>
      </c>
      <c r="Y1913" s="53" t="str">
        <f t="shared" si="563"/>
        <v>MENOR_VALOR</v>
      </c>
      <c r="Z1913" s="49">
        <f t="shared" si="564"/>
        <v>197746.20319999999</v>
      </c>
      <c r="AA1913" s="80"/>
    </row>
    <row r="1914" spans="1:27" ht="18" x14ac:dyDescent="0.2">
      <c r="A1914" s="41">
        <f t="shared" si="567"/>
        <v>1694</v>
      </c>
      <c r="B1914" s="1">
        <v>4912996</v>
      </c>
      <c r="C1914" s="40" t="s">
        <v>664</v>
      </c>
      <c r="D1914" s="42" t="s">
        <v>36</v>
      </c>
      <c r="E1914" s="43">
        <v>0</v>
      </c>
      <c r="F1914" s="44">
        <v>1</v>
      </c>
      <c r="G1914" s="44">
        <v>1</v>
      </c>
      <c r="H1914" s="13">
        <v>25173815</v>
      </c>
      <c r="I1914" s="4" t="s">
        <v>37</v>
      </c>
      <c r="J1914" s="1" t="s">
        <v>37</v>
      </c>
      <c r="K1914" s="48">
        <v>258587</v>
      </c>
      <c r="L1914" s="49">
        <f t="shared" si="556"/>
        <v>292513.61440000002</v>
      </c>
      <c r="M1914" s="45">
        <v>376200</v>
      </c>
      <c r="N1914" s="50">
        <f t="shared" si="551"/>
        <v>71478</v>
      </c>
      <c r="O1914" s="46">
        <f t="shared" si="553"/>
        <v>447678</v>
      </c>
      <c r="P1914" s="45">
        <v>304000</v>
      </c>
      <c r="Q1914" s="50">
        <f t="shared" si="552"/>
        <v>57760</v>
      </c>
      <c r="R1914" s="46">
        <f t="shared" si="554"/>
        <v>361760</v>
      </c>
      <c r="S1914" s="51">
        <f t="shared" si="557"/>
        <v>292513.61440000002</v>
      </c>
      <c r="T1914" s="51">
        <f t="shared" si="558"/>
        <v>367317.20480000001</v>
      </c>
      <c r="U1914" s="49">
        <f t="shared" si="559"/>
        <v>361835.18364702759</v>
      </c>
      <c r="V1914" s="51">
        <f t="shared" si="560"/>
        <v>361760</v>
      </c>
      <c r="W1914" s="51">
        <f t="shared" si="561"/>
        <v>52894.126028940853</v>
      </c>
      <c r="X1914" s="52">
        <f t="shared" si="562"/>
        <v>0.14400122111824601</v>
      </c>
      <c r="Y1914" s="53" t="str">
        <f t="shared" si="563"/>
        <v>MENOR_VALOR</v>
      </c>
      <c r="Z1914" s="49">
        <f t="shared" si="564"/>
        <v>292513.61440000002</v>
      </c>
      <c r="AA1914" s="80"/>
    </row>
    <row r="1915" spans="1:27" ht="27" x14ac:dyDescent="0.2">
      <c r="A1915" s="132">
        <v>4.5</v>
      </c>
      <c r="B1915" s="3"/>
      <c r="C1915" s="138" t="s">
        <v>665</v>
      </c>
      <c r="D1915" s="3"/>
      <c r="E1915" s="3"/>
      <c r="F1915" s="3"/>
      <c r="G1915" s="3"/>
      <c r="H1915" s="7"/>
      <c r="I1915" s="7"/>
      <c r="J1915" s="137"/>
      <c r="K1915" s="48"/>
      <c r="L1915" s="49">
        <f t="shared" si="556"/>
        <v>0</v>
      </c>
      <c r="M1915" s="5">
        <v>0</v>
      </c>
      <c r="N1915" s="6"/>
      <c r="O1915" s="47"/>
      <c r="P1915" s="5"/>
      <c r="Q1915" s="6"/>
      <c r="R1915" s="47"/>
      <c r="S1915" s="51"/>
      <c r="T1915" s="51"/>
      <c r="U1915" s="49"/>
      <c r="V1915" s="51"/>
      <c r="W1915" s="51"/>
      <c r="X1915" s="52"/>
      <c r="Y1915" s="53"/>
      <c r="Z1915" s="49"/>
      <c r="AA1915" s="80"/>
    </row>
    <row r="1916" spans="1:27" ht="18" x14ac:dyDescent="0.2">
      <c r="A1916" s="41">
        <f>A1914+1</f>
        <v>1695</v>
      </c>
      <c r="B1916" s="1">
        <v>4912996</v>
      </c>
      <c r="C1916" s="40" t="s">
        <v>226</v>
      </c>
      <c r="D1916" s="42" t="s">
        <v>36</v>
      </c>
      <c r="E1916" s="43">
        <v>0</v>
      </c>
      <c r="F1916" s="44">
        <v>1</v>
      </c>
      <c r="G1916" s="44">
        <v>1</v>
      </c>
      <c r="H1916" s="13">
        <v>26101759</v>
      </c>
      <c r="I1916" s="4" t="s">
        <v>37</v>
      </c>
      <c r="J1916" s="1" t="s">
        <v>37</v>
      </c>
      <c r="K1916" s="48">
        <v>1557829</v>
      </c>
      <c r="L1916" s="49">
        <f t="shared" si="556"/>
        <v>1762216.1647999999</v>
      </c>
      <c r="M1916" s="45">
        <v>2176450</v>
      </c>
      <c r="N1916" s="50">
        <f t="shared" si="551"/>
        <v>413525.5</v>
      </c>
      <c r="O1916" s="46">
        <f t="shared" si="553"/>
        <v>2589975.5</v>
      </c>
      <c r="P1916" s="45">
        <v>1833000</v>
      </c>
      <c r="Q1916" s="50">
        <f t="shared" si="552"/>
        <v>348270</v>
      </c>
      <c r="R1916" s="46">
        <f t="shared" si="554"/>
        <v>2181270</v>
      </c>
      <c r="S1916" s="51">
        <f t="shared" si="557"/>
        <v>1762216.1647999999</v>
      </c>
      <c r="T1916" s="51">
        <f t="shared" si="558"/>
        <v>2177820.5549333333</v>
      </c>
      <c r="U1916" s="49">
        <f t="shared" si="559"/>
        <v>2151236.1517634657</v>
      </c>
      <c r="V1916" s="51">
        <f t="shared" si="560"/>
        <v>2181270</v>
      </c>
      <c r="W1916" s="51">
        <f t="shared" si="561"/>
        <v>293876.68255418085</v>
      </c>
      <c r="X1916" s="52">
        <f t="shared" si="562"/>
        <v>0.13494072405941493</v>
      </c>
      <c r="Y1916" s="53" t="str">
        <f t="shared" si="563"/>
        <v>MENOR_VALOR</v>
      </c>
      <c r="Z1916" s="49">
        <f t="shared" si="564"/>
        <v>1762216.1647999999</v>
      </c>
      <c r="AA1916" s="80"/>
    </row>
    <row r="1917" spans="1:27" ht="18" x14ac:dyDescent="0.2">
      <c r="A1917" s="41">
        <f>A1916+1</f>
        <v>1696</v>
      </c>
      <c r="B1917" s="1">
        <v>4912996</v>
      </c>
      <c r="C1917" s="40" t="s">
        <v>666</v>
      </c>
      <c r="D1917" s="42" t="s">
        <v>36</v>
      </c>
      <c r="E1917" s="43">
        <v>0</v>
      </c>
      <c r="F1917" s="44">
        <v>1</v>
      </c>
      <c r="G1917" s="44">
        <v>1</v>
      </c>
      <c r="H1917" s="13">
        <v>25173902</v>
      </c>
      <c r="I1917" s="4" t="s">
        <v>37</v>
      </c>
      <c r="J1917" s="1">
        <v>68515</v>
      </c>
      <c r="K1917" s="102">
        <v>373065</v>
      </c>
      <c r="L1917" s="49">
        <f t="shared" si="556"/>
        <v>422011.12800000003</v>
      </c>
      <c r="M1917" s="45">
        <v>527040</v>
      </c>
      <c r="N1917" s="50">
        <f t="shared" si="551"/>
        <v>100137.60000000001</v>
      </c>
      <c r="O1917" s="46">
        <f t="shared" si="553"/>
        <v>627177.6</v>
      </c>
      <c r="P1917" s="45">
        <v>439000</v>
      </c>
      <c r="Q1917" s="50">
        <f t="shared" si="552"/>
        <v>83410</v>
      </c>
      <c r="R1917" s="46">
        <f t="shared" si="554"/>
        <v>522410</v>
      </c>
      <c r="S1917" s="51">
        <f t="shared" si="557"/>
        <v>422011.12800000003</v>
      </c>
      <c r="T1917" s="51">
        <f t="shared" si="558"/>
        <v>523866.24266666669</v>
      </c>
      <c r="U1917" s="49">
        <f t="shared" si="559"/>
        <v>517100.91689863947</v>
      </c>
      <c r="V1917" s="51">
        <f t="shared" si="560"/>
        <v>522410</v>
      </c>
      <c r="W1917" s="51">
        <f t="shared" si="561"/>
        <v>72022.442279333627</v>
      </c>
      <c r="X1917" s="52">
        <f t="shared" si="562"/>
        <v>0.13748250300060111</v>
      </c>
      <c r="Y1917" s="53" t="str">
        <f t="shared" si="563"/>
        <v>MENOR_VALOR</v>
      </c>
      <c r="Z1917" s="49">
        <f t="shared" si="564"/>
        <v>422011.12800000003</v>
      </c>
      <c r="AA1917" s="80"/>
    </row>
    <row r="1918" spans="1:27" ht="27" x14ac:dyDescent="0.2">
      <c r="A1918" s="41">
        <f t="shared" ref="A1918:A1933" si="568">A1917+1</f>
        <v>1697</v>
      </c>
      <c r="B1918" s="1">
        <v>4912996</v>
      </c>
      <c r="C1918" s="40" t="s">
        <v>667</v>
      </c>
      <c r="D1918" s="42" t="s">
        <v>36</v>
      </c>
      <c r="E1918" s="43">
        <v>0</v>
      </c>
      <c r="F1918" s="44">
        <v>1</v>
      </c>
      <c r="G1918" s="44">
        <v>1</v>
      </c>
      <c r="H1918" s="13">
        <v>26101769</v>
      </c>
      <c r="I1918" s="4" t="s">
        <v>37</v>
      </c>
      <c r="J1918" s="1">
        <v>303</v>
      </c>
      <c r="K1918" s="48">
        <v>541569</v>
      </c>
      <c r="L1918" s="49">
        <f t="shared" si="556"/>
        <v>612622.85279999999</v>
      </c>
      <c r="M1918" s="45">
        <v>732320</v>
      </c>
      <c r="N1918" s="50">
        <f t="shared" si="551"/>
        <v>139140.79999999999</v>
      </c>
      <c r="O1918" s="46">
        <f t="shared" si="553"/>
        <v>871460.8</v>
      </c>
      <c r="P1918" s="45">
        <v>637000</v>
      </c>
      <c r="Q1918" s="50">
        <f t="shared" si="552"/>
        <v>121030</v>
      </c>
      <c r="R1918" s="46">
        <f t="shared" si="554"/>
        <v>758030</v>
      </c>
      <c r="S1918" s="51">
        <f t="shared" si="557"/>
        <v>612622.85279999999</v>
      </c>
      <c r="T1918" s="51">
        <f t="shared" si="558"/>
        <v>747371.21760000009</v>
      </c>
      <c r="U1918" s="49">
        <f t="shared" si="559"/>
        <v>739677.62422829377</v>
      </c>
      <c r="V1918" s="51">
        <f t="shared" si="560"/>
        <v>758030</v>
      </c>
      <c r="W1918" s="51">
        <f t="shared" si="561"/>
        <v>95281.482503878753</v>
      </c>
      <c r="X1918" s="52">
        <f t="shared" si="562"/>
        <v>0.12748883053036472</v>
      </c>
      <c r="Y1918" s="53" t="str">
        <f t="shared" si="563"/>
        <v>MENOR_VALOR</v>
      </c>
      <c r="Z1918" s="49">
        <f t="shared" si="564"/>
        <v>612622.85279999999</v>
      </c>
      <c r="AA1918" s="80"/>
    </row>
    <row r="1919" spans="1:27" ht="18" x14ac:dyDescent="0.2">
      <c r="A1919" s="41">
        <f t="shared" si="568"/>
        <v>1698</v>
      </c>
      <c r="B1919" s="1">
        <v>4912996</v>
      </c>
      <c r="C1919" s="40" t="s">
        <v>668</v>
      </c>
      <c r="D1919" s="42" t="s">
        <v>36</v>
      </c>
      <c r="E1919" s="43">
        <v>0</v>
      </c>
      <c r="F1919" s="44">
        <v>1</v>
      </c>
      <c r="G1919" s="44">
        <v>1</v>
      </c>
      <c r="H1919" s="13">
        <v>26101777</v>
      </c>
      <c r="I1919" s="4" t="s">
        <v>37</v>
      </c>
      <c r="J1919" s="1">
        <v>70518</v>
      </c>
      <c r="K1919" s="48">
        <v>437801</v>
      </c>
      <c r="L1919" s="49">
        <f t="shared" si="556"/>
        <v>495240.49119999999</v>
      </c>
      <c r="M1919" s="45">
        <v>650440</v>
      </c>
      <c r="N1919" s="50">
        <f t="shared" ref="N1919:N1959" si="569">M1919*0.19</f>
        <v>123583.6</v>
      </c>
      <c r="O1919" s="46">
        <f t="shared" si="553"/>
        <v>774023.6</v>
      </c>
      <c r="P1919" s="45">
        <v>515000</v>
      </c>
      <c r="Q1919" s="50">
        <f t="shared" ref="Q1919:Q1959" si="570">P1919*0.19</f>
        <v>97850</v>
      </c>
      <c r="R1919" s="46">
        <f t="shared" si="554"/>
        <v>612850</v>
      </c>
      <c r="S1919" s="51">
        <f t="shared" si="557"/>
        <v>495240.49119999999</v>
      </c>
      <c r="T1919" s="51">
        <f t="shared" si="558"/>
        <v>627371.3637333333</v>
      </c>
      <c r="U1919" s="49">
        <f t="shared" si="559"/>
        <v>617032.69889379165</v>
      </c>
      <c r="V1919" s="51">
        <f t="shared" si="560"/>
        <v>612850</v>
      </c>
      <c r="W1919" s="51">
        <f t="shared" si="561"/>
        <v>93430.635972415184</v>
      </c>
      <c r="X1919" s="52">
        <f t="shared" si="562"/>
        <v>0.14892397290248052</v>
      </c>
      <c r="Y1919" s="53" t="str">
        <f t="shared" si="563"/>
        <v>MENOR_VALOR</v>
      </c>
      <c r="Z1919" s="49">
        <f t="shared" si="564"/>
        <v>495240.49119999999</v>
      </c>
      <c r="AA1919" s="80"/>
    </row>
    <row r="1920" spans="1:27" ht="18" x14ac:dyDescent="0.2">
      <c r="A1920" s="41">
        <f t="shared" si="568"/>
        <v>1699</v>
      </c>
      <c r="B1920" s="1">
        <v>4912996</v>
      </c>
      <c r="C1920" s="40" t="s">
        <v>669</v>
      </c>
      <c r="D1920" s="42" t="s">
        <v>36</v>
      </c>
      <c r="E1920" s="43">
        <v>0</v>
      </c>
      <c r="F1920" s="44">
        <v>1</v>
      </c>
      <c r="G1920" s="44">
        <v>1</v>
      </c>
      <c r="H1920" s="4">
        <v>39101601</v>
      </c>
      <c r="I1920" s="4" t="s">
        <v>37</v>
      </c>
      <c r="J1920" s="1">
        <v>727</v>
      </c>
      <c r="K1920" s="48">
        <v>21896</v>
      </c>
      <c r="L1920" s="49">
        <f t="shared" si="556"/>
        <v>24768.7552</v>
      </c>
      <c r="M1920" s="45">
        <v>9300</v>
      </c>
      <c r="N1920" s="50">
        <f t="shared" si="569"/>
        <v>1767</v>
      </c>
      <c r="O1920" s="46">
        <f t="shared" ref="O1920:O1959" si="571">M1920+N1920</f>
        <v>11067</v>
      </c>
      <c r="P1920" s="45">
        <v>8000</v>
      </c>
      <c r="Q1920" s="50">
        <f t="shared" si="570"/>
        <v>1520</v>
      </c>
      <c r="R1920" s="46">
        <f t="shared" ref="R1920:R1959" si="572">P1920+Q1920</f>
        <v>9520</v>
      </c>
      <c r="S1920" s="51">
        <f t="shared" si="557"/>
        <v>9520</v>
      </c>
      <c r="T1920" s="51">
        <f t="shared" si="558"/>
        <v>15118.585066666667</v>
      </c>
      <c r="U1920" s="49">
        <f t="shared" si="559"/>
        <v>13767.561116458983</v>
      </c>
      <c r="V1920" s="51">
        <f t="shared" si="560"/>
        <v>11067</v>
      </c>
      <c r="W1920" s="51">
        <f t="shared" si="561"/>
        <v>3958.7974656897391</v>
      </c>
      <c r="X1920" s="52">
        <f t="shared" si="562"/>
        <v>0.26184973317496912</v>
      </c>
      <c r="Y1920" s="53" t="str">
        <f t="shared" si="563"/>
        <v>MENOR_VALOR</v>
      </c>
      <c r="Z1920" s="49">
        <f t="shared" si="564"/>
        <v>9520</v>
      </c>
      <c r="AA1920" s="80"/>
    </row>
    <row r="1921" spans="1:27" ht="18" x14ac:dyDescent="0.2">
      <c r="A1921" s="41">
        <f t="shared" si="568"/>
        <v>1700</v>
      </c>
      <c r="B1921" s="1">
        <v>4912996</v>
      </c>
      <c r="C1921" s="40" t="s">
        <v>670</v>
      </c>
      <c r="D1921" s="42" t="s">
        <v>36</v>
      </c>
      <c r="E1921" s="43">
        <v>0</v>
      </c>
      <c r="F1921" s="44">
        <v>1</v>
      </c>
      <c r="G1921" s="44">
        <v>1</v>
      </c>
      <c r="H1921" s="13">
        <v>25172907</v>
      </c>
      <c r="I1921" s="4" t="s">
        <v>37</v>
      </c>
      <c r="J1921" s="1">
        <v>727</v>
      </c>
      <c r="K1921" s="48">
        <v>39151</v>
      </c>
      <c r="L1921" s="49">
        <f t="shared" si="556"/>
        <v>44287.611199999999</v>
      </c>
      <c r="M1921" s="45">
        <v>57420</v>
      </c>
      <c r="N1921" s="50">
        <f t="shared" si="569"/>
        <v>10909.8</v>
      </c>
      <c r="O1921" s="46">
        <f t="shared" si="571"/>
        <v>68329.8</v>
      </c>
      <c r="P1921" s="45">
        <v>46000</v>
      </c>
      <c r="Q1921" s="50">
        <f t="shared" si="570"/>
        <v>8740</v>
      </c>
      <c r="R1921" s="46">
        <f t="shared" si="572"/>
        <v>54740</v>
      </c>
      <c r="S1921" s="51">
        <f t="shared" si="557"/>
        <v>44287.611199999999</v>
      </c>
      <c r="T1921" s="51">
        <f t="shared" si="558"/>
        <v>55785.803733333334</v>
      </c>
      <c r="U1921" s="49">
        <f t="shared" si="559"/>
        <v>54920.236591924775</v>
      </c>
      <c r="V1921" s="51">
        <f t="shared" si="560"/>
        <v>54740</v>
      </c>
      <c r="W1921" s="51">
        <f t="shared" si="561"/>
        <v>8130.4499117085079</v>
      </c>
      <c r="X1921" s="52">
        <f t="shared" si="562"/>
        <v>0.14574406690586716</v>
      </c>
      <c r="Y1921" s="53" t="str">
        <f t="shared" si="563"/>
        <v>MENOR_VALOR</v>
      </c>
      <c r="Z1921" s="49">
        <f t="shared" si="564"/>
        <v>44287.611199999999</v>
      </c>
      <c r="AA1921" s="80"/>
    </row>
    <row r="1922" spans="1:27" x14ac:dyDescent="0.2">
      <c r="A1922" s="41">
        <f t="shared" si="568"/>
        <v>1701</v>
      </c>
      <c r="B1922" s="1">
        <v>4912996</v>
      </c>
      <c r="C1922" s="40" t="s">
        <v>671</v>
      </c>
      <c r="D1922" s="42" t="s">
        <v>36</v>
      </c>
      <c r="E1922" s="43">
        <v>0</v>
      </c>
      <c r="F1922" s="44">
        <v>1</v>
      </c>
      <c r="G1922" s="44">
        <v>1</v>
      </c>
      <c r="H1922" s="13">
        <v>39111707</v>
      </c>
      <c r="I1922" s="4" t="s">
        <v>37</v>
      </c>
      <c r="J1922" s="1">
        <v>727</v>
      </c>
      <c r="K1922" s="48">
        <v>14518</v>
      </c>
      <c r="L1922" s="49">
        <f t="shared" si="556"/>
        <v>16422.761599999998</v>
      </c>
      <c r="M1922" s="45">
        <v>19110</v>
      </c>
      <c r="N1922" s="50">
        <f t="shared" si="569"/>
        <v>3630.9</v>
      </c>
      <c r="O1922" s="46">
        <f t="shared" si="571"/>
        <v>22740.9</v>
      </c>
      <c r="P1922" s="45">
        <v>17000</v>
      </c>
      <c r="Q1922" s="50">
        <f t="shared" si="570"/>
        <v>3230</v>
      </c>
      <c r="R1922" s="46">
        <f t="shared" si="572"/>
        <v>20230</v>
      </c>
      <c r="S1922" s="51">
        <f t="shared" si="557"/>
        <v>16422.761599999998</v>
      </c>
      <c r="T1922" s="51">
        <f t="shared" si="558"/>
        <v>19797.887200000001</v>
      </c>
      <c r="U1922" s="49">
        <f t="shared" si="559"/>
        <v>19622.29978952475</v>
      </c>
      <c r="V1922" s="51">
        <f t="shared" si="560"/>
        <v>20230</v>
      </c>
      <c r="W1922" s="51">
        <f t="shared" si="561"/>
        <v>2386.5741991163168</v>
      </c>
      <c r="X1922" s="52">
        <f t="shared" si="562"/>
        <v>0.12054691366846038</v>
      </c>
      <c r="Y1922" s="53" t="str">
        <f t="shared" si="563"/>
        <v>MENOR_VALOR</v>
      </c>
      <c r="Z1922" s="49">
        <f t="shared" si="564"/>
        <v>16422.761599999998</v>
      </c>
      <c r="AA1922" s="80"/>
    </row>
    <row r="1923" spans="1:27" ht="18" x14ac:dyDescent="0.2">
      <c r="A1923" s="41">
        <f t="shared" si="568"/>
        <v>1702</v>
      </c>
      <c r="B1923" s="1">
        <v>4912996</v>
      </c>
      <c r="C1923" s="40" t="s">
        <v>672</v>
      </c>
      <c r="D1923" s="42" t="s">
        <v>36</v>
      </c>
      <c r="E1923" s="43">
        <v>0</v>
      </c>
      <c r="F1923" s="44">
        <v>1</v>
      </c>
      <c r="G1923" s="44">
        <v>1</v>
      </c>
      <c r="H1923" s="13">
        <v>26111544</v>
      </c>
      <c r="I1923" s="4" t="s">
        <v>37</v>
      </c>
      <c r="J1923" s="1">
        <v>727</v>
      </c>
      <c r="K1923" s="48">
        <v>12971</v>
      </c>
      <c r="L1923" s="49">
        <f t="shared" si="556"/>
        <v>14672.7952</v>
      </c>
      <c r="M1923" s="45">
        <v>19760</v>
      </c>
      <c r="N1923" s="50">
        <f t="shared" si="569"/>
        <v>3754.4</v>
      </c>
      <c r="O1923" s="46">
        <f t="shared" si="571"/>
        <v>23514.400000000001</v>
      </c>
      <c r="P1923" s="45">
        <v>15000</v>
      </c>
      <c r="Q1923" s="50">
        <f t="shared" si="570"/>
        <v>2850</v>
      </c>
      <c r="R1923" s="46">
        <f t="shared" si="572"/>
        <v>17850</v>
      </c>
      <c r="S1923" s="51">
        <f t="shared" si="557"/>
        <v>14672.7952</v>
      </c>
      <c r="T1923" s="51">
        <f t="shared" si="558"/>
        <v>18679.065066666666</v>
      </c>
      <c r="U1923" s="49">
        <f t="shared" si="559"/>
        <v>18329.96599563718</v>
      </c>
      <c r="V1923" s="51">
        <f t="shared" si="560"/>
        <v>17850</v>
      </c>
      <c r="W1923" s="51">
        <f t="shared" si="561"/>
        <v>2832.8605899833119</v>
      </c>
      <c r="X1923" s="52">
        <f t="shared" si="562"/>
        <v>0.15165965640532159</v>
      </c>
      <c r="Y1923" s="53" t="str">
        <f t="shared" si="563"/>
        <v>MENOR_VALOR</v>
      </c>
      <c r="Z1923" s="49">
        <f t="shared" si="564"/>
        <v>14672.7952</v>
      </c>
      <c r="AA1923" s="80"/>
    </row>
    <row r="1924" spans="1:27" ht="18" x14ac:dyDescent="0.2">
      <c r="A1924" s="41">
        <f t="shared" si="568"/>
        <v>1703</v>
      </c>
      <c r="B1924" s="1">
        <v>4912996</v>
      </c>
      <c r="C1924" s="40" t="s">
        <v>673</v>
      </c>
      <c r="D1924" s="42" t="s">
        <v>36</v>
      </c>
      <c r="E1924" s="43">
        <v>0</v>
      </c>
      <c r="F1924" s="44">
        <v>1</v>
      </c>
      <c r="G1924" s="44">
        <v>1</v>
      </c>
      <c r="H1924" s="13">
        <v>26101410</v>
      </c>
      <c r="I1924" s="4" t="s">
        <v>37</v>
      </c>
      <c r="J1924" s="1" t="s">
        <v>37</v>
      </c>
      <c r="K1924" s="48">
        <v>1896146</v>
      </c>
      <c r="L1924" s="49">
        <f t="shared" si="556"/>
        <v>2144920.3552000001</v>
      </c>
      <c r="M1924" s="45">
        <v>2900560</v>
      </c>
      <c r="N1924" s="50">
        <f t="shared" si="569"/>
        <v>551106.4</v>
      </c>
      <c r="O1924" s="46">
        <f t="shared" si="571"/>
        <v>3451666.4</v>
      </c>
      <c r="P1924" s="45">
        <v>2231000</v>
      </c>
      <c r="Q1924" s="50">
        <f t="shared" si="570"/>
        <v>423890</v>
      </c>
      <c r="R1924" s="46">
        <f t="shared" si="572"/>
        <v>2654890</v>
      </c>
      <c r="S1924" s="51">
        <f t="shared" si="557"/>
        <v>2144920.3552000001</v>
      </c>
      <c r="T1924" s="51">
        <f t="shared" si="558"/>
        <v>2750492.2517333333</v>
      </c>
      <c r="U1924" s="49">
        <f t="shared" si="559"/>
        <v>2698746.9991742857</v>
      </c>
      <c r="V1924" s="51">
        <f t="shared" si="560"/>
        <v>2654890</v>
      </c>
      <c r="W1924" s="51">
        <f t="shared" si="561"/>
        <v>428203.99453472195</v>
      </c>
      <c r="X1924" s="52">
        <f t="shared" si="562"/>
        <v>0.15568267617000991</v>
      </c>
      <c r="Y1924" s="53" t="str">
        <f t="shared" si="563"/>
        <v>MENOR_VALOR</v>
      </c>
      <c r="Z1924" s="49">
        <f t="shared" si="564"/>
        <v>2144920.3552000001</v>
      </c>
      <c r="AA1924" s="80"/>
    </row>
    <row r="1925" spans="1:27" x14ac:dyDescent="0.2">
      <c r="A1925" s="41">
        <f t="shared" si="568"/>
        <v>1704</v>
      </c>
      <c r="B1925" s="1">
        <v>4912996</v>
      </c>
      <c r="C1925" s="40" t="s">
        <v>674</v>
      </c>
      <c r="D1925" s="42" t="s">
        <v>36</v>
      </c>
      <c r="E1925" s="43">
        <v>0</v>
      </c>
      <c r="F1925" s="44">
        <v>1</v>
      </c>
      <c r="G1925" s="44">
        <v>1</v>
      </c>
      <c r="H1925" s="13">
        <v>32111503</v>
      </c>
      <c r="I1925" s="4" t="s">
        <v>37</v>
      </c>
      <c r="J1925" s="1" t="s">
        <v>37</v>
      </c>
      <c r="K1925" s="48">
        <v>36533</v>
      </c>
      <c r="L1925" s="49">
        <f t="shared" si="556"/>
        <v>41326.1296</v>
      </c>
      <c r="M1925" s="45">
        <v>56700</v>
      </c>
      <c r="N1925" s="50">
        <f t="shared" si="569"/>
        <v>10773</v>
      </c>
      <c r="O1925" s="46">
        <f t="shared" si="571"/>
        <v>67473</v>
      </c>
      <c r="P1925" s="45">
        <v>43000</v>
      </c>
      <c r="Q1925" s="50">
        <f t="shared" si="570"/>
        <v>8170</v>
      </c>
      <c r="R1925" s="46">
        <f t="shared" si="572"/>
        <v>51170</v>
      </c>
      <c r="S1925" s="51">
        <f t="shared" si="557"/>
        <v>41326.1296</v>
      </c>
      <c r="T1925" s="51">
        <f t="shared" si="558"/>
        <v>53323.043199999993</v>
      </c>
      <c r="U1925" s="49">
        <f t="shared" si="559"/>
        <v>52254.463142055531</v>
      </c>
      <c r="V1925" s="51">
        <f t="shared" si="560"/>
        <v>51170</v>
      </c>
      <c r="W1925" s="51">
        <f t="shared" si="561"/>
        <v>8483.0989598690667</v>
      </c>
      <c r="X1925" s="52">
        <f t="shared" si="562"/>
        <v>0.1590888000906345</v>
      </c>
      <c r="Y1925" s="53" t="str">
        <f t="shared" si="563"/>
        <v>MENOR_VALOR</v>
      </c>
      <c r="Z1925" s="49">
        <f t="shared" si="564"/>
        <v>41326.1296</v>
      </c>
      <c r="AA1925" s="80"/>
    </row>
    <row r="1926" spans="1:27" ht="18" x14ac:dyDescent="0.2">
      <c r="A1926" s="41">
        <f t="shared" si="568"/>
        <v>1705</v>
      </c>
      <c r="B1926" s="1">
        <v>4912996</v>
      </c>
      <c r="C1926" s="40" t="s">
        <v>675</v>
      </c>
      <c r="D1926" s="42" t="s">
        <v>36</v>
      </c>
      <c r="E1926" s="43">
        <v>0</v>
      </c>
      <c r="F1926" s="44">
        <v>1</v>
      </c>
      <c r="G1926" s="44">
        <v>1</v>
      </c>
      <c r="H1926" s="13">
        <v>39121607</v>
      </c>
      <c r="I1926" s="4" t="s">
        <v>37</v>
      </c>
      <c r="J1926" s="1" t="s">
        <v>37</v>
      </c>
      <c r="K1926" s="48">
        <v>1785</v>
      </c>
      <c r="L1926" s="49">
        <f t="shared" si="556"/>
        <v>2019.192</v>
      </c>
      <c r="M1926" s="45">
        <v>2790</v>
      </c>
      <c r="N1926" s="50">
        <f t="shared" si="569"/>
        <v>530.1</v>
      </c>
      <c r="O1926" s="46">
        <f t="shared" si="571"/>
        <v>3320.1</v>
      </c>
      <c r="P1926" s="45">
        <v>2000</v>
      </c>
      <c r="Q1926" s="50">
        <f t="shared" si="570"/>
        <v>380</v>
      </c>
      <c r="R1926" s="46">
        <f t="shared" si="572"/>
        <v>2380</v>
      </c>
      <c r="S1926" s="51">
        <f t="shared" si="557"/>
        <v>2019.192</v>
      </c>
      <c r="T1926" s="51">
        <f t="shared" si="558"/>
        <v>2573.0973333333332</v>
      </c>
      <c r="U1926" s="49">
        <f t="shared" si="559"/>
        <v>2517.4947847525095</v>
      </c>
      <c r="V1926" s="51">
        <f t="shared" si="560"/>
        <v>2380</v>
      </c>
      <c r="W1926" s="51">
        <f t="shared" si="561"/>
        <v>391.6702173353948</v>
      </c>
      <c r="X1926" s="52">
        <f t="shared" si="562"/>
        <v>0.15221741216761647</v>
      </c>
      <c r="Y1926" s="53" t="str">
        <f t="shared" si="563"/>
        <v>MENOR_VALOR</v>
      </c>
      <c r="Z1926" s="49">
        <f t="shared" si="564"/>
        <v>2019.192</v>
      </c>
      <c r="AA1926" s="80"/>
    </row>
    <row r="1927" spans="1:27" ht="18" x14ac:dyDescent="0.2">
      <c r="A1927" s="41">
        <f t="shared" si="568"/>
        <v>1706</v>
      </c>
      <c r="B1927" s="1">
        <v>4912996</v>
      </c>
      <c r="C1927" s="40" t="s">
        <v>676</v>
      </c>
      <c r="D1927" s="42" t="s">
        <v>36</v>
      </c>
      <c r="E1927" s="43">
        <v>0</v>
      </c>
      <c r="F1927" s="44">
        <v>1</v>
      </c>
      <c r="G1927" s="44">
        <v>1</v>
      </c>
      <c r="H1927" s="13">
        <v>39121607</v>
      </c>
      <c r="I1927" s="4" t="s">
        <v>37</v>
      </c>
      <c r="J1927" s="1" t="s">
        <v>37</v>
      </c>
      <c r="K1927" s="48">
        <v>1785</v>
      </c>
      <c r="L1927" s="49">
        <f t="shared" si="556"/>
        <v>2019.192</v>
      </c>
      <c r="M1927" s="45">
        <v>3180</v>
      </c>
      <c r="N1927" s="50">
        <f t="shared" si="569"/>
        <v>604.20000000000005</v>
      </c>
      <c r="O1927" s="46">
        <f t="shared" si="571"/>
        <v>3784.2</v>
      </c>
      <c r="P1927" s="45">
        <v>2000</v>
      </c>
      <c r="Q1927" s="50">
        <f t="shared" si="570"/>
        <v>380</v>
      </c>
      <c r="R1927" s="46">
        <f t="shared" si="572"/>
        <v>2380</v>
      </c>
      <c r="S1927" s="51">
        <f t="shared" si="557"/>
        <v>2019.192</v>
      </c>
      <c r="T1927" s="51">
        <f t="shared" si="558"/>
        <v>2727.7973333333334</v>
      </c>
      <c r="U1927" s="49">
        <f t="shared" si="559"/>
        <v>2629.7202568883172</v>
      </c>
      <c r="V1927" s="51">
        <f t="shared" si="560"/>
        <v>2380</v>
      </c>
      <c r="W1927" s="51">
        <f t="shared" si="561"/>
        <v>501.05963638495598</v>
      </c>
      <c r="X1927" s="52">
        <f t="shared" si="562"/>
        <v>0.18368653354927492</v>
      </c>
      <c r="Y1927" s="53" t="str">
        <f t="shared" si="563"/>
        <v>MENOR_VALOR</v>
      </c>
      <c r="Z1927" s="49">
        <f t="shared" si="564"/>
        <v>2019.192</v>
      </c>
      <c r="AA1927" s="80"/>
    </row>
    <row r="1928" spans="1:27" ht="18" x14ac:dyDescent="0.2">
      <c r="A1928" s="41">
        <f t="shared" si="568"/>
        <v>1707</v>
      </c>
      <c r="B1928" s="1">
        <v>4912996</v>
      </c>
      <c r="C1928" s="40" t="s">
        <v>677</v>
      </c>
      <c r="D1928" s="42" t="s">
        <v>36</v>
      </c>
      <c r="E1928" s="43">
        <v>0</v>
      </c>
      <c r="F1928" s="44">
        <v>1</v>
      </c>
      <c r="G1928" s="44">
        <v>1</v>
      </c>
      <c r="H1928" s="13">
        <v>26121542</v>
      </c>
      <c r="I1928" s="4" t="s">
        <v>37</v>
      </c>
      <c r="J1928" s="1" t="s">
        <v>37</v>
      </c>
      <c r="K1928" s="48">
        <v>347837</v>
      </c>
      <c r="L1928" s="49">
        <f t="shared" si="556"/>
        <v>393473.2144</v>
      </c>
      <c r="M1928" s="45">
        <v>505890</v>
      </c>
      <c r="N1928" s="50">
        <f t="shared" si="569"/>
        <v>96119.1</v>
      </c>
      <c r="O1928" s="46">
        <f t="shared" si="571"/>
        <v>602009.1</v>
      </c>
      <c r="P1928" s="45">
        <v>409000</v>
      </c>
      <c r="Q1928" s="50">
        <f t="shared" si="570"/>
        <v>77710</v>
      </c>
      <c r="R1928" s="46">
        <f t="shared" si="572"/>
        <v>486710</v>
      </c>
      <c r="S1928" s="51">
        <f t="shared" si="557"/>
        <v>393473.2144</v>
      </c>
      <c r="T1928" s="51">
        <f t="shared" si="558"/>
        <v>494064.10480000003</v>
      </c>
      <c r="U1928" s="49">
        <f t="shared" si="559"/>
        <v>486701.66606171272</v>
      </c>
      <c r="V1928" s="51">
        <f t="shared" si="560"/>
        <v>486710</v>
      </c>
      <c r="W1928" s="51">
        <f t="shared" si="561"/>
        <v>71128.50072743246</v>
      </c>
      <c r="X1928" s="52">
        <f t="shared" si="562"/>
        <v>0.14396613726112664</v>
      </c>
      <c r="Y1928" s="53" t="str">
        <f t="shared" si="563"/>
        <v>MENOR_VALOR</v>
      </c>
      <c r="Z1928" s="49">
        <f t="shared" si="564"/>
        <v>393473.2144</v>
      </c>
      <c r="AA1928" s="80"/>
    </row>
    <row r="1929" spans="1:27" ht="27" x14ac:dyDescent="0.2">
      <c r="A1929" s="41">
        <f t="shared" si="568"/>
        <v>1708</v>
      </c>
      <c r="B1929" s="1">
        <v>4912996</v>
      </c>
      <c r="C1929" s="40" t="s">
        <v>678</v>
      </c>
      <c r="D1929" s="42" t="s">
        <v>36</v>
      </c>
      <c r="E1929" s="43">
        <v>0</v>
      </c>
      <c r="F1929" s="44">
        <v>1</v>
      </c>
      <c r="G1929" s="44">
        <v>1</v>
      </c>
      <c r="H1929" s="13">
        <v>39111707</v>
      </c>
      <c r="I1929" s="4" t="s">
        <v>37</v>
      </c>
      <c r="J1929" s="1" t="s">
        <v>37</v>
      </c>
      <c r="K1929" s="48">
        <v>97461</v>
      </c>
      <c r="L1929" s="49">
        <f t="shared" ref="L1929:L1992" si="573">(K1929*13.12%)+K1929</f>
        <v>110247.8832</v>
      </c>
      <c r="M1929" s="45">
        <v>145440</v>
      </c>
      <c r="N1929" s="50">
        <f t="shared" si="569"/>
        <v>27633.599999999999</v>
      </c>
      <c r="O1929" s="46">
        <f t="shared" si="571"/>
        <v>173073.6</v>
      </c>
      <c r="P1929" s="45">
        <v>115000</v>
      </c>
      <c r="Q1929" s="50">
        <f t="shared" si="570"/>
        <v>21850</v>
      </c>
      <c r="R1929" s="46">
        <f t="shared" si="572"/>
        <v>136850</v>
      </c>
      <c r="S1929" s="51">
        <f t="shared" ref="S1929:S1959" si="574">MIN(L1929,O1929,R1929)</f>
        <v>110247.8832</v>
      </c>
      <c r="T1929" s="51">
        <f t="shared" ref="T1929:T1959" si="575">AVERAGE(L1929,O1929,R1929)</f>
        <v>140057.16106666668</v>
      </c>
      <c r="U1929" s="49">
        <f t="shared" ref="U1929:U1959" si="576">GEOMEAN(L1929,O1929,R1929)</f>
        <v>137704.65755076127</v>
      </c>
      <c r="V1929" s="51">
        <f t="shared" ref="V1929:V1959" si="577">MEDIAN(L1929,O1929,R1929)</f>
        <v>136850</v>
      </c>
      <c r="W1929" s="51">
        <f t="shared" ref="W1929:W1959" si="578">STDEVA(S1929,T1929)</f>
        <v>21078.34252179398</v>
      </c>
      <c r="X1929" s="52">
        <f t="shared" ref="X1929:X1959" si="579">(W1929/T1929)</f>
        <v>0.15049814205330614</v>
      </c>
      <c r="Y1929" s="53" t="str">
        <f t="shared" ref="Y1929:Y1959" si="580">IF(X1929&lt;43%,"MENOR_VALOR","MEDIA_GEOMETRICA")</f>
        <v>MENOR_VALOR</v>
      </c>
      <c r="Z1929" s="49">
        <f t="shared" ref="Z1929:Z1959" si="581">IF(Y1929="MENOR_VALOR",S1929,U1929)</f>
        <v>110247.8832</v>
      </c>
      <c r="AA1929" s="80"/>
    </row>
    <row r="1930" spans="1:27" ht="18" x14ac:dyDescent="0.2">
      <c r="A1930" s="41">
        <f t="shared" si="568"/>
        <v>1709</v>
      </c>
      <c r="B1930" s="1">
        <v>4912996</v>
      </c>
      <c r="C1930" s="40" t="s">
        <v>679</v>
      </c>
      <c r="D1930" s="42" t="s">
        <v>36</v>
      </c>
      <c r="E1930" s="43">
        <v>0</v>
      </c>
      <c r="F1930" s="44">
        <v>1</v>
      </c>
      <c r="G1930" s="44">
        <v>1</v>
      </c>
      <c r="H1930" s="13">
        <v>25172908</v>
      </c>
      <c r="I1930" s="4" t="s">
        <v>37</v>
      </c>
      <c r="J1930" s="1" t="s">
        <v>37</v>
      </c>
      <c r="K1930" s="48">
        <v>87227</v>
      </c>
      <c r="L1930" s="49">
        <f t="shared" si="573"/>
        <v>98671.182399999991</v>
      </c>
      <c r="M1930" s="45">
        <v>118680</v>
      </c>
      <c r="N1930" s="50">
        <f t="shared" si="569"/>
        <v>22549.200000000001</v>
      </c>
      <c r="O1930" s="46">
        <f t="shared" si="571"/>
        <v>141229.20000000001</v>
      </c>
      <c r="P1930" s="45">
        <v>103000</v>
      </c>
      <c r="Q1930" s="50">
        <f t="shared" si="570"/>
        <v>19570</v>
      </c>
      <c r="R1930" s="46">
        <f t="shared" si="572"/>
        <v>122570</v>
      </c>
      <c r="S1930" s="51">
        <f t="shared" si="574"/>
        <v>98671.182399999991</v>
      </c>
      <c r="T1930" s="51">
        <f t="shared" si="575"/>
        <v>120823.4608</v>
      </c>
      <c r="U1930" s="49">
        <f t="shared" si="576"/>
        <v>119536.26243659588</v>
      </c>
      <c r="V1930" s="51">
        <f t="shared" si="577"/>
        <v>122570</v>
      </c>
      <c r="W1930" s="51">
        <f t="shared" si="578"/>
        <v>15664.026275372362</v>
      </c>
      <c r="X1930" s="52">
        <f t="shared" si="579"/>
        <v>0.12964391329016095</v>
      </c>
      <c r="Y1930" s="53" t="str">
        <f t="shared" si="580"/>
        <v>MENOR_VALOR</v>
      </c>
      <c r="Z1930" s="49">
        <f t="shared" si="581"/>
        <v>98671.182399999991</v>
      </c>
      <c r="AA1930" s="80"/>
    </row>
    <row r="1931" spans="1:27" ht="36" x14ac:dyDescent="0.2">
      <c r="A1931" s="41">
        <f t="shared" si="568"/>
        <v>1710</v>
      </c>
      <c r="B1931" s="1">
        <v>4912996</v>
      </c>
      <c r="C1931" s="40" t="s">
        <v>680</v>
      </c>
      <c r="D1931" s="42" t="s">
        <v>36</v>
      </c>
      <c r="E1931" s="43">
        <v>0</v>
      </c>
      <c r="F1931" s="44">
        <v>1</v>
      </c>
      <c r="G1931" s="44">
        <v>1</v>
      </c>
      <c r="H1931" s="13">
        <v>39111706</v>
      </c>
      <c r="I1931" s="4" t="s">
        <v>37</v>
      </c>
      <c r="J1931" s="1" t="s">
        <v>37</v>
      </c>
      <c r="K1931" s="48">
        <v>1021377</v>
      </c>
      <c r="L1931" s="49">
        <f t="shared" si="573"/>
        <v>1155381.6624</v>
      </c>
      <c r="M1931" s="45">
        <v>1382760</v>
      </c>
      <c r="N1931" s="50">
        <f t="shared" si="569"/>
        <v>262724.40000000002</v>
      </c>
      <c r="O1931" s="46">
        <f t="shared" si="571"/>
        <v>1645484.4</v>
      </c>
      <c r="P1931" s="45">
        <v>1202000</v>
      </c>
      <c r="Q1931" s="50">
        <f t="shared" si="570"/>
        <v>228380</v>
      </c>
      <c r="R1931" s="46">
        <f t="shared" si="572"/>
        <v>1430380</v>
      </c>
      <c r="S1931" s="51">
        <f t="shared" si="574"/>
        <v>1155381.6624</v>
      </c>
      <c r="T1931" s="51">
        <f t="shared" si="575"/>
        <v>1410415.3541333333</v>
      </c>
      <c r="U1931" s="49">
        <f t="shared" si="576"/>
        <v>1395801.1642905769</v>
      </c>
      <c r="V1931" s="51">
        <f t="shared" si="577"/>
        <v>1430380</v>
      </c>
      <c r="W1931" s="51">
        <f t="shared" si="578"/>
        <v>180336.0528556795</v>
      </c>
      <c r="X1931" s="52">
        <f t="shared" si="579"/>
        <v>0.12786024508822205</v>
      </c>
      <c r="Y1931" s="53" t="str">
        <f t="shared" si="580"/>
        <v>MENOR_VALOR</v>
      </c>
      <c r="Z1931" s="49">
        <f t="shared" si="581"/>
        <v>1155381.6624</v>
      </c>
      <c r="AA1931" s="80"/>
    </row>
    <row r="1932" spans="1:27" ht="27" x14ac:dyDescent="0.2">
      <c r="A1932" s="41">
        <f t="shared" si="568"/>
        <v>1711</v>
      </c>
      <c r="B1932" s="1">
        <v>4912996</v>
      </c>
      <c r="C1932" s="40" t="s">
        <v>681</v>
      </c>
      <c r="D1932" s="42" t="s">
        <v>36</v>
      </c>
      <c r="E1932" s="43">
        <v>0</v>
      </c>
      <c r="F1932" s="44">
        <v>1</v>
      </c>
      <c r="G1932" s="44">
        <v>1</v>
      </c>
      <c r="H1932" s="13">
        <v>39111706</v>
      </c>
      <c r="I1932" s="4" t="s">
        <v>37</v>
      </c>
      <c r="J1932" s="1" t="s">
        <v>37</v>
      </c>
      <c r="K1932" s="48">
        <v>874769</v>
      </c>
      <c r="L1932" s="49">
        <f t="shared" si="573"/>
        <v>989538.69279999996</v>
      </c>
      <c r="M1932" s="45">
        <v>1350300</v>
      </c>
      <c r="N1932" s="50">
        <f t="shared" si="569"/>
        <v>256557</v>
      </c>
      <c r="O1932" s="46">
        <f t="shared" si="571"/>
        <v>1606857</v>
      </c>
      <c r="P1932" s="45">
        <v>1029000</v>
      </c>
      <c r="Q1932" s="50">
        <f t="shared" si="570"/>
        <v>195510</v>
      </c>
      <c r="R1932" s="46">
        <f t="shared" si="572"/>
        <v>1224510</v>
      </c>
      <c r="S1932" s="51">
        <f t="shared" si="574"/>
        <v>989538.69279999996</v>
      </c>
      <c r="T1932" s="51">
        <f t="shared" si="575"/>
        <v>1273635.2309333333</v>
      </c>
      <c r="U1932" s="49">
        <f t="shared" si="576"/>
        <v>1248698.0933815194</v>
      </c>
      <c r="V1932" s="51">
        <f t="shared" si="577"/>
        <v>1224510</v>
      </c>
      <c r="W1932" s="51">
        <f t="shared" si="578"/>
        <v>200886.58862570405</v>
      </c>
      <c r="X1932" s="52">
        <f t="shared" si="579"/>
        <v>0.15772694076505112</v>
      </c>
      <c r="Y1932" s="53" t="str">
        <f t="shared" si="580"/>
        <v>MENOR_VALOR</v>
      </c>
      <c r="Z1932" s="49">
        <f t="shared" si="581"/>
        <v>989538.69279999996</v>
      </c>
      <c r="AA1932" s="80"/>
    </row>
    <row r="1933" spans="1:27" x14ac:dyDescent="0.2">
      <c r="A1933" s="41">
        <f t="shared" si="568"/>
        <v>1712</v>
      </c>
      <c r="B1933" s="1">
        <v>4912996</v>
      </c>
      <c r="C1933" s="40" t="s">
        <v>682</v>
      </c>
      <c r="D1933" s="42" t="s">
        <v>36</v>
      </c>
      <c r="E1933" s="43">
        <v>0</v>
      </c>
      <c r="F1933" s="44">
        <v>1</v>
      </c>
      <c r="G1933" s="44">
        <v>1</v>
      </c>
      <c r="H1933" s="3">
        <v>39121024</v>
      </c>
      <c r="I1933" s="4" t="s">
        <v>37</v>
      </c>
      <c r="J1933" s="1" t="s">
        <v>37</v>
      </c>
      <c r="K1933" s="48">
        <v>3112326</v>
      </c>
      <c r="L1933" s="49">
        <f t="shared" si="573"/>
        <v>3520663.1711999997</v>
      </c>
      <c r="M1933" s="45">
        <v>4486440</v>
      </c>
      <c r="N1933" s="50">
        <f t="shared" si="569"/>
        <v>852423.6</v>
      </c>
      <c r="O1933" s="46">
        <f t="shared" si="571"/>
        <v>5338863.5999999996</v>
      </c>
      <c r="P1933" s="45">
        <v>3662000</v>
      </c>
      <c r="Q1933" s="50">
        <f t="shared" si="570"/>
        <v>695780</v>
      </c>
      <c r="R1933" s="46">
        <f t="shared" si="572"/>
        <v>4357780</v>
      </c>
      <c r="S1933" s="51">
        <f t="shared" si="574"/>
        <v>3520663.1711999997</v>
      </c>
      <c r="T1933" s="51">
        <f t="shared" si="575"/>
        <v>4405768.9237333331</v>
      </c>
      <c r="U1933" s="49">
        <f t="shared" si="576"/>
        <v>4342897.0530512985</v>
      </c>
      <c r="V1933" s="51">
        <f t="shared" si="577"/>
        <v>4357780</v>
      </c>
      <c r="W1933" s="51">
        <f t="shared" si="578"/>
        <v>625864.27968354034</v>
      </c>
      <c r="X1933" s="52">
        <f t="shared" si="579"/>
        <v>0.14205562990652704</v>
      </c>
      <c r="Y1933" s="53" t="str">
        <f t="shared" si="580"/>
        <v>MENOR_VALOR</v>
      </c>
      <c r="Z1933" s="49">
        <f t="shared" si="581"/>
        <v>3520663.1711999997</v>
      </c>
      <c r="AA1933" s="80"/>
    </row>
    <row r="1934" spans="1:27" ht="45" x14ac:dyDescent="0.2">
      <c r="A1934" s="132">
        <v>4.5999999999999996</v>
      </c>
      <c r="B1934" s="3"/>
      <c r="C1934" s="138" t="s">
        <v>683</v>
      </c>
      <c r="D1934" s="3"/>
      <c r="E1934" s="3"/>
      <c r="F1934" s="3"/>
      <c r="G1934" s="3"/>
      <c r="H1934" s="7"/>
      <c r="I1934" s="7"/>
      <c r="J1934" s="137"/>
      <c r="K1934" s="48"/>
      <c r="L1934" s="49">
        <f t="shared" si="573"/>
        <v>0</v>
      </c>
      <c r="M1934" s="5">
        <v>0</v>
      </c>
      <c r="N1934" s="6"/>
      <c r="O1934" s="47"/>
      <c r="P1934" s="5"/>
      <c r="Q1934" s="6"/>
      <c r="R1934" s="47"/>
      <c r="S1934" s="51"/>
      <c r="T1934" s="51"/>
      <c r="U1934" s="49"/>
      <c r="V1934" s="51"/>
      <c r="W1934" s="51"/>
      <c r="X1934" s="52"/>
      <c r="Y1934" s="53"/>
      <c r="Z1934" s="49"/>
      <c r="AA1934" s="80"/>
    </row>
    <row r="1935" spans="1:27" ht="27" x14ac:dyDescent="0.2">
      <c r="A1935" s="41">
        <f>A1933+1</f>
        <v>1713</v>
      </c>
      <c r="B1935" s="1">
        <v>4912912</v>
      </c>
      <c r="C1935" s="40" t="s">
        <v>684</v>
      </c>
      <c r="D1935" s="42" t="s">
        <v>36</v>
      </c>
      <c r="E1935" s="43">
        <v>0</v>
      </c>
      <c r="F1935" s="44">
        <v>1</v>
      </c>
      <c r="G1935" s="44">
        <v>1</v>
      </c>
      <c r="H1935" s="13">
        <v>25172004</v>
      </c>
      <c r="I1935" s="4" t="s">
        <v>37</v>
      </c>
      <c r="J1935" s="1" t="s">
        <v>37</v>
      </c>
      <c r="K1935" s="48">
        <v>58667</v>
      </c>
      <c r="L1935" s="49">
        <f t="shared" si="573"/>
        <v>66364.110400000005</v>
      </c>
      <c r="M1935" s="45">
        <v>86860</v>
      </c>
      <c r="N1935" s="50">
        <f t="shared" si="569"/>
        <v>16503.400000000001</v>
      </c>
      <c r="O1935" s="46">
        <f t="shared" si="571"/>
        <v>103363.4</v>
      </c>
      <c r="P1935" s="45">
        <v>69000</v>
      </c>
      <c r="Q1935" s="50">
        <f t="shared" si="570"/>
        <v>13110</v>
      </c>
      <c r="R1935" s="46">
        <f t="shared" si="572"/>
        <v>82110</v>
      </c>
      <c r="S1935" s="51">
        <f t="shared" si="574"/>
        <v>66364.110400000005</v>
      </c>
      <c r="T1935" s="51">
        <f t="shared" si="575"/>
        <v>83945.836800000005</v>
      </c>
      <c r="U1935" s="49">
        <f t="shared" si="576"/>
        <v>82584.530708324397</v>
      </c>
      <c r="V1935" s="51">
        <f t="shared" si="577"/>
        <v>82110</v>
      </c>
      <c r="W1935" s="51">
        <f t="shared" si="578"/>
        <v>12432.157962406611</v>
      </c>
      <c r="X1935" s="52">
        <f t="shared" si="579"/>
        <v>0.14809737369139681</v>
      </c>
      <c r="Y1935" s="53" t="str">
        <f t="shared" si="580"/>
        <v>MENOR_VALOR</v>
      </c>
      <c r="Z1935" s="49">
        <f t="shared" si="581"/>
        <v>66364.110400000005</v>
      </c>
      <c r="AA1935" s="80"/>
    </row>
    <row r="1936" spans="1:27" ht="18" x14ac:dyDescent="0.2">
      <c r="A1936" s="41">
        <f>A1935+1</f>
        <v>1714</v>
      </c>
      <c r="B1936" s="1">
        <v>4912996</v>
      </c>
      <c r="C1936" s="40" t="s">
        <v>685</v>
      </c>
      <c r="D1936" s="42" t="s">
        <v>36</v>
      </c>
      <c r="E1936" s="43">
        <v>0</v>
      </c>
      <c r="F1936" s="44">
        <v>1</v>
      </c>
      <c r="G1936" s="44">
        <v>1</v>
      </c>
      <c r="H1936" s="13">
        <v>41113703</v>
      </c>
      <c r="I1936" s="4" t="s">
        <v>37</v>
      </c>
      <c r="J1936" s="1" t="s">
        <v>37</v>
      </c>
      <c r="K1936" s="48">
        <v>163149</v>
      </c>
      <c r="L1936" s="49">
        <f t="shared" si="573"/>
        <v>184554.1488</v>
      </c>
      <c r="M1936" s="45">
        <v>261600</v>
      </c>
      <c r="N1936" s="50">
        <f t="shared" si="569"/>
        <v>49704</v>
      </c>
      <c r="O1936" s="46">
        <f t="shared" si="571"/>
        <v>311304</v>
      </c>
      <c r="P1936" s="45">
        <v>192000</v>
      </c>
      <c r="Q1936" s="50">
        <f t="shared" si="570"/>
        <v>36480</v>
      </c>
      <c r="R1936" s="46">
        <f t="shared" si="572"/>
        <v>228480</v>
      </c>
      <c r="S1936" s="51">
        <f t="shared" si="574"/>
        <v>184554.1488</v>
      </c>
      <c r="T1936" s="51">
        <f t="shared" si="575"/>
        <v>241446.0496</v>
      </c>
      <c r="U1936" s="49">
        <f t="shared" si="576"/>
        <v>235895.08990808885</v>
      </c>
      <c r="V1936" s="51">
        <f t="shared" si="577"/>
        <v>228480</v>
      </c>
      <c r="W1936" s="51">
        <f t="shared" si="578"/>
        <v>40228.648850272264</v>
      </c>
      <c r="X1936" s="52">
        <f t="shared" si="579"/>
        <v>0.16661547752352318</v>
      </c>
      <c r="Y1936" s="53" t="str">
        <f t="shared" si="580"/>
        <v>MENOR_VALOR</v>
      </c>
      <c r="Z1936" s="49">
        <f t="shared" si="581"/>
        <v>184554.1488</v>
      </c>
      <c r="AA1936" s="80"/>
    </row>
    <row r="1937" spans="1:27" ht="45" x14ac:dyDescent="0.2">
      <c r="A1937" s="41">
        <f t="shared" ref="A1937:A1948" si="582">A1936+1</f>
        <v>1715</v>
      </c>
      <c r="B1937" s="1">
        <v>4912934</v>
      </c>
      <c r="C1937" s="40" t="s">
        <v>686</v>
      </c>
      <c r="D1937" s="42" t="s">
        <v>134</v>
      </c>
      <c r="E1937" s="43">
        <v>0</v>
      </c>
      <c r="F1937" s="44">
        <v>1</v>
      </c>
      <c r="G1937" s="44">
        <v>1</v>
      </c>
      <c r="H1937" s="13">
        <v>25172009</v>
      </c>
      <c r="I1937" s="4" t="s">
        <v>37</v>
      </c>
      <c r="J1937" s="1" t="s">
        <v>37</v>
      </c>
      <c r="K1937" s="48">
        <v>198016</v>
      </c>
      <c r="L1937" s="49">
        <f t="shared" si="573"/>
        <v>223995.6992</v>
      </c>
      <c r="M1937" s="45">
        <v>314280</v>
      </c>
      <c r="N1937" s="50">
        <f t="shared" si="569"/>
        <v>59713.2</v>
      </c>
      <c r="O1937" s="46">
        <f t="shared" si="571"/>
        <v>373993.2</v>
      </c>
      <c r="P1937" s="45">
        <v>233000</v>
      </c>
      <c r="Q1937" s="50">
        <f t="shared" si="570"/>
        <v>44270</v>
      </c>
      <c r="R1937" s="46">
        <f t="shared" si="572"/>
        <v>277270</v>
      </c>
      <c r="S1937" s="51">
        <f t="shared" si="574"/>
        <v>223995.6992</v>
      </c>
      <c r="T1937" s="51">
        <f t="shared" si="575"/>
        <v>291752.96639999998</v>
      </c>
      <c r="U1937" s="49">
        <f t="shared" si="576"/>
        <v>285322.10714937397</v>
      </c>
      <c r="V1937" s="51">
        <f t="shared" si="577"/>
        <v>277270</v>
      </c>
      <c r="W1937" s="51">
        <f t="shared" si="578"/>
        <v>47911.62311178886</v>
      </c>
      <c r="X1937" s="52">
        <f t="shared" si="579"/>
        <v>0.16421983194543061</v>
      </c>
      <c r="Y1937" s="53" t="str">
        <f t="shared" si="580"/>
        <v>MENOR_VALOR</v>
      </c>
      <c r="Z1937" s="49">
        <f t="shared" si="581"/>
        <v>223995.6992</v>
      </c>
      <c r="AA1937" s="80"/>
    </row>
    <row r="1938" spans="1:27" x14ac:dyDescent="0.2">
      <c r="A1938" s="41">
        <f t="shared" si="582"/>
        <v>1716</v>
      </c>
      <c r="B1938" s="1">
        <v>4912996</v>
      </c>
      <c r="C1938" s="40" t="s">
        <v>687</v>
      </c>
      <c r="D1938" s="42" t="s">
        <v>36</v>
      </c>
      <c r="E1938" s="43">
        <v>0</v>
      </c>
      <c r="F1938" s="44">
        <v>1</v>
      </c>
      <c r="G1938" s="44">
        <v>1</v>
      </c>
      <c r="H1938" s="13">
        <v>25173902</v>
      </c>
      <c r="I1938" s="4" t="s">
        <v>37</v>
      </c>
      <c r="J1938" s="1" t="s">
        <v>37</v>
      </c>
      <c r="K1938" s="48">
        <v>1750490</v>
      </c>
      <c r="L1938" s="49">
        <f t="shared" si="573"/>
        <v>1980154.2879999999</v>
      </c>
      <c r="M1938" s="45">
        <v>2728440</v>
      </c>
      <c r="N1938" s="50">
        <f t="shared" si="569"/>
        <v>518403.60000000003</v>
      </c>
      <c r="O1938" s="46">
        <f t="shared" si="571"/>
        <v>3246843.6</v>
      </c>
      <c r="P1938" s="45">
        <v>2059000</v>
      </c>
      <c r="Q1938" s="50">
        <f t="shared" si="570"/>
        <v>391210</v>
      </c>
      <c r="R1938" s="46">
        <f t="shared" si="572"/>
        <v>2450210</v>
      </c>
      <c r="S1938" s="51">
        <f t="shared" si="574"/>
        <v>1980154.2879999999</v>
      </c>
      <c r="T1938" s="51">
        <f t="shared" si="575"/>
        <v>2559069.2960000001</v>
      </c>
      <c r="U1938" s="49">
        <f t="shared" si="576"/>
        <v>2506808.9462739425</v>
      </c>
      <c r="V1938" s="51">
        <f t="shared" si="577"/>
        <v>2450210</v>
      </c>
      <c r="W1938" s="51">
        <f t="shared" si="578"/>
        <v>409354.72788746475</v>
      </c>
      <c r="X1938" s="52">
        <f t="shared" si="579"/>
        <v>0.15996234589165448</v>
      </c>
      <c r="Y1938" s="53" t="str">
        <f t="shared" si="580"/>
        <v>MENOR_VALOR</v>
      </c>
      <c r="Z1938" s="49">
        <f t="shared" si="581"/>
        <v>1980154.2879999999</v>
      </c>
      <c r="AA1938" s="80"/>
    </row>
    <row r="1939" spans="1:27" ht="18" x14ac:dyDescent="0.2">
      <c r="A1939" s="41">
        <f t="shared" si="582"/>
        <v>1717</v>
      </c>
      <c r="B1939" s="1">
        <v>4912934</v>
      </c>
      <c r="C1939" s="40" t="s">
        <v>688</v>
      </c>
      <c r="D1939" s="42" t="s">
        <v>36</v>
      </c>
      <c r="E1939" s="43">
        <v>0</v>
      </c>
      <c r="F1939" s="44">
        <v>1</v>
      </c>
      <c r="G1939" s="44">
        <v>1</v>
      </c>
      <c r="H1939" s="13">
        <v>24101802</v>
      </c>
      <c r="I1939" s="4" t="s">
        <v>37</v>
      </c>
      <c r="J1939" s="1" t="s">
        <v>37</v>
      </c>
      <c r="K1939" s="48">
        <v>58667</v>
      </c>
      <c r="L1939" s="49">
        <f t="shared" si="573"/>
        <v>66364.110400000005</v>
      </c>
      <c r="M1939" s="45">
        <v>81700</v>
      </c>
      <c r="N1939" s="50">
        <f t="shared" si="569"/>
        <v>15523</v>
      </c>
      <c r="O1939" s="46">
        <f t="shared" si="571"/>
        <v>97223</v>
      </c>
      <c r="P1939" s="45">
        <v>69000</v>
      </c>
      <c r="Q1939" s="50">
        <f t="shared" si="570"/>
        <v>13110</v>
      </c>
      <c r="R1939" s="46">
        <f t="shared" si="572"/>
        <v>82110</v>
      </c>
      <c r="S1939" s="51">
        <f t="shared" si="574"/>
        <v>66364.110400000005</v>
      </c>
      <c r="T1939" s="51">
        <f t="shared" si="575"/>
        <v>81899.036800000002</v>
      </c>
      <c r="U1939" s="49">
        <f t="shared" si="576"/>
        <v>80915.697547912758</v>
      </c>
      <c r="V1939" s="51">
        <f t="shared" si="577"/>
        <v>82110</v>
      </c>
      <c r="W1939" s="51">
        <f t="shared" si="578"/>
        <v>10984.851802673944</v>
      </c>
      <c r="X1939" s="52">
        <f t="shared" si="579"/>
        <v>0.13412675205813829</v>
      </c>
      <c r="Y1939" s="53" t="str">
        <f t="shared" si="580"/>
        <v>MENOR_VALOR</v>
      </c>
      <c r="Z1939" s="49">
        <f t="shared" si="581"/>
        <v>66364.110400000005</v>
      </c>
      <c r="AA1939" s="80"/>
    </row>
    <row r="1940" spans="1:27" ht="18" x14ac:dyDescent="0.2">
      <c r="A1940" s="41">
        <f t="shared" si="582"/>
        <v>1718</v>
      </c>
      <c r="B1940" s="1">
        <v>4912911</v>
      </c>
      <c r="C1940" s="40" t="s">
        <v>689</v>
      </c>
      <c r="D1940" s="42" t="s">
        <v>134</v>
      </c>
      <c r="E1940" s="43">
        <v>0</v>
      </c>
      <c r="F1940" s="44">
        <v>1</v>
      </c>
      <c r="G1940" s="44">
        <v>1</v>
      </c>
      <c r="H1940" s="13">
        <v>26111505</v>
      </c>
      <c r="I1940" s="4" t="s">
        <v>37</v>
      </c>
      <c r="J1940" s="1" t="s">
        <v>37</v>
      </c>
      <c r="K1940" s="48">
        <v>953071</v>
      </c>
      <c r="L1940" s="49">
        <f t="shared" si="573"/>
        <v>1078113.9151999999</v>
      </c>
      <c r="M1940" s="45">
        <v>1429020</v>
      </c>
      <c r="N1940" s="50">
        <f t="shared" si="569"/>
        <v>271513.8</v>
      </c>
      <c r="O1940" s="46">
        <f t="shared" si="571"/>
        <v>1700533.8</v>
      </c>
      <c r="P1940" s="45">
        <v>1121000</v>
      </c>
      <c r="Q1940" s="50">
        <f t="shared" si="570"/>
        <v>212990</v>
      </c>
      <c r="R1940" s="46">
        <f t="shared" si="572"/>
        <v>1333990</v>
      </c>
      <c r="S1940" s="51">
        <f t="shared" si="574"/>
        <v>1078113.9151999999</v>
      </c>
      <c r="T1940" s="51">
        <f t="shared" si="575"/>
        <v>1370879.2383999999</v>
      </c>
      <c r="U1940" s="49">
        <f t="shared" si="576"/>
        <v>1347309.89069138</v>
      </c>
      <c r="V1940" s="51">
        <f t="shared" si="577"/>
        <v>1333990</v>
      </c>
      <c r="W1940" s="51">
        <f t="shared" si="578"/>
        <v>207016.34533099001</v>
      </c>
      <c r="X1940" s="52">
        <f t="shared" si="579"/>
        <v>0.15100990629386574</v>
      </c>
      <c r="Y1940" s="53" t="str">
        <f t="shared" si="580"/>
        <v>MENOR_VALOR</v>
      </c>
      <c r="Z1940" s="49">
        <f t="shared" si="581"/>
        <v>1078113.9151999999</v>
      </c>
      <c r="AA1940" s="80"/>
    </row>
    <row r="1941" spans="1:27" ht="18" x14ac:dyDescent="0.2">
      <c r="A1941" s="41">
        <f t="shared" si="582"/>
        <v>1719</v>
      </c>
      <c r="B1941" s="1">
        <v>4912996</v>
      </c>
      <c r="C1941" s="40" t="s">
        <v>690</v>
      </c>
      <c r="D1941" s="42" t="s">
        <v>36</v>
      </c>
      <c r="E1941" s="43">
        <v>0</v>
      </c>
      <c r="F1941" s="44">
        <v>1</v>
      </c>
      <c r="G1941" s="44">
        <v>1</v>
      </c>
      <c r="H1941" s="13">
        <v>26111505</v>
      </c>
      <c r="I1941" s="4" t="s">
        <v>37</v>
      </c>
      <c r="J1941" s="1" t="s">
        <v>37</v>
      </c>
      <c r="K1941" s="48">
        <v>169813</v>
      </c>
      <c r="L1941" s="49">
        <f t="shared" si="573"/>
        <v>192092.4656</v>
      </c>
      <c r="M1941" s="45">
        <v>255000</v>
      </c>
      <c r="N1941" s="50">
        <f t="shared" si="569"/>
        <v>48450</v>
      </c>
      <c r="O1941" s="46">
        <f t="shared" si="571"/>
        <v>303450</v>
      </c>
      <c r="P1941" s="45">
        <v>200000</v>
      </c>
      <c r="Q1941" s="50">
        <f t="shared" si="570"/>
        <v>38000</v>
      </c>
      <c r="R1941" s="46">
        <f t="shared" si="572"/>
        <v>238000</v>
      </c>
      <c r="S1941" s="51">
        <f t="shared" si="574"/>
        <v>192092.4656</v>
      </c>
      <c r="T1941" s="51">
        <f t="shared" si="575"/>
        <v>244514.15520000001</v>
      </c>
      <c r="U1941" s="49">
        <f t="shared" si="576"/>
        <v>240283.97616822601</v>
      </c>
      <c r="V1941" s="51">
        <f t="shared" si="577"/>
        <v>238000</v>
      </c>
      <c r="W1941" s="51">
        <f t="shared" si="578"/>
        <v>37067.732197416241</v>
      </c>
      <c r="X1941" s="52">
        <f t="shared" si="579"/>
        <v>0.15159748999846959</v>
      </c>
      <c r="Y1941" s="53" t="str">
        <f t="shared" si="580"/>
        <v>MENOR_VALOR</v>
      </c>
      <c r="Z1941" s="49">
        <f t="shared" si="581"/>
        <v>192092.4656</v>
      </c>
      <c r="AA1941" s="80"/>
    </row>
    <row r="1942" spans="1:27" ht="18" x14ac:dyDescent="0.2">
      <c r="A1942" s="41">
        <f t="shared" si="582"/>
        <v>1720</v>
      </c>
      <c r="B1942" s="1">
        <v>4912996</v>
      </c>
      <c r="C1942" s="40" t="s">
        <v>691</v>
      </c>
      <c r="D1942" s="42" t="s">
        <v>36</v>
      </c>
      <c r="E1942" s="43">
        <v>0</v>
      </c>
      <c r="F1942" s="44">
        <v>1</v>
      </c>
      <c r="G1942" s="44">
        <v>1</v>
      </c>
      <c r="H1942" s="13">
        <v>26111505</v>
      </c>
      <c r="I1942" s="4" t="s">
        <v>37</v>
      </c>
      <c r="J1942" s="1" t="s">
        <v>37</v>
      </c>
      <c r="K1942" s="48">
        <v>167314</v>
      </c>
      <c r="L1942" s="49">
        <f t="shared" si="573"/>
        <v>189265.5968</v>
      </c>
      <c r="M1942" s="45">
        <v>246000</v>
      </c>
      <c r="N1942" s="50">
        <f t="shared" si="569"/>
        <v>46740</v>
      </c>
      <c r="O1942" s="46">
        <f t="shared" si="571"/>
        <v>292740</v>
      </c>
      <c r="P1942" s="45">
        <v>197000</v>
      </c>
      <c r="Q1942" s="50">
        <f t="shared" si="570"/>
        <v>37430</v>
      </c>
      <c r="R1942" s="46">
        <f t="shared" si="572"/>
        <v>234430</v>
      </c>
      <c r="S1942" s="51">
        <f t="shared" si="574"/>
        <v>189265.5968</v>
      </c>
      <c r="T1942" s="51">
        <f t="shared" si="575"/>
        <v>238811.86559999999</v>
      </c>
      <c r="U1942" s="49">
        <f t="shared" si="576"/>
        <v>235065.54587230133</v>
      </c>
      <c r="V1942" s="51">
        <f t="shared" si="577"/>
        <v>234430</v>
      </c>
      <c r="W1942" s="51">
        <f t="shared" si="578"/>
        <v>35034.502650971524</v>
      </c>
      <c r="X1942" s="52">
        <f t="shared" si="579"/>
        <v>0.1467033581557998</v>
      </c>
      <c r="Y1942" s="53" t="str">
        <f t="shared" si="580"/>
        <v>MENOR_VALOR</v>
      </c>
      <c r="Z1942" s="49">
        <f t="shared" si="581"/>
        <v>189265.5968</v>
      </c>
      <c r="AA1942" s="80"/>
    </row>
    <row r="1943" spans="1:27" ht="18" x14ac:dyDescent="0.2">
      <c r="A1943" s="41">
        <f t="shared" si="582"/>
        <v>1721</v>
      </c>
      <c r="B1943" s="1">
        <v>49112931</v>
      </c>
      <c r="C1943" s="40" t="s">
        <v>692</v>
      </c>
      <c r="D1943" s="42" t="s">
        <v>36</v>
      </c>
      <c r="E1943" s="43">
        <v>0</v>
      </c>
      <c r="F1943" s="44">
        <v>1</v>
      </c>
      <c r="G1943" s="44">
        <v>1</v>
      </c>
      <c r="H1943" s="13">
        <v>26111512</v>
      </c>
      <c r="I1943" s="4" t="s">
        <v>37</v>
      </c>
      <c r="J1943" s="1" t="s">
        <v>37</v>
      </c>
      <c r="K1943" s="48">
        <v>29155</v>
      </c>
      <c r="L1943" s="49">
        <f t="shared" si="573"/>
        <v>32980.135999999999</v>
      </c>
      <c r="M1943" s="45">
        <v>39990</v>
      </c>
      <c r="N1943" s="50">
        <f t="shared" si="569"/>
        <v>7598.1</v>
      </c>
      <c r="O1943" s="46">
        <f t="shared" si="571"/>
        <v>47588.1</v>
      </c>
      <c r="P1943" s="45">
        <v>34000</v>
      </c>
      <c r="Q1943" s="50">
        <f t="shared" si="570"/>
        <v>6460</v>
      </c>
      <c r="R1943" s="46">
        <f t="shared" si="572"/>
        <v>40460</v>
      </c>
      <c r="S1943" s="51">
        <f t="shared" si="574"/>
        <v>32980.135999999999</v>
      </c>
      <c r="T1943" s="51">
        <f t="shared" si="575"/>
        <v>40342.745333333332</v>
      </c>
      <c r="U1943" s="49">
        <f t="shared" si="576"/>
        <v>39895.651547524991</v>
      </c>
      <c r="V1943" s="51">
        <f t="shared" si="577"/>
        <v>40460</v>
      </c>
      <c r="W1943" s="51">
        <f t="shared" si="578"/>
        <v>5206.1509868273661</v>
      </c>
      <c r="X1943" s="52">
        <f t="shared" si="579"/>
        <v>0.12904800959407603</v>
      </c>
      <c r="Y1943" s="53" t="str">
        <f t="shared" si="580"/>
        <v>MENOR_VALOR</v>
      </c>
      <c r="Z1943" s="49">
        <f t="shared" si="581"/>
        <v>32980.135999999999</v>
      </c>
      <c r="AA1943" s="80"/>
    </row>
    <row r="1944" spans="1:27" ht="18" x14ac:dyDescent="0.2">
      <c r="A1944" s="41">
        <f t="shared" si="582"/>
        <v>1722</v>
      </c>
      <c r="B1944" s="1">
        <v>49112931</v>
      </c>
      <c r="C1944" s="40" t="s">
        <v>693</v>
      </c>
      <c r="D1944" s="42" t="s">
        <v>36</v>
      </c>
      <c r="E1944" s="43">
        <v>0</v>
      </c>
      <c r="F1944" s="44">
        <v>1</v>
      </c>
      <c r="G1944" s="44">
        <v>1</v>
      </c>
      <c r="H1944" s="13">
        <v>26111512</v>
      </c>
      <c r="I1944" s="4" t="s">
        <v>37</v>
      </c>
      <c r="J1944" s="1" t="s">
        <v>37</v>
      </c>
      <c r="K1944" s="48">
        <v>29155</v>
      </c>
      <c r="L1944" s="49">
        <f t="shared" si="573"/>
        <v>32980.135999999999</v>
      </c>
      <c r="M1944" s="45">
        <v>39990</v>
      </c>
      <c r="N1944" s="50">
        <f t="shared" si="569"/>
        <v>7598.1</v>
      </c>
      <c r="O1944" s="46">
        <f t="shared" si="571"/>
        <v>47588.1</v>
      </c>
      <c r="P1944" s="45">
        <v>34000</v>
      </c>
      <c r="Q1944" s="50">
        <f t="shared" si="570"/>
        <v>6460</v>
      </c>
      <c r="R1944" s="46">
        <f t="shared" si="572"/>
        <v>40460</v>
      </c>
      <c r="S1944" s="51">
        <f t="shared" si="574"/>
        <v>32980.135999999999</v>
      </c>
      <c r="T1944" s="51">
        <f t="shared" si="575"/>
        <v>40342.745333333332</v>
      </c>
      <c r="U1944" s="49">
        <f t="shared" si="576"/>
        <v>39895.651547524991</v>
      </c>
      <c r="V1944" s="51">
        <f t="shared" si="577"/>
        <v>40460</v>
      </c>
      <c r="W1944" s="51">
        <f t="shared" si="578"/>
        <v>5206.1509868273661</v>
      </c>
      <c r="X1944" s="52">
        <f t="shared" si="579"/>
        <v>0.12904800959407603</v>
      </c>
      <c r="Y1944" s="53" t="str">
        <f t="shared" si="580"/>
        <v>MENOR_VALOR</v>
      </c>
      <c r="Z1944" s="49">
        <f t="shared" si="581"/>
        <v>32980.135999999999</v>
      </c>
      <c r="AA1944" s="80"/>
    </row>
    <row r="1945" spans="1:27" ht="18" x14ac:dyDescent="0.2">
      <c r="A1945" s="41">
        <f t="shared" si="582"/>
        <v>1723</v>
      </c>
      <c r="B1945" s="1">
        <v>4912931</v>
      </c>
      <c r="C1945" s="40" t="s">
        <v>694</v>
      </c>
      <c r="D1945" s="42" t="s">
        <v>36</v>
      </c>
      <c r="E1945" s="43">
        <v>0</v>
      </c>
      <c r="F1945" s="44">
        <v>1</v>
      </c>
      <c r="G1945" s="44">
        <v>1</v>
      </c>
      <c r="H1945" s="13">
        <v>31171503</v>
      </c>
      <c r="I1945" s="4" t="s">
        <v>37</v>
      </c>
      <c r="J1945" s="1" t="s">
        <v>37</v>
      </c>
      <c r="K1945" s="48">
        <v>58072</v>
      </c>
      <c r="L1945" s="49">
        <f t="shared" si="573"/>
        <v>65691.046399999992</v>
      </c>
      <c r="M1945" s="45">
        <v>87550</v>
      </c>
      <c r="N1945" s="50">
        <f t="shared" si="569"/>
        <v>16634.5</v>
      </c>
      <c r="O1945" s="46">
        <f t="shared" si="571"/>
        <v>104184.5</v>
      </c>
      <c r="P1945" s="45">
        <v>68000</v>
      </c>
      <c r="Q1945" s="50">
        <f t="shared" si="570"/>
        <v>12920</v>
      </c>
      <c r="R1945" s="46">
        <f t="shared" si="572"/>
        <v>80920</v>
      </c>
      <c r="S1945" s="51">
        <f t="shared" si="574"/>
        <v>65691.046399999992</v>
      </c>
      <c r="T1945" s="51">
        <f t="shared" si="575"/>
        <v>83598.515466666664</v>
      </c>
      <c r="U1945" s="49">
        <f t="shared" si="576"/>
        <v>82121.156198759418</v>
      </c>
      <c r="V1945" s="51">
        <f t="shared" si="577"/>
        <v>80920</v>
      </c>
      <c r="W1945" s="51">
        <f t="shared" si="578"/>
        <v>12662.492810928323</v>
      </c>
      <c r="X1945" s="52">
        <f t="shared" si="579"/>
        <v>0.15146791471407473</v>
      </c>
      <c r="Y1945" s="53" t="str">
        <f t="shared" si="580"/>
        <v>MENOR_VALOR</v>
      </c>
      <c r="Z1945" s="49">
        <f t="shared" si="581"/>
        <v>65691.046399999992</v>
      </c>
      <c r="AA1945" s="80"/>
    </row>
    <row r="1946" spans="1:27" ht="18" x14ac:dyDescent="0.2">
      <c r="A1946" s="41">
        <f t="shared" si="582"/>
        <v>1724</v>
      </c>
      <c r="B1946" s="1">
        <v>4912931</v>
      </c>
      <c r="C1946" s="40" t="s">
        <v>695</v>
      </c>
      <c r="D1946" s="42" t="s">
        <v>36</v>
      </c>
      <c r="E1946" s="43">
        <v>0</v>
      </c>
      <c r="F1946" s="44">
        <v>1</v>
      </c>
      <c r="G1946" s="44">
        <v>1</v>
      </c>
      <c r="H1946" s="13">
        <v>31171503</v>
      </c>
      <c r="I1946" s="4" t="s">
        <v>37</v>
      </c>
      <c r="J1946" s="1" t="s">
        <v>37</v>
      </c>
      <c r="K1946" s="48">
        <v>63070</v>
      </c>
      <c r="L1946" s="49">
        <f t="shared" si="573"/>
        <v>71344.784</v>
      </c>
      <c r="M1946" s="45">
        <v>85560</v>
      </c>
      <c r="N1946" s="50">
        <f t="shared" si="569"/>
        <v>16256.4</v>
      </c>
      <c r="O1946" s="46">
        <f t="shared" si="571"/>
        <v>101816.4</v>
      </c>
      <c r="P1946" s="45">
        <v>74000</v>
      </c>
      <c r="Q1946" s="50">
        <f t="shared" si="570"/>
        <v>14060</v>
      </c>
      <c r="R1946" s="46">
        <f t="shared" si="572"/>
        <v>88060</v>
      </c>
      <c r="S1946" s="51">
        <f t="shared" si="574"/>
        <v>71344.784</v>
      </c>
      <c r="T1946" s="51">
        <f t="shared" si="575"/>
        <v>87073.728000000003</v>
      </c>
      <c r="U1946" s="49">
        <f t="shared" si="576"/>
        <v>86162.749408219592</v>
      </c>
      <c r="V1946" s="51">
        <f t="shared" si="577"/>
        <v>88060</v>
      </c>
      <c r="W1946" s="51">
        <f t="shared" si="578"/>
        <v>11122.042963303462</v>
      </c>
      <c r="X1946" s="52">
        <f t="shared" si="579"/>
        <v>0.12773132859665159</v>
      </c>
      <c r="Y1946" s="53" t="str">
        <f t="shared" si="580"/>
        <v>MENOR_VALOR</v>
      </c>
      <c r="Z1946" s="49">
        <f t="shared" si="581"/>
        <v>71344.784</v>
      </c>
      <c r="AA1946" s="80"/>
    </row>
    <row r="1947" spans="1:27" ht="18" x14ac:dyDescent="0.2">
      <c r="A1947" s="41">
        <f t="shared" si="582"/>
        <v>1725</v>
      </c>
      <c r="B1947" s="1">
        <v>4912934</v>
      </c>
      <c r="C1947" s="40" t="s">
        <v>696</v>
      </c>
      <c r="D1947" s="42" t="s">
        <v>36</v>
      </c>
      <c r="E1947" s="43">
        <v>0</v>
      </c>
      <c r="F1947" s="44">
        <v>1</v>
      </c>
      <c r="G1947" s="44">
        <v>1</v>
      </c>
      <c r="H1947" s="13">
        <v>26111533</v>
      </c>
      <c r="I1947" s="4" t="s">
        <v>37</v>
      </c>
      <c r="J1947" s="1" t="s">
        <v>37</v>
      </c>
      <c r="K1947" s="48">
        <v>37128</v>
      </c>
      <c r="L1947" s="49">
        <f t="shared" si="573"/>
        <v>41999.193599999999</v>
      </c>
      <c r="M1947" s="45">
        <v>51700</v>
      </c>
      <c r="N1947" s="50">
        <f t="shared" si="569"/>
        <v>9823</v>
      </c>
      <c r="O1947" s="46">
        <f t="shared" si="571"/>
        <v>61523</v>
      </c>
      <c r="P1947" s="45">
        <v>44000</v>
      </c>
      <c r="Q1947" s="50">
        <f t="shared" si="570"/>
        <v>8360</v>
      </c>
      <c r="R1947" s="46">
        <f t="shared" si="572"/>
        <v>52360</v>
      </c>
      <c r="S1947" s="51">
        <f t="shared" si="574"/>
        <v>41999.193599999999</v>
      </c>
      <c r="T1947" s="51">
        <f t="shared" si="575"/>
        <v>51960.731200000002</v>
      </c>
      <c r="U1947" s="49">
        <f t="shared" si="576"/>
        <v>51336.473430200327</v>
      </c>
      <c r="V1947" s="51">
        <f t="shared" si="577"/>
        <v>52360</v>
      </c>
      <c r="W1947" s="51">
        <f t="shared" si="578"/>
        <v>7043.870788004725</v>
      </c>
      <c r="X1947" s="52">
        <f t="shared" si="579"/>
        <v>0.13556142543284158</v>
      </c>
      <c r="Y1947" s="53" t="str">
        <f t="shared" si="580"/>
        <v>MENOR_VALOR</v>
      </c>
      <c r="Z1947" s="49">
        <f t="shared" si="581"/>
        <v>41999.193599999999</v>
      </c>
      <c r="AA1947" s="80"/>
    </row>
    <row r="1948" spans="1:27" ht="18" x14ac:dyDescent="0.2">
      <c r="A1948" s="41">
        <f t="shared" si="582"/>
        <v>1726</v>
      </c>
      <c r="B1948" s="1">
        <v>4912934</v>
      </c>
      <c r="C1948" s="40" t="s">
        <v>697</v>
      </c>
      <c r="D1948" s="42" t="s">
        <v>36</v>
      </c>
      <c r="E1948" s="43">
        <v>0</v>
      </c>
      <c r="F1948" s="44">
        <v>1</v>
      </c>
      <c r="G1948" s="44">
        <v>1</v>
      </c>
      <c r="H1948" s="13">
        <v>24101802</v>
      </c>
      <c r="I1948" s="4" t="s">
        <v>37</v>
      </c>
      <c r="J1948" s="1" t="s">
        <v>37</v>
      </c>
      <c r="K1948" s="48">
        <v>112574</v>
      </c>
      <c r="L1948" s="49">
        <f t="shared" si="573"/>
        <v>127343.70879999999</v>
      </c>
      <c r="M1948" s="45">
        <v>160050</v>
      </c>
      <c r="N1948" s="50">
        <f t="shared" si="569"/>
        <v>30409.5</v>
      </c>
      <c r="O1948" s="46">
        <f t="shared" si="571"/>
        <v>190459.5</v>
      </c>
      <c r="P1948" s="45">
        <v>132000</v>
      </c>
      <c r="Q1948" s="50">
        <f t="shared" si="570"/>
        <v>25080</v>
      </c>
      <c r="R1948" s="46">
        <f t="shared" si="572"/>
        <v>157080</v>
      </c>
      <c r="S1948" s="51">
        <f t="shared" si="574"/>
        <v>127343.70879999999</v>
      </c>
      <c r="T1948" s="51">
        <f t="shared" si="575"/>
        <v>158294.40293333333</v>
      </c>
      <c r="U1948" s="49">
        <f t="shared" si="576"/>
        <v>156182.96942062402</v>
      </c>
      <c r="V1948" s="51">
        <f t="shared" si="577"/>
        <v>157080</v>
      </c>
      <c r="W1948" s="51">
        <f t="shared" si="578"/>
        <v>21885.445704110749</v>
      </c>
      <c r="X1948" s="52">
        <f t="shared" si="579"/>
        <v>0.13825786192407535</v>
      </c>
      <c r="Y1948" s="53" t="str">
        <f t="shared" si="580"/>
        <v>MENOR_VALOR</v>
      </c>
      <c r="Z1948" s="49">
        <f t="shared" si="581"/>
        <v>127343.70879999999</v>
      </c>
      <c r="AA1948" s="80"/>
    </row>
    <row r="1949" spans="1:27" ht="27" x14ac:dyDescent="0.2">
      <c r="A1949" s="132">
        <v>4.7</v>
      </c>
      <c r="B1949" s="3"/>
      <c r="C1949" s="138" t="s">
        <v>698</v>
      </c>
      <c r="D1949" s="3"/>
      <c r="E1949" s="3"/>
      <c r="F1949" s="3"/>
      <c r="G1949" s="3"/>
      <c r="H1949" s="7"/>
      <c r="I1949" s="7"/>
      <c r="J1949" s="137"/>
      <c r="K1949" s="48"/>
      <c r="L1949" s="49">
        <f t="shared" si="573"/>
        <v>0</v>
      </c>
      <c r="M1949" s="5">
        <v>0</v>
      </c>
      <c r="N1949" s="6"/>
      <c r="O1949" s="47"/>
      <c r="P1949" s="5"/>
      <c r="Q1949" s="6"/>
      <c r="R1949" s="47"/>
      <c r="S1949" s="51"/>
      <c r="T1949" s="51"/>
      <c r="U1949" s="49"/>
      <c r="V1949" s="51"/>
      <c r="W1949" s="51"/>
      <c r="X1949" s="52"/>
      <c r="Y1949" s="53"/>
      <c r="Z1949" s="49"/>
      <c r="AA1949" s="80"/>
    </row>
    <row r="1950" spans="1:27" ht="18" x14ac:dyDescent="0.2">
      <c r="A1950" s="41">
        <f>A1948+1</f>
        <v>1727</v>
      </c>
      <c r="B1950" s="1">
        <v>4912996</v>
      </c>
      <c r="C1950" s="40" t="s">
        <v>699</v>
      </c>
      <c r="D1950" s="42" t="s">
        <v>36</v>
      </c>
      <c r="E1950" s="43">
        <v>0</v>
      </c>
      <c r="F1950" s="44">
        <v>1</v>
      </c>
      <c r="G1950" s="44">
        <v>1</v>
      </c>
      <c r="H1950" s="13">
        <v>31411501</v>
      </c>
      <c r="I1950" s="4" t="s">
        <v>37</v>
      </c>
      <c r="J1950" s="1" t="s">
        <v>37</v>
      </c>
      <c r="K1950" s="48">
        <v>22967</v>
      </c>
      <c r="L1950" s="49">
        <f t="shared" si="573"/>
        <v>25980.270400000001</v>
      </c>
      <c r="M1950" s="45">
        <v>31960</v>
      </c>
      <c r="N1950" s="50">
        <f t="shared" si="569"/>
        <v>6072.4</v>
      </c>
      <c r="O1950" s="46">
        <f t="shared" si="571"/>
        <v>38032.400000000001</v>
      </c>
      <c r="P1950" s="45">
        <v>27000</v>
      </c>
      <c r="Q1950" s="50">
        <f t="shared" si="570"/>
        <v>5130</v>
      </c>
      <c r="R1950" s="46">
        <f t="shared" si="572"/>
        <v>32130</v>
      </c>
      <c r="S1950" s="51">
        <f t="shared" si="574"/>
        <v>25980.270400000001</v>
      </c>
      <c r="T1950" s="51">
        <f t="shared" si="575"/>
        <v>32047.556800000002</v>
      </c>
      <c r="U1950" s="49">
        <f t="shared" si="576"/>
        <v>31664.262324271538</v>
      </c>
      <c r="V1950" s="51">
        <f t="shared" si="577"/>
        <v>32130</v>
      </c>
      <c r="W1950" s="51">
        <f t="shared" si="578"/>
        <v>4290.219356840943</v>
      </c>
      <c r="X1950" s="52">
        <f t="shared" si="579"/>
        <v>0.13387040340126466</v>
      </c>
      <c r="Y1950" s="53" t="str">
        <f t="shared" si="580"/>
        <v>MENOR_VALOR</v>
      </c>
      <c r="Z1950" s="49">
        <f t="shared" si="581"/>
        <v>25980.270400000001</v>
      </c>
      <c r="AA1950" s="80"/>
    </row>
    <row r="1951" spans="1:27" ht="18" x14ac:dyDescent="0.2">
      <c r="A1951" s="41">
        <f>A1950+1</f>
        <v>1728</v>
      </c>
      <c r="B1951" s="1">
        <v>4912996</v>
      </c>
      <c r="C1951" s="40" t="s">
        <v>700</v>
      </c>
      <c r="D1951" s="42" t="s">
        <v>36</v>
      </c>
      <c r="E1951" s="43">
        <v>0</v>
      </c>
      <c r="F1951" s="44">
        <v>1</v>
      </c>
      <c r="G1951" s="44">
        <v>1</v>
      </c>
      <c r="H1951" s="13">
        <v>31411501</v>
      </c>
      <c r="I1951" s="4" t="s">
        <v>37</v>
      </c>
      <c r="J1951" s="1" t="s">
        <v>37</v>
      </c>
      <c r="K1951" s="48">
        <v>58072</v>
      </c>
      <c r="L1951" s="49">
        <f t="shared" si="573"/>
        <v>65691.046399999992</v>
      </c>
      <c r="M1951" s="45">
        <v>92650</v>
      </c>
      <c r="N1951" s="50">
        <f t="shared" si="569"/>
        <v>17603.5</v>
      </c>
      <c r="O1951" s="46">
        <f t="shared" si="571"/>
        <v>110253.5</v>
      </c>
      <c r="P1951" s="45">
        <v>68000</v>
      </c>
      <c r="Q1951" s="50">
        <f t="shared" si="570"/>
        <v>12920</v>
      </c>
      <c r="R1951" s="46">
        <f t="shared" si="572"/>
        <v>80920</v>
      </c>
      <c r="S1951" s="51">
        <f t="shared" si="574"/>
        <v>65691.046399999992</v>
      </c>
      <c r="T1951" s="51">
        <f t="shared" si="575"/>
        <v>85621.515466666664</v>
      </c>
      <c r="U1951" s="49">
        <f t="shared" si="576"/>
        <v>83685.74363937923</v>
      </c>
      <c r="V1951" s="51">
        <f t="shared" si="577"/>
        <v>80920</v>
      </c>
      <c r="W1951" s="51">
        <f t="shared" si="578"/>
        <v>14092.969829268734</v>
      </c>
      <c r="X1951" s="52">
        <f t="shared" si="579"/>
        <v>0.16459612694843356</v>
      </c>
      <c r="Y1951" s="53" t="str">
        <f t="shared" si="580"/>
        <v>MENOR_VALOR</v>
      </c>
      <c r="Z1951" s="49">
        <f t="shared" si="581"/>
        <v>65691.046399999992</v>
      </c>
      <c r="AA1951" s="80"/>
    </row>
    <row r="1952" spans="1:27" x14ac:dyDescent="0.2">
      <c r="A1952" s="41">
        <f t="shared" ref="A1952:A1959" si="583">A1951+1</f>
        <v>1729</v>
      </c>
      <c r="B1952" s="1">
        <v>4912996</v>
      </c>
      <c r="C1952" s="40" t="s">
        <v>701</v>
      </c>
      <c r="D1952" s="42" t="s">
        <v>36</v>
      </c>
      <c r="E1952" s="43">
        <v>0</v>
      </c>
      <c r="F1952" s="44">
        <v>1</v>
      </c>
      <c r="G1952" s="44">
        <v>1</v>
      </c>
      <c r="H1952" s="13">
        <v>25111932</v>
      </c>
      <c r="I1952" s="4" t="s">
        <v>37</v>
      </c>
      <c r="J1952" s="1" t="s">
        <v>37</v>
      </c>
      <c r="K1952" s="48">
        <v>183498</v>
      </c>
      <c r="L1952" s="49">
        <f t="shared" si="573"/>
        <v>207572.9376</v>
      </c>
      <c r="M1952" s="45">
        <v>278100</v>
      </c>
      <c r="N1952" s="50">
        <f t="shared" si="569"/>
        <v>52839</v>
      </c>
      <c r="O1952" s="46">
        <f t="shared" si="571"/>
        <v>330939</v>
      </c>
      <c r="P1952" s="45">
        <v>216000</v>
      </c>
      <c r="Q1952" s="50">
        <f t="shared" si="570"/>
        <v>41040</v>
      </c>
      <c r="R1952" s="46">
        <f t="shared" si="572"/>
        <v>257040</v>
      </c>
      <c r="S1952" s="51">
        <f t="shared" si="574"/>
        <v>207572.9376</v>
      </c>
      <c r="T1952" s="51">
        <f t="shared" si="575"/>
        <v>265183.9792</v>
      </c>
      <c r="U1952" s="49">
        <f t="shared" si="576"/>
        <v>260399.29141615634</v>
      </c>
      <c r="V1952" s="51">
        <f t="shared" si="577"/>
        <v>257040</v>
      </c>
      <c r="W1952" s="51">
        <f t="shared" si="578"/>
        <v>40737.158186580338</v>
      </c>
      <c r="X1952" s="52">
        <f t="shared" si="579"/>
        <v>0.15361847389678335</v>
      </c>
      <c r="Y1952" s="53" t="str">
        <f t="shared" si="580"/>
        <v>MENOR_VALOR</v>
      </c>
      <c r="Z1952" s="49">
        <f t="shared" si="581"/>
        <v>207572.9376</v>
      </c>
      <c r="AA1952" s="80"/>
    </row>
    <row r="1953" spans="1:27" ht="27" x14ac:dyDescent="0.2">
      <c r="A1953" s="41">
        <f t="shared" si="583"/>
        <v>1730</v>
      </c>
      <c r="B1953" s="1">
        <v>4912996</v>
      </c>
      <c r="C1953" s="40" t="s">
        <v>702</v>
      </c>
      <c r="D1953" s="42" t="s">
        <v>36</v>
      </c>
      <c r="E1953" s="43">
        <v>0</v>
      </c>
      <c r="F1953" s="44">
        <v>1</v>
      </c>
      <c r="G1953" s="44">
        <v>1</v>
      </c>
      <c r="H1953" s="13">
        <v>23153137</v>
      </c>
      <c r="I1953" s="4" t="s">
        <v>37</v>
      </c>
      <c r="J1953" s="1" t="s">
        <v>37</v>
      </c>
      <c r="K1953" s="48">
        <v>29155</v>
      </c>
      <c r="L1953" s="49">
        <f t="shared" si="573"/>
        <v>32980.135999999999</v>
      </c>
      <c r="M1953" s="45">
        <v>39990</v>
      </c>
      <c r="N1953" s="50">
        <f t="shared" si="569"/>
        <v>7598.1</v>
      </c>
      <c r="O1953" s="46">
        <f t="shared" si="571"/>
        <v>47588.1</v>
      </c>
      <c r="P1953" s="45">
        <v>34000</v>
      </c>
      <c r="Q1953" s="50">
        <f t="shared" si="570"/>
        <v>6460</v>
      </c>
      <c r="R1953" s="46">
        <f t="shared" si="572"/>
        <v>40460</v>
      </c>
      <c r="S1953" s="51">
        <f t="shared" si="574"/>
        <v>32980.135999999999</v>
      </c>
      <c r="T1953" s="51">
        <f t="shared" si="575"/>
        <v>40342.745333333332</v>
      </c>
      <c r="U1953" s="49">
        <f t="shared" si="576"/>
        <v>39895.651547524991</v>
      </c>
      <c r="V1953" s="51">
        <f t="shared" si="577"/>
        <v>40460</v>
      </c>
      <c r="W1953" s="51">
        <f t="shared" si="578"/>
        <v>5206.1509868273661</v>
      </c>
      <c r="X1953" s="52">
        <f t="shared" si="579"/>
        <v>0.12904800959407603</v>
      </c>
      <c r="Y1953" s="53" t="str">
        <f t="shared" si="580"/>
        <v>MENOR_VALOR</v>
      </c>
      <c r="Z1953" s="49">
        <f t="shared" si="581"/>
        <v>32980.135999999999</v>
      </c>
      <c r="AA1953" s="80"/>
    </row>
    <row r="1954" spans="1:27" ht="27" x14ac:dyDescent="0.2">
      <c r="A1954" s="41">
        <f t="shared" si="583"/>
        <v>1731</v>
      </c>
      <c r="B1954" s="1">
        <v>4912996</v>
      </c>
      <c r="C1954" s="40" t="s">
        <v>703</v>
      </c>
      <c r="D1954" s="42" t="s">
        <v>36</v>
      </c>
      <c r="E1954" s="43">
        <v>0</v>
      </c>
      <c r="F1954" s="44">
        <v>1</v>
      </c>
      <c r="G1954" s="44">
        <v>1</v>
      </c>
      <c r="H1954" s="13">
        <v>23153137</v>
      </c>
      <c r="I1954" s="4" t="s">
        <v>37</v>
      </c>
      <c r="J1954" s="1" t="s">
        <v>37</v>
      </c>
      <c r="K1954" s="48">
        <v>30583</v>
      </c>
      <c r="L1954" s="49">
        <f t="shared" si="573"/>
        <v>34595.489600000001</v>
      </c>
      <c r="M1954" s="45">
        <v>43200</v>
      </c>
      <c r="N1954" s="50">
        <f t="shared" si="569"/>
        <v>8208</v>
      </c>
      <c r="O1954" s="46">
        <f t="shared" si="571"/>
        <v>51408</v>
      </c>
      <c r="P1954" s="45">
        <v>36000</v>
      </c>
      <c r="Q1954" s="50">
        <f t="shared" si="570"/>
        <v>6840</v>
      </c>
      <c r="R1954" s="46">
        <f t="shared" si="572"/>
        <v>42840</v>
      </c>
      <c r="S1954" s="51">
        <f t="shared" si="574"/>
        <v>34595.489600000001</v>
      </c>
      <c r="T1954" s="51">
        <f t="shared" si="575"/>
        <v>42947.829866666667</v>
      </c>
      <c r="U1954" s="49">
        <f t="shared" si="576"/>
        <v>42393.559595980289</v>
      </c>
      <c r="V1954" s="51">
        <f t="shared" si="577"/>
        <v>42840</v>
      </c>
      <c r="W1954" s="51">
        <f t="shared" si="578"/>
        <v>5905.996441337461</v>
      </c>
      <c r="X1954" s="52">
        <f t="shared" si="579"/>
        <v>0.13751559647304354</v>
      </c>
      <c r="Y1954" s="53" t="str">
        <f t="shared" si="580"/>
        <v>MENOR_VALOR</v>
      </c>
      <c r="Z1954" s="49">
        <f t="shared" si="581"/>
        <v>34595.489600000001</v>
      </c>
      <c r="AA1954" s="80"/>
    </row>
    <row r="1955" spans="1:27" ht="27" x14ac:dyDescent="0.2">
      <c r="A1955" s="41">
        <f t="shared" si="583"/>
        <v>1732</v>
      </c>
      <c r="B1955" s="1">
        <v>4912996</v>
      </c>
      <c r="C1955" s="40" t="s">
        <v>704</v>
      </c>
      <c r="D1955" s="42" t="s">
        <v>36</v>
      </c>
      <c r="E1955" s="43">
        <v>0</v>
      </c>
      <c r="F1955" s="44">
        <v>1</v>
      </c>
      <c r="G1955" s="44">
        <v>1</v>
      </c>
      <c r="H1955" s="13">
        <v>31161609</v>
      </c>
      <c r="I1955" s="4" t="s">
        <v>37</v>
      </c>
      <c r="J1955" s="1" t="s">
        <v>37</v>
      </c>
      <c r="K1955" s="48">
        <v>1428</v>
      </c>
      <c r="L1955" s="49">
        <f t="shared" si="573"/>
        <v>1615.3535999999999</v>
      </c>
      <c r="M1955" s="45">
        <v>2970</v>
      </c>
      <c r="N1955" s="50">
        <f t="shared" si="569"/>
        <v>564.29999999999995</v>
      </c>
      <c r="O1955" s="46">
        <f t="shared" si="571"/>
        <v>3534.3</v>
      </c>
      <c r="P1955" s="45">
        <v>2000</v>
      </c>
      <c r="Q1955" s="50">
        <f t="shared" si="570"/>
        <v>380</v>
      </c>
      <c r="R1955" s="46">
        <f t="shared" si="572"/>
        <v>2380</v>
      </c>
      <c r="S1955" s="51">
        <f t="shared" si="574"/>
        <v>1615.3535999999999</v>
      </c>
      <c r="T1955" s="51">
        <f t="shared" si="575"/>
        <v>2509.8845333333334</v>
      </c>
      <c r="U1955" s="49">
        <f t="shared" si="576"/>
        <v>2386.2502700642826</v>
      </c>
      <c r="V1955" s="51">
        <f t="shared" si="577"/>
        <v>2380</v>
      </c>
      <c r="W1955" s="51">
        <f t="shared" si="578"/>
        <v>632.52888894113084</v>
      </c>
      <c r="X1955" s="52">
        <f t="shared" si="579"/>
        <v>0.25201513477637172</v>
      </c>
      <c r="Y1955" s="53" t="str">
        <f t="shared" si="580"/>
        <v>MENOR_VALOR</v>
      </c>
      <c r="Z1955" s="49">
        <f t="shared" si="581"/>
        <v>1615.3535999999999</v>
      </c>
      <c r="AA1955" s="80"/>
    </row>
    <row r="1956" spans="1:27" ht="18" x14ac:dyDescent="0.2">
      <c r="A1956" s="41">
        <f t="shared" si="583"/>
        <v>1733</v>
      </c>
      <c r="B1956" s="1">
        <v>4912996</v>
      </c>
      <c r="C1956" s="40" t="s">
        <v>705</v>
      </c>
      <c r="D1956" s="42" t="s">
        <v>36</v>
      </c>
      <c r="E1956" s="43">
        <v>0</v>
      </c>
      <c r="F1956" s="44">
        <v>1</v>
      </c>
      <c r="G1956" s="44">
        <v>1</v>
      </c>
      <c r="H1956" s="13">
        <v>31161609</v>
      </c>
      <c r="I1956" s="4" t="s">
        <v>37</v>
      </c>
      <c r="J1956" s="1" t="s">
        <v>37</v>
      </c>
      <c r="K1956" s="105">
        <v>1428</v>
      </c>
      <c r="L1956" s="49">
        <f t="shared" si="573"/>
        <v>1615.3535999999999</v>
      </c>
      <c r="M1956" s="45">
        <v>3060</v>
      </c>
      <c r="N1956" s="50">
        <f t="shared" si="569"/>
        <v>581.4</v>
      </c>
      <c r="O1956" s="46">
        <f t="shared" si="571"/>
        <v>3641.4</v>
      </c>
      <c r="P1956" s="45">
        <v>2000</v>
      </c>
      <c r="Q1956" s="50">
        <f t="shared" si="570"/>
        <v>380</v>
      </c>
      <c r="R1956" s="46">
        <f t="shared" si="572"/>
        <v>2380</v>
      </c>
      <c r="S1956" s="51">
        <f t="shared" si="574"/>
        <v>1615.3535999999999</v>
      </c>
      <c r="T1956" s="51">
        <f t="shared" si="575"/>
        <v>2545.5845333333332</v>
      </c>
      <c r="U1956" s="49">
        <f t="shared" si="576"/>
        <v>2410.1143558802969</v>
      </c>
      <c r="V1956" s="51">
        <f t="shared" si="577"/>
        <v>2380</v>
      </c>
      <c r="W1956" s="51">
        <f t="shared" si="578"/>
        <v>657.77260102949094</v>
      </c>
      <c r="X1956" s="52">
        <f t="shared" si="579"/>
        <v>0.25839746919273038</v>
      </c>
      <c r="Y1956" s="53" t="str">
        <f t="shared" si="580"/>
        <v>MENOR_VALOR</v>
      </c>
      <c r="Z1956" s="49">
        <f t="shared" si="581"/>
        <v>1615.3535999999999</v>
      </c>
      <c r="AA1956" s="80"/>
    </row>
    <row r="1957" spans="1:27" ht="27" x14ac:dyDescent="0.2">
      <c r="A1957" s="41">
        <f t="shared" si="583"/>
        <v>1734</v>
      </c>
      <c r="B1957" s="1">
        <v>4912996</v>
      </c>
      <c r="C1957" s="40" t="s">
        <v>706</v>
      </c>
      <c r="D1957" s="42" t="s">
        <v>36</v>
      </c>
      <c r="E1957" s="43">
        <v>0</v>
      </c>
      <c r="F1957" s="44">
        <v>1</v>
      </c>
      <c r="G1957" s="44">
        <v>1</v>
      </c>
      <c r="H1957" s="13">
        <v>31161525</v>
      </c>
      <c r="I1957" s="4" t="s">
        <v>37</v>
      </c>
      <c r="J1957" s="1" t="s">
        <v>37</v>
      </c>
      <c r="K1957" s="48">
        <v>1428</v>
      </c>
      <c r="L1957" s="49">
        <f t="shared" si="573"/>
        <v>1615.3535999999999</v>
      </c>
      <c r="M1957" s="45">
        <v>3090</v>
      </c>
      <c r="N1957" s="50">
        <f t="shared" si="569"/>
        <v>587.1</v>
      </c>
      <c r="O1957" s="46">
        <f t="shared" si="571"/>
        <v>3677.1</v>
      </c>
      <c r="P1957" s="45">
        <v>2000</v>
      </c>
      <c r="Q1957" s="50">
        <f t="shared" si="570"/>
        <v>380</v>
      </c>
      <c r="R1957" s="46">
        <f t="shared" si="572"/>
        <v>2380</v>
      </c>
      <c r="S1957" s="51">
        <f t="shared" si="574"/>
        <v>1615.3535999999999</v>
      </c>
      <c r="T1957" s="51">
        <f t="shared" si="575"/>
        <v>2557.4845333333333</v>
      </c>
      <c r="U1957" s="49">
        <f t="shared" si="576"/>
        <v>2417.9649466823698</v>
      </c>
      <c r="V1957" s="51">
        <f t="shared" si="577"/>
        <v>2380</v>
      </c>
      <c r="W1957" s="51">
        <f t="shared" si="578"/>
        <v>666.18717172561287</v>
      </c>
      <c r="X1957" s="52">
        <f t="shared" si="579"/>
        <v>0.26048531791405538</v>
      </c>
      <c r="Y1957" s="53" t="str">
        <f t="shared" si="580"/>
        <v>MENOR_VALOR</v>
      </c>
      <c r="Z1957" s="49">
        <f t="shared" si="581"/>
        <v>1615.3535999999999</v>
      </c>
      <c r="AA1957" s="80"/>
    </row>
    <row r="1958" spans="1:27" ht="27" x14ac:dyDescent="0.2">
      <c r="A1958" s="41">
        <f t="shared" si="583"/>
        <v>1735</v>
      </c>
      <c r="B1958" s="1">
        <v>4912996</v>
      </c>
      <c r="C1958" s="40" t="s">
        <v>707</v>
      </c>
      <c r="D1958" s="42" t="s">
        <v>36</v>
      </c>
      <c r="E1958" s="43">
        <v>0</v>
      </c>
      <c r="F1958" s="44">
        <v>1</v>
      </c>
      <c r="G1958" s="44">
        <v>1</v>
      </c>
      <c r="H1958" s="13">
        <v>31161525</v>
      </c>
      <c r="I1958" s="4" t="s">
        <v>37</v>
      </c>
      <c r="J1958" s="1" t="s">
        <v>37</v>
      </c>
      <c r="K1958" s="48">
        <v>1428</v>
      </c>
      <c r="L1958" s="49">
        <f t="shared" si="573"/>
        <v>1615.3535999999999</v>
      </c>
      <c r="M1958" s="45">
        <v>3270</v>
      </c>
      <c r="N1958" s="50">
        <f t="shared" si="569"/>
        <v>621.29999999999995</v>
      </c>
      <c r="O1958" s="46">
        <f t="shared" si="571"/>
        <v>3891.3</v>
      </c>
      <c r="P1958" s="45">
        <v>2000</v>
      </c>
      <c r="Q1958" s="50">
        <f t="shared" si="570"/>
        <v>380</v>
      </c>
      <c r="R1958" s="46">
        <f t="shared" si="572"/>
        <v>2380</v>
      </c>
      <c r="S1958" s="51">
        <f t="shared" si="574"/>
        <v>1615.3535999999999</v>
      </c>
      <c r="T1958" s="51">
        <f t="shared" si="575"/>
        <v>2628.8845333333334</v>
      </c>
      <c r="U1958" s="49">
        <f t="shared" si="576"/>
        <v>2464.0324615902441</v>
      </c>
      <c r="V1958" s="51">
        <f t="shared" si="577"/>
        <v>2380</v>
      </c>
      <c r="W1958" s="51">
        <f t="shared" si="578"/>
        <v>716.67459590233079</v>
      </c>
      <c r="X1958" s="52">
        <f t="shared" si="579"/>
        <v>0.27261547124460905</v>
      </c>
      <c r="Y1958" s="53" t="str">
        <f t="shared" si="580"/>
        <v>MENOR_VALOR</v>
      </c>
      <c r="Z1958" s="49">
        <f t="shared" si="581"/>
        <v>1615.3535999999999</v>
      </c>
      <c r="AA1958" s="80"/>
    </row>
    <row r="1959" spans="1:27" ht="27.5" thickBot="1" x14ac:dyDescent="0.25">
      <c r="A1959" s="41">
        <f t="shared" si="583"/>
        <v>1736</v>
      </c>
      <c r="B1959" s="19">
        <v>4912996</v>
      </c>
      <c r="C1959" s="181" t="s">
        <v>708</v>
      </c>
      <c r="D1959" s="182" t="s">
        <v>36</v>
      </c>
      <c r="E1959" s="183">
        <v>0</v>
      </c>
      <c r="F1959" s="184">
        <v>1</v>
      </c>
      <c r="G1959" s="184">
        <v>1</v>
      </c>
      <c r="H1959" s="185">
        <v>31161609</v>
      </c>
      <c r="I1959" s="4" t="s">
        <v>37</v>
      </c>
      <c r="J1959" s="1" t="s">
        <v>37</v>
      </c>
      <c r="K1959" s="48">
        <v>5831</v>
      </c>
      <c r="L1959" s="49">
        <f t="shared" si="573"/>
        <v>6596.0271999999995</v>
      </c>
      <c r="M1959" s="45">
        <v>8550</v>
      </c>
      <c r="N1959" s="50">
        <f t="shared" si="569"/>
        <v>1624.5</v>
      </c>
      <c r="O1959" s="46">
        <f t="shared" si="571"/>
        <v>10174.5</v>
      </c>
      <c r="P1959" s="45">
        <v>7000</v>
      </c>
      <c r="Q1959" s="50">
        <f t="shared" si="570"/>
        <v>1330</v>
      </c>
      <c r="R1959" s="46">
        <f t="shared" si="572"/>
        <v>8330</v>
      </c>
      <c r="S1959" s="51">
        <f t="shared" si="574"/>
        <v>6596.0271999999995</v>
      </c>
      <c r="T1959" s="51">
        <f t="shared" si="575"/>
        <v>8366.8423999999995</v>
      </c>
      <c r="U1959" s="49">
        <f t="shared" si="576"/>
        <v>8237.8428935274642</v>
      </c>
      <c r="V1959" s="51">
        <f t="shared" si="577"/>
        <v>8330</v>
      </c>
      <c r="W1959" s="51">
        <f t="shared" si="578"/>
        <v>1252.1554361482199</v>
      </c>
      <c r="X1959" s="52">
        <f t="shared" si="579"/>
        <v>0.1496568688981425</v>
      </c>
      <c r="Y1959" s="53" t="str">
        <f t="shared" si="580"/>
        <v>MENOR_VALOR</v>
      </c>
      <c r="Z1959" s="49">
        <f t="shared" si="581"/>
        <v>6596.0271999999995</v>
      </c>
      <c r="AA1959" s="80"/>
    </row>
    <row r="1960" spans="1:27" ht="9.5" thickBot="1" x14ac:dyDescent="0.25">
      <c r="A1960" s="268" t="s">
        <v>709</v>
      </c>
      <c r="B1960" s="269"/>
      <c r="C1960" s="269"/>
      <c r="D1960" s="269"/>
      <c r="E1960" s="269"/>
      <c r="F1960" s="269"/>
      <c r="G1960" s="269"/>
      <c r="H1960" s="269"/>
      <c r="I1960" s="269"/>
      <c r="J1960" s="269"/>
      <c r="K1960" s="48"/>
      <c r="L1960" s="49">
        <f t="shared" si="573"/>
        <v>0</v>
      </c>
      <c r="M1960" s="77">
        <v>0</v>
      </c>
      <c r="N1960" s="77"/>
      <c r="O1960" s="77"/>
      <c r="P1960" s="77"/>
      <c r="Q1960" s="77"/>
      <c r="R1960" s="77"/>
      <c r="S1960" s="51"/>
      <c r="T1960" s="51"/>
      <c r="U1960" s="49"/>
      <c r="V1960" s="51"/>
      <c r="W1960" s="51"/>
      <c r="X1960" s="52"/>
      <c r="Y1960" s="53"/>
      <c r="Z1960" s="49"/>
      <c r="AA1960" s="80"/>
    </row>
    <row r="1961" spans="1:27" ht="27.5" thickBot="1" x14ac:dyDescent="0.25">
      <c r="A1961" s="56" t="s">
        <v>0</v>
      </c>
      <c r="B1961" s="56" t="s">
        <v>1</v>
      </c>
      <c r="C1961" s="56" t="s">
        <v>2</v>
      </c>
      <c r="D1961" s="56" t="s">
        <v>3</v>
      </c>
      <c r="E1961" s="56" t="s">
        <v>4</v>
      </c>
      <c r="F1961" s="56" t="s">
        <v>5</v>
      </c>
      <c r="G1961" s="56" t="s">
        <v>1074</v>
      </c>
      <c r="H1961" s="56" t="s">
        <v>6</v>
      </c>
      <c r="I1961" s="217" t="s">
        <v>7</v>
      </c>
      <c r="J1961" s="218"/>
      <c r="K1961" s="48"/>
      <c r="L1961" s="49">
        <f t="shared" si="573"/>
        <v>0</v>
      </c>
      <c r="M1961" s="77">
        <v>0</v>
      </c>
      <c r="N1961" s="77"/>
      <c r="O1961" s="77"/>
      <c r="P1961" s="77"/>
      <c r="Q1961" s="77"/>
      <c r="R1961" s="77"/>
      <c r="S1961" s="51"/>
      <c r="T1961" s="51"/>
      <c r="U1961" s="49"/>
      <c r="V1961" s="51"/>
      <c r="W1961" s="51"/>
      <c r="X1961" s="52"/>
      <c r="Y1961" s="53"/>
      <c r="Z1961" s="49"/>
      <c r="AA1961" s="80"/>
    </row>
    <row r="1962" spans="1:27" ht="18" x14ac:dyDescent="0.2">
      <c r="A1962" s="61" t="s">
        <v>1109</v>
      </c>
      <c r="B1962" s="170" t="s">
        <v>710</v>
      </c>
      <c r="C1962" s="61" t="s">
        <v>711</v>
      </c>
      <c r="D1962" s="61" t="s">
        <v>589</v>
      </c>
      <c r="E1962" s="170" t="s">
        <v>595</v>
      </c>
      <c r="F1962" s="170" t="s">
        <v>712</v>
      </c>
      <c r="G1962" s="186" t="s">
        <v>1128</v>
      </c>
      <c r="H1962" s="170" t="s">
        <v>713</v>
      </c>
      <c r="I1962" s="273" t="s">
        <v>714</v>
      </c>
      <c r="J1962" s="274"/>
      <c r="K1962" s="48"/>
      <c r="L1962" s="49">
        <f t="shared" si="573"/>
        <v>0</v>
      </c>
      <c r="M1962" s="77">
        <v>0</v>
      </c>
      <c r="N1962" s="77"/>
      <c r="O1962" s="77"/>
      <c r="P1962" s="77"/>
      <c r="Q1962" s="77"/>
      <c r="R1962" s="77"/>
      <c r="S1962" s="51"/>
      <c r="T1962" s="51"/>
      <c r="U1962" s="49"/>
      <c r="V1962" s="51"/>
      <c r="W1962" s="51"/>
      <c r="X1962" s="52"/>
      <c r="Y1962" s="53"/>
      <c r="Z1962" s="49"/>
      <c r="AA1962" s="80"/>
    </row>
    <row r="1963" spans="1:27" ht="18" x14ac:dyDescent="0.2">
      <c r="A1963" s="61" t="s">
        <v>1109</v>
      </c>
      <c r="B1963" s="170" t="s">
        <v>715</v>
      </c>
      <c r="C1963" s="61" t="s">
        <v>711</v>
      </c>
      <c r="D1963" s="61" t="s">
        <v>589</v>
      </c>
      <c r="E1963" s="170" t="s">
        <v>595</v>
      </c>
      <c r="F1963" s="170" t="s">
        <v>716</v>
      </c>
      <c r="G1963" s="186" t="s">
        <v>1129</v>
      </c>
      <c r="H1963" s="170" t="s">
        <v>717</v>
      </c>
      <c r="I1963" s="273" t="s">
        <v>718</v>
      </c>
      <c r="J1963" s="274"/>
      <c r="K1963" s="48"/>
      <c r="L1963" s="49">
        <f t="shared" si="573"/>
        <v>0</v>
      </c>
      <c r="M1963" s="77">
        <v>0</v>
      </c>
      <c r="N1963" s="77"/>
      <c r="O1963" s="77"/>
      <c r="P1963" s="77"/>
      <c r="Q1963" s="77"/>
      <c r="R1963" s="77"/>
      <c r="S1963" s="51"/>
      <c r="T1963" s="51"/>
      <c r="U1963" s="49"/>
      <c r="V1963" s="51"/>
      <c r="W1963" s="51"/>
      <c r="X1963" s="52"/>
      <c r="Y1963" s="53"/>
      <c r="Z1963" s="49"/>
      <c r="AA1963" s="80"/>
    </row>
    <row r="1964" spans="1:27" ht="18" x14ac:dyDescent="0.2">
      <c r="A1964" s="61" t="s">
        <v>1109</v>
      </c>
      <c r="B1964" s="170" t="s">
        <v>719</v>
      </c>
      <c r="C1964" s="61" t="s">
        <v>711</v>
      </c>
      <c r="D1964" s="61" t="s">
        <v>589</v>
      </c>
      <c r="E1964" s="170" t="s">
        <v>595</v>
      </c>
      <c r="F1964" s="170" t="s">
        <v>720</v>
      </c>
      <c r="G1964" s="186" t="s">
        <v>1130</v>
      </c>
      <c r="H1964" s="170" t="s">
        <v>721</v>
      </c>
      <c r="I1964" s="273" t="s">
        <v>722</v>
      </c>
      <c r="J1964" s="274"/>
      <c r="K1964" s="48"/>
      <c r="L1964" s="49">
        <f t="shared" si="573"/>
        <v>0</v>
      </c>
      <c r="M1964" s="77">
        <v>0</v>
      </c>
      <c r="N1964" s="77"/>
      <c r="O1964" s="77"/>
      <c r="P1964" s="77"/>
      <c r="Q1964" s="77"/>
      <c r="R1964" s="77"/>
      <c r="S1964" s="51"/>
      <c r="T1964" s="51"/>
      <c r="U1964" s="49"/>
      <c r="V1964" s="51"/>
      <c r="W1964" s="51"/>
      <c r="X1964" s="52"/>
      <c r="Y1964" s="53"/>
      <c r="Z1964" s="49"/>
      <c r="AA1964" s="80"/>
    </row>
    <row r="1965" spans="1:27" ht="18" x14ac:dyDescent="0.2">
      <c r="A1965" s="61" t="s">
        <v>378</v>
      </c>
      <c r="B1965" s="187" t="s">
        <v>723</v>
      </c>
      <c r="C1965" s="61" t="s">
        <v>711</v>
      </c>
      <c r="D1965" s="61" t="s">
        <v>589</v>
      </c>
      <c r="E1965" s="188" t="s">
        <v>724</v>
      </c>
      <c r="F1965" s="170" t="s">
        <v>725</v>
      </c>
      <c r="G1965" s="188" t="s">
        <v>1131</v>
      </c>
      <c r="H1965" s="188" t="s">
        <v>726</v>
      </c>
      <c r="I1965" s="273" t="s">
        <v>727</v>
      </c>
      <c r="J1965" s="274"/>
      <c r="K1965" s="48"/>
      <c r="L1965" s="49">
        <f t="shared" si="573"/>
        <v>0</v>
      </c>
      <c r="M1965" s="77">
        <v>0</v>
      </c>
      <c r="N1965" s="77"/>
      <c r="O1965" s="77"/>
      <c r="P1965" s="77"/>
      <c r="Q1965" s="77"/>
      <c r="R1965" s="77"/>
      <c r="S1965" s="51"/>
      <c r="T1965" s="51"/>
      <c r="U1965" s="49"/>
      <c r="V1965" s="51"/>
      <c r="W1965" s="51"/>
      <c r="X1965" s="52"/>
      <c r="Y1965" s="53"/>
      <c r="Z1965" s="49"/>
      <c r="AA1965" s="80"/>
    </row>
    <row r="1966" spans="1:27" ht="18" x14ac:dyDescent="0.2">
      <c r="A1966" s="61" t="s">
        <v>378</v>
      </c>
      <c r="B1966" s="187" t="s">
        <v>723</v>
      </c>
      <c r="C1966" s="61" t="s">
        <v>711</v>
      </c>
      <c r="D1966" s="61" t="s">
        <v>589</v>
      </c>
      <c r="E1966" s="188" t="s">
        <v>724</v>
      </c>
      <c r="F1966" s="170" t="s">
        <v>728</v>
      </c>
      <c r="G1966" s="188" t="s">
        <v>1132</v>
      </c>
      <c r="H1966" s="188" t="s">
        <v>726</v>
      </c>
      <c r="I1966" s="273" t="s">
        <v>729</v>
      </c>
      <c r="J1966" s="274"/>
      <c r="K1966" s="48"/>
      <c r="L1966" s="49">
        <f t="shared" si="573"/>
        <v>0</v>
      </c>
      <c r="M1966" s="77">
        <v>0</v>
      </c>
      <c r="N1966" s="77"/>
      <c r="O1966" s="77"/>
      <c r="P1966" s="77"/>
      <c r="Q1966" s="77"/>
      <c r="R1966" s="77"/>
      <c r="S1966" s="51"/>
      <c r="T1966" s="51"/>
      <c r="U1966" s="49"/>
      <c r="V1966" s="51"/>
      <c r="W1966" s="51"/>
      <c r="X1966" s="52"/>
      <c r="Y1966" s="53"/>
      <c r="Z1966" s="49"/>
      <c r="AA1966" s="80"/>
    </row>
    <row r="1967" spans="1:27" ht="18" x14ac:dyDescent="0.2">
      <c r="A1967" s="61" t="s">
        <v>1109</v>
      </c>
      <c r="B1967" s="170" t="s">
        <v>730</v>
      </c>
      <c r="C1967" s="61" t="s">
        <v>711</v>
      </c>
      <c r="D1967" s="61" t="s">
        <v>589</v>
      </c>
      <c r="E1967" s="170" t="s">
        <v>724</v>
      </c>
      <c r="F1967" s="170" t="s">
        <v>731</v>
      </c>
      <c r="G1967" s="186" t="s">
        <v>1133</v>
      </c>
      <c r="H1967" s="170" t="s">
        <v>732</v>
      </c>
      <c r="I1967" s="273" t="s">
        <v>733</v>
      </c>
      <c r="J1967" s="274"/>
      <c r="K1967" s="48"/>
      <c r="L1967" s="49">
        <f t="shared" si="573"/>
        <v>0</v>
      </c>
      <c r="M1967" s="77">
        <v>0</v>
      </c>
      <c r="N1967" s="77"/>
      <c r="O1967" s="77"/>
      <c r="P1967" s="77"/>
      <c r="Q1967" s="77"/>
      <c r="R1967" s="77"/>
      <c r="S1967" s="51"/>
      <c r="T1967" s="51"/>
      <c r="U1967" s="49"/>
      <c r="V1967" s="51"/>
      <c r="W1967" s="51"/>
      <c r="X1967" s="52"/>
      <c r="Y1967" s="53"/>
      <c r="Z1967" s="49"/>
      <c r="AA1967" s="80"/>
    </row>
    <row r="1968" spans="1:27" ht="18" x14ac:dyDescent="0.2">
      <c r="A1968" s="61" t="s">
        <v>1109</v>
      </c>
      <c r="B1968" s="170" t="s">
        <v>734</v>
      </c>
      <c r="C1968" s="61" t="s">
        <v>711</v>
      </c>
      <c r="D1968" s="61" t="s">
        <v>589</v>
      </c>
      <c r="E1968" s="170" t="s">
        <v>724</v>
      </c>
      <c r="F1968" s="170" t="s">
        <v>735</v>
      </c>
      <c r="G1968" s="186" t="s">
        <v>1134</v>
      </c>
      <c r="H1968" s="170" t="s">
        <v>736</v>
      </c>
      <c r="I1968" s="273" t="s">
        <v>737</v>
      </c>
      <c r="J1968" s="274"/>
      <c r="K1968" s="48"/>
      <c r="L1968" s="49">
        <f t="shared" si="573"/>
        <v>0</v>
      </c>
      <c r="M1968" s="77">
        <v>0</v>
      </c>
      <c r="N1968" s="77"/>
      <c r="O1968" s="77"/>
      <c r="P1968" s="77"/>
      <c r="Q1968" s="77"/>
      <c r="R1968" s="77"/>
      <c r="S1968" s="51"/>
      <c r="T1968" s="51"/>
      <c r="U1968" s="49"/>
      <c r="V1968" s="51"/>
      <c r="W1968" s="51"/>
      <c r="X1968" s="52"/>
      <c r="Y1968" s="53"/>
      <c r="Z1968" s="49"/>
      <c r="AA1968" s="80"/>
    </row>
    <row r="1969" spans="1:27" ht="18" x14ac:dyDescent="0.2">
      <c r="A1969" s="61" t="s">
        <v>1109</v>
      </c>
      <c r="B1969" s="170" t="s">
        <v>738</v>
      </c>
      <c r="C1969" s="61" t="s">
        <v>711</v>
      </c>
      <c r="D1969" s="61" t="s">
        <v>589</v>
      </c>
      <c r="E1969" s="170" t="s">
        <v>724</v>
      </c>
      <c r="F1969" s="170" t="s">
        <v>739</v>
      </c>
      <c r="G1969" s="186" t="s">
        <v>1135</v>
      </c>
      <c r="H1969" s="170" t="s">
        <v>740</v>
      </c>
      <c r="I1969" s="273" t="s">
        <v>741</v>
      </c>
      <c r="J1969" s="274"/>
      <c r="K1969" s="48"/>
      <c r="L1969" s="49">
        <f t="shared" si="573"/>
        <v>0</v>
      </c>
      <c r="M1969" s="77">
        <v>0</v>
      </c>
      <c r="N1969" s="77"/>
      <c r="O1969" s="77"/>
      <c r="P1969" s="77"/>
      <c r="Q1969" s="77"/>
      <c r="R1969" s="77"/>
      <c r="S1969" s="51"/>
      <c r="T1969" s="51"/>
      <c r="U1969" s="49"/>
      <c r="V1969" s="51"/>
      <c r="W1969" s="51"/>
      <c r="X1969" s="52"/>
      <c r="Y1969" s="53"/>
      <c r="Z1969" s="49"/>
      <c r="AA1969" s="80"/>
    </row>
    <row r="1970" spans="1:27" ht="18" x14ac:dyDescent="0.2">
      <c r="A1970" s="61" t="s">
        <v>1109</v>
      </c>
      <c r="B1970" s="170" t="s">
        <v>742</v>
      </c>
      <c r="C1970" s="61" t="s">
        <v>711</v>
      </c>
      <c r="D1970" s="61" t="s">
        <v>589</v>
      </c>
      <c r="E1970" s="170" t="s">
        <v>724</v>
      </c>
      <c r="F1970" s="170" t="s">
        <v>743</v>
      </c>
      <c r="G1970" s="186" t="s">
        <v>1136</v>
      </c>
      <c r="H1970" s="170" t="s">
        <v>744</v>
      </c>
      <c r="I1970" s="273" t="s">
        <v>745</v>
      </c>
      <c r="J1970" s="274"/>
      <c r="K1970" s="48"/>
      <c r="L1970" s="49">
        <f t="shared" si="573"/>
        <v>0</v>
      </c>
      <c r="M1970" s="77">
        <v>0</v>
      </c>
      <c r="N1970" s="77"/>
      <c r="O1970" s="77"/>
      <c r="P1970" s="77"/>
      <c r="Q1970" s="77"/>
      <c r="R1970" s="77"/>
      <c r="S1970" s="51"/>
      <c r="T1970" s="51"/>
      <c r="U1970" s="49"/>
      <c r="V1970" s="51"/>
      <c r="W1970" s="51"/>
      <c r="X1970" s="52"/>
      <c r="Y1970" s="53"/>
      <c r="Z1970" s="49"/>
      <c r="AA1970" s="80"/>
    </row>
    <row r="1971" spans="1:27" ht="18" x14ac:dyDescent="0.2">
      <c r="A1971" s="61" t="s">
        <v>1109</v>
      </c>
      <c r="B1971" s="170" t="s">
        <v>746</v>
      </c>
      <c r="C1971" s="61" t="s">
        <v>711</v>
      </c>
      <c r="D1971" s="61" t="s">
        <v>589</v>
      </c>
      <c r="E1971" s="170" t="s">
        <v>747</v>
      </c>
      <c r="F1971" s="170" t="s">
        <v>748</v>
      </c>
      <c r="G1971" s="186" t="s">
        <v>1137</v>
      </c>
      <c r="H1971" s="170" t="s">
        <v>749</v>
      </c>
      <c r="I1971" s="273" t="s">
        <v>750</v>
      </c>
      <c r="J1971" s="274"/>
      <c r="K1971" s="48"/>
      <c r="L1971" s="49">
        <f t="shared" si="573"/>
        <v>0</v>
      </c>
      <c r="M1971" s="77">
        <v>0</v>
      </c>
      <c r="N1971" s="77"/>
      <c r="O1971" s="77"/>
      <c r="P1971" s="77"/>
      <c r="Q1971" s="77"/>
      <c r="R1971" s="77"/>
      <c r="S1971" s="51"/>
      <c r="T1971" s="51"/>
      <c r="U1971" s="49"/>
      <c r="V1971" s="51"/>
      <c r="W1971" s="51"/>
      <c r="X1971" s="52"/>
      <c r="Y1971" s="53"/>
      <c r="Z1971" s="49"/>
      <c r="AA1971" s="80"/>
    </row>
    <row r="1972" spans="1:27" ht="18" x14ac:dyDescent="0.2">
      <c r="A1972" s="61" t="s">
        <v>1109</v>
      </c>
      <c r="B1972" s="170" t="s">
        <v>751</v>
      </c>
      <c r="C1972" s="61" t="s">
        <v>711</v>
      </c>
      <c r="D1972" s="61" t="s">
        <v>589</v>
      </c>
      <c r="E1972" s="170" t="s">
        <v>747</v>
      </c>
      <c r="F1972" s="170" t="s">
        <v>752</v>
      </c>
      <c r="G1972" s="186" t="s">
        <v>1138</v>
      </c>
      <c r="H1972" s="170" t="s">
        <v>753</v>
      </c>
      <c r="I1972" s="273" t="s">
        <v>754</v>
      </c>
      <c r="J1972" s="274"/>
      <c r="K1972" s="48"/>
      <c r="L1972" s="49">
        <f t="shared" si="573"/>
        <v>0</v>
      </c>
      <c r="M1972" s="77">
        <v>0</v>
      </c>
      <c r="N1972" s="77"/>
      <c r="O1972" s="77"/>
      <c r="P1972" s="77"/>
      <c r="Q1972" s="77"/>
      <c r="R1972" s="77"/>
      <c r="S1972" s="51"/>
      <c r="T1972" s="51"/>
      <c r="U1972" s="49"/>
      <c r="V1972" s="51"/>
      <c r="W1972" s="51"/>
      <c r="X1972" s="52"/>
      <c r="Y1972" s="53"/>
      <c r="Z1972" s="49"/>
      <c r="AA1972" s="80"/>
    </row>
    <row r="1973" spans="1:27" ht="18" x14ac:dyDescent="0.2">
      <c r="A1973" s="170" t="s">
        <v>329</v>
      </c>
      <c r="B1973" s="189" t="s">
        <v>755</v>
      </c>
      <c r="C1973" s="190" t="s">
        <v>756</v>
      </c>
      <c r="D1973" s="61" t="s">
        <v>589</v>
      </c>
      <c r="E1973" s="170" t="s">
        <v>757</v>
      </c>
      <c r="F1973" s="170" t="s">
        <v>758</v>
      </c>
      <c r="G1973" s="170" t="s">
        <v>1139</v>
      </c>
      <c r="H1973" s="170" t="s">
        <v>759</v>
      </c>
      <c r="I1973" s="273" t="s">
        <v>760</v>
      </c>
      <c r="J1973" s="274"/>
      <c r="K1973" s="48"/>
      <c r="L1973" s="49">
        <f t="shared" si="573"/>
        <v>0</v>
      </c>
      <c r="M1973" s="77">
        <v>0</v>
      </c>
      <c r="N1973" s="77"/>
      <c r="O1973" s="77"/>
      <c r="P1973" s="77"/>
      <c r="Q1973" s="77"/>
      <c r="R1973" s="77"/>
      <c r="S1973" s="51"/>
      <c r="T1973" s="51"/>
      <c r="U1973" s="49"/>
      <c r="V1973" s="51"/>
      <c r="W1973" s="51"/>
      <c r="X1973" s="52"/>
      <c r="Y1973" s="53"/>
      <c r="Z1973" s="49"/>
      <c r="AA1973" s="80"/>
    </row>
    <row r="1974" spans="1:27" ht="18" x14ac:dyDescent="0.2">
      <c r="A1974" s="170" t="s">
        <v>329</v>
      </c>
      <c r="B1974" s="189" t="s">
        <v>761</v>
      </c>
      <c r="C1974" s="190" t="s">
        <v>756</v>
      </c>
      <c r="D1974" s="61" t="s">
        <v>589</v>
      </c>
      <c r="E1974" s="170" t="s">
        <v>757</v>
      </c>
      <c r="F1974" s="170" t="s">
        <v>762</v>
      </c>
      <c r="G1974" s="170" t="s">
        <v>1140</v>
      </c>
      <c r="H1974" s="170" t="s">
        <v>763</v>
      </c>
      <c r="I1974" s="273" t="s">
        <v>764</v>
      </c>
      <c r="J1974" s="274"/>
      <c r="K1974" s="48"/>
      <c r="L1974" s="49">
        <f t="shared" si="573"/>
        <v>0</v>
      </c>
      <c r="M1974" s="77">
        <v>0</v>
      </c>
      <c r="N1974" s="77"/>
      <c r="O1974" s="77"/>
      <c r="P1974" s="77"/>
      <c r="Q1974" s="77"/>
      <c r="R1974" s="77"/>
      <c r="S1974" s="51"/>
      <c r="T1974" s="51"/>
      <c r="U1974" s="49"/>
      <c r="V1974" s="51"/>
      <c r="W1974" s="51"/>
      <c r="X1974" s="52"/>
      <c r="Y1974" s="53"/>
      <c r="Z1974" s="49"/>
      <c r="AA1974" s="80"/>
    </row>
    <row r="1975" spans="1:27" x14ac:dyDescent="0.2">
      <c r="A1975" s="170" t="s">
        <v>336</v>
      </c>
      <c r="B1975" s="61" t="s">
        <v>765</v>
      </c>
      <c r="C1975" s="61" t="s">
        <v>766</v>
      </c>
      <c r="D1975" s="61" t="s">
        <v>589</v>
      </c>
      <c r="E1975" s="170" t="s">
        <v>767</v>
      </c>
      <c r="F1975" s="61" t="s">
        <v>768</v>
      </c>
      <c r="G1975" s="170" t="s">
        <v>1141</v>
      </c>
      <c r="H1975" s="170" t="s">
        <v>769</v>
      </c>
      <c r="I1975" s="273" t="s">
        <v>770</v>
      </c>
      <c r="J1975" s="274"/>
      <c r="K1975" s="48"/>
      <c r="L1975" s="49">
        <f t="shared" si="573"/>
        <v>0</v>
      </c>
      <c r="M1975" s="77">
        <v>0</v>
      </c>
      <c r="N1975" s="77"/>
      <c r="O1975" s="77"/>
      <c r="P1975" s="77"/>
      <c r="Q1975" s="77"/>
      <c r="R1975" s="77"/>
      <c r="S1975" s="51"/>
      <c r="T1975" s="51"/>
      <c r="U1975" s="49"/>
      <c r="V1975" s="51"/>
      <c r="W1975" s="51"/>
      <c r="X1975" s="52"/>
      <c r="Y1975" s="53"/>
      <c r="Z1975" s="49"/>
      <c r="AA1975" s="80"/>
    </row>
    <row r="1976" spans="1:27" x14ac:dyDescent="0.2">
      <c r="A1976" s="170" t="s">
        <v>336</v>
      </c>
      <c r="B1976" s="61" t="s">
        <v>771</v>
      </c>
      <c r="C1976" s="61" t="s">
        <v>766</v>
      </c>
      <c r="D1976" s="61" t="s">
        <v>589</v>
      </c>
      <c r="E1976" s="170" t="s">
        <v>767</v>
      </c>
      <c r="F1976" s="61" t="s">
        <v>772</v>
      </c>
      <c r="G1976" s="170" t="s">
        <v>1142</v>
      </c>
      <c r="H1976" s="170" t="s">
        <v>773</v>
      </c>
      <c r="I1976" s="273" t="s">
        <v>774</v>
      </c>
      <c r="J1976" s="274"/>
      <c r="K1976" s="48"/>
      <c r="L1976" s="49">
        <f t="shared" si="573"/>
        <v>0</v>
      </c>
      <c r="M1976" s="77">
        <v>0</v>
      </c>
      <c r="N1976" s="77"/>
      <c r="O1976" s="77"/>
      <c r="P1976" s="77"/>
      <c r="Q1976" s="77"/>
      <c r="R1976" s="77"/>
      <c r="S1976" s="51"/>
      <c r="T1976" s="51"/>
      <c r="U1976" s="49"/>
      <c r="V1976" s="51"/>
      <c r="W1976" s="51"/>
      <c r="X1976" s="52"/>
      <c r="Y1976" s="53"/>
      <c r="Z1976" s="49"/>
      <c r="AA1976" s="80"/>
    </row>
    <row r="1977" spans="1:27" x14ac:dyDescent="0.2">
      <c r="A1977" s="170" t="s">
        <v>336</v>
      </c>
      <c r="B1977" s="61" t="s">
        <v>775</v>
      </c>
      <c r="C1977" s="61" t="s">
        <v>766</v>
      </c>
      <c r="D1977" s="61" t="s">
        <v>589</v>
      </c>
      <c r="E1977" s="170" t="s">
        <v>767</v>
      </c>
      <c r="F1977" s="61" t="s">
        <v>776</v>
      </c>
      <c r="G1977" s="170" t="s">
        <v>1143</v>
      </c>
      <c r="H1977" s="170" t="s">
        <v>777</v>
      </c>
      <c r="I1977" s="273" t="s">
        <v>778</v>
      </c>
      <c r="J1977" s="274"/>
      <c r="K1977" s="48"/>
      <c r="L1977" s="49">
        <f t="shared" si="573"/>
        <v>0</v>
      </c>
      <c r="M1977" s="77">
        <v>0</v>
      </c>
      <c r="N1977" s="77"/>
      <c r="O1977" s="77"/>
      <c r="P1977" s="77"/>
      <c r="Q1977" s="77"/>
      <c r="R1977" s="77"/>
      <c r="S1977" s="51"/>
      <c r="T1977" s="51"/>
      <c r="U1977" s="49"/>
      <c r="V1977" s="51"/>
      <c r="W1977" s="51"/>
      <c r="X1977" s="52"/>
      <c r="Y1977" s="53"/>
      <c r="Z1977" s="49"/>
      <c r="AA1977" s="80"/>
    </row>
    <row r="1978" spans="1:27" x14ac:dyDescent="0.2">
      <c r="A1978" s="170" t="s">
        <v>336</v>
      </c>
      <c r="B1978" s="61" t="s">
        <v>779</v>
      </c>
      <c r="C1978" s="61" t="s">
        <v>766</v>
      </c>
      <c r="D1978" s="61" t="s">
        <v>589</v>
      </c>
      <c r="E1978" s="170" t="s">
        <v>767</v>
      </c>
      <c r="F1978" s="61" t="s">
        <v>780</v>
      </c>
      <c r="G1978" s="170" t="s">
        <v>1144</v>
      </c>
      <c r="H1978" s="170" t="s">
        <v>781</v>
      </c>
      <c r="I1978" s="273" t="s">
        <v>782</v>
      </c>
      <c r="J1978" s="274"/>
      <c r="K1978" s="48"/>
      <c r="L1978" s="49">
        <f t="shared" si="573"/>
        <v>0</v>
      </c>
      <c r="M1978" s="77">
        <v>0</v>
      </c>
      <c r="N1978" s="77"/>
      <c r="O1978" s="77"/>
      <c r="P1978" s="77"/>
      <c r="Q1978" s="77"/>
      <c r="R1978" s="77"/>
      <c r="S1978" s="51"/>
      <c r="T1978" s="51"/>
      <c r="U1978" s="49"/>
      <c r="V1978" s="51"/>
      <c r="W1978" s="51"/>
      <c r="X1978" s="52"/>
      <c r="Y1978" s="53"/>
      <c r="Z1978" s="49"/>
      <c r="AA1978" s="80"/>
    </row>
    <row r="1979" spans="1:27" x14ac:dyDescent="0.2">
      <c r="A1979" s="170" t="s">
        <v>336</v>
      </c>
      <c r="B1979" s="61" t="s">
        <v>783</v>
      </c>
      <c r="C1979" s="61" t="s">
        <v>766</v>
      </c>
      <c r="D1979" s="61" t="s">
        <v>589</v>
      </c>
      <c r="E1979" s="170" t="s">
        <v>767</v>
      </c>
      <c r="F1979" s="61" t="s">
        <v>784</v>
      </c>
      <c r="G1979" s="170" t="s">
        <v>1145</v>
      </c>
      <c r="H1979" s="170" t="s">
        <v>785</v>
      </c>
      <c r="I1979" s="273" t="s">
        <v>786</v>
      </c>
      <c r="J1979" s="274"/>
      <c r="K1979" s="48"/>
      <c r="L1979" s="49">
        <f t="shared" si="573"/>
        <v>0</v>
      </c>
      <c r="M1979" s="77">
        <v>0</v>
      </c>
      <c r="N1979" s="77"/>
      <c r="O1979" s="77"/>
      <c r="P1979" s="77"/>
      <c r="Q1979" s="77"/>
      <c r="R1979" s="77"/>
      <c r="S1979" s="51"/>
      <c r="T1979" s="51"/>
      <c r="U1979" s="49"/>
      <c r="V1979" s="51"/>
      <c r="W1979" s="51"/>
      <c r="X1979" s="52"/>
      <c r="Y1979" s="53"/>
      <c r="Z1979" s="49"/>
      <c r="AA1979" s="80"/>
    </row>
    <row r="1980" spans="1:27" x14ac:dyDescent="0.2">
      <c r="A1980" s="170" t="s">
        <v>336</v>
      </c>
      <c r="B1980" s="61" t="s">
        <v>787</v>
      </c>
      <c r="C1980" s="61" t="s">
        <v>766</v>
      </c>
      <c r="D1980" s="61" t="s">
        <v>589</v>
      </c>
      <c r="E1980" s="170" t="s">
        <v>767</v>
      </c>
      <c r="F1980" s="61" t="s">
        <v>788</v>
      </c>
      <c r="G1980" s="170" t="s">
        <v>1146</v>
      </c>
      <c r="H1980" s="170" t="s">
        <v>789</v>
      </c>
      <c r="I1980" s="273" t="s">
        <v>790</v>
      </c>
      <c r="J1980" s="274"/>
      <c r="K1980" s="48"/>
      <c r="L1980" s="49">
        <f t="shared" si="573"/>
        <v>0</v>
      </c>
      <c r="M1980" s="77">
        <v>0</v>
      </c>
      <c r="N1980" s="77"/>
      <c r="O1980" s="77"/>
      <c r="P1980" s="77"/>
      <c r="Q1980" s="77"/>
      <c r="R1980" s="77"/>
      <c r="S1980" s="51"/>
      <c r="T1980" s="51"/>
      <c r="U1980" s="49"/>
      <c r="V1980" s="51"/>
      <c r="W1980" s="51"/>
      <c r="X1980" s="52"/>
      <c r="Y1980" s="53"/>
      <c r="Z1980" s="49"/>
      <c r="AA1980" s="80"/>
    </row>
    <row r="1981" spans="1:27" x14ac:dyDescent="0.2">
      <c r="A1981" s="170" t="s">
        <v>336</v>
      </c>
      <c r="B1981" s="61" t="s">
        <v>791</v>
      </c>
      <c r="C1981" s="61" t="s">
        <v>766</v>
      </c>
      <c r="D1981" s="61" t="s">
        <v>589</v>
      </c>
      <c r="E1981" s="170" t="s">
        <v>767</v>
      </c>
      <c r="F1981" s="61" t="s">
        <v>792</v>
      </c>
      <c r="G1981" s="170" t="s">
        <v>1147</v>
      </c>
      <c r="H1981" s="170" t="s">
        <v>793</v>
      </c>
      <c r="I1981" s="273" t="s">
        <v>794</v>
      </c>
      <c r="J1981" s="274"/>
      <c r="K1981" s="48"/>
      <c r="L1981" s="49">
        <f t="shared" si="573"/>
        <v>0</v>
      </c>
      <c r="M1981" s="77">
        <v>0</v>
      </c>
      <c r="N1981" s="77"/>
      <c r="O1981" s="77"/>
      <c r="P1981" s="77"/>
      <c r="Q1981" s="77"/>
      <c r="R1981" s="77"/>
      <c r="S1981" s="51"/>
      <c r="T1981" s="51"/>
      <c r="U1981" s="49"/>
      <c r="V1981" s="51"/>
      <c r="W1981" s="51"/>
      <c r="X1981" s="52"/>
      <c r="Y1981" s="53"/>
      <c r="Z1981" s="49"/>
      <c r="AA1981" s="80"/>
    </row>
    <row r="1982" spans="1:27" x14ac:dyDescent="0.2">
      <c r="A1982" s="170" t="s">
        <v>336</v>
      </c>
      <c r="B1982" s="61" t="s">
        <v>795</v>
      </c>
      <c r="C1982" s="61" t="s">
        <v>766</v>
      </c>
      <c r="D1982" s="61" t="s">
        <v>589</v>
      </c>
      <c r="E1982" s="170" t="s">
        <v>767</v>
      </c>
      <c r="F1982" s="61" t="s">
        <v>796</v>
      </c>
      <c r="G1982" s="170" t="s">
        <v>1148</v>
      </c>
      <c r="H1982" s="170" t="s">
        <v>797</v>
      </c>
      <c r="I1982" s="273" t="s">
        <v>798</v>
      </c>
      <c r="J1982" s="274"/>
      <c r="K1982" s="48"/>
      <c r="L1982" s="49">
        <f t="shared" si="573"/>
        <v>0</v>
      </c>
      <c r="M1982" s="77">
        <v>0</v>
      </c>
      <c r="N1982" s="77"/>
      <c r="O1982" s="77"/>
      <c r="P1982" s="77"/>
      <c r="Q1982" s="77"/>
      <c r="R1982" s="77"/>
      <c r="S1982" s="51"/>
      <c r="T1982" s="51"/>
      <c r="U1982" s="49"/>
      <c r="V1982" s="51"/>
      <c r="W1982" s="51"/>
      <c r="X1982" s="52"/>
      <c r="Y1982" s="53"/>
      <c r="Z1982" s="49"/>
      <c r="AA1982" s="80"/>
    </row>
    <row r="1983" spans="1:27" x14ac:dyDescent="0.2">
      <c r="A1983" s="170" t="s">
        <v>336</v>
      </c>
      <c r="B1983" s="61" t="s">
        <v>799</v>
      </c>
      <c r="C1983" s="61" t="s">
        <v>766</v>
      </c>
      <c r="D1983" s="61" t="s">
        <v>589</v>
      </c>
      <c r="E1983" s="170" t="s">
        <v>767</v>
      </c>
      <c r="F1983" s="61" t="s">
        <v>800</v>
      </c>
      <c r="G1983" s="170" t="s">
        <v>1149</v>
      </c>
      <c r="H1983" s="170" t="s">
        <v>801</v>
      </c>
      <c r="I1983" s="273" t="s">
        <v>802</v>
      </c>
      <c r="J1983" s="274"/>
      <c r="K1983" s="48"/>
      <c r="L1983" s="49">
        <f t="shared" si="573"/>
        <v>0</v>
      </c>
      <c r="M1983" s="77">
        <v>0</v>
      </c>
      <c r="N1983" s="77"/>
      <c r="O1983" s="77"/>
      <c r="P1983" s="77"/>
      <c r="Q1983" s="77"/>
      <c r="R1983" s="77"/>
      <c r="S1983" s="51"/>
      <c r="T1983" s="51"/>
      <c r="U1983" s="49"/>
      <c r="V1983" s="51"/>
      <c r="W1983" s="51"/>
      <c r="X1983" s="52"/>
      <c r="Y1983" s="53"/>
      <c r="Z1983" s="49"/>
      <c r="AA1983" s="80"/>
    </row>
    <row r="1984" spans="1:27" x14ac:dyDescent="0.2">
      <c r="A1984" s="170" t="s">
        <v>336</v>
      </c>
      <c r="B1984" s="61" t="s">
        <v>803</v>
      </c>
      <c r="C1984" s="61" t="s">
        <v>766</v>
      </c>
      <c r="D1984" s="61" t="s">
        <v>589</v>
      </c>
      <c r="E1984" s="170" t="s">
        <v>767</v>
      </c>
      <c r="F1984" s="61" t="s">
        <v>804</v>
      </c>
      <c r="G1984" s="170" t="s">
        <v>1150</v>
      </c>
      <c r="H1984" s="170" t="s">
        <v>805</v>
      </c>
      <c r="I1984" s="273" t="s">
        <v>806</v>
      </c>
      <c r="J1984" s="274"/>
      <c r="K1984" s="48"/>
      <c r="L1984" s="49">
        <f t="shared" si="573"/>
        <v>0</v>
      </c>
      <c r="M1984" s="77">
        <v>0</v>
      </c>
      <c r="N1984" s="77"/>
      <c r="O1984" s="77"/>
      <c r="P1984" s="77"/>
      <c r="Q1984" s="77"/>
      <c r="R1984" s="77"/>
      <c r="S1984" s="51"/>
      <c r="T1984" s="51"/>
      <c r="U1984" s="49"/>
      <c r="V1984" s="51"/>
      <c r="W1984" s="51"/>
      <c r="X1984" s="52"/>
      <c r="Y1984" s="53"/>
      <c r="Z1984" s="49"/>
      <c r="AA1984" s="80"/>
    </row>
    <row r="1985" spans="1:27" x14ac:dyDescent="0.2">
      <c r="A1985" s="170" t="s">
        <v>336</v>
      </c>
      <c r="B1985" s="61" t="s">
        <v>807</v>
      </c>
      <c r="C1985" s="61" t="s">
        <v>766</v>
      </c>
      <c r="D1985" s="61" t="s">
        <v>589</v>
      </c>
      <c r="E1985" s="170" t="s">
        <v>767</v>
      </c>
      <c r="F1985" s="61" t="s">
        <v>808</v>
      </c>
      <c r="G1985" s="170" t="s">
        <v>1151</v>
      </c>
      <c r="H1985" s="170" t="s">
        <v>809</v>
      </c>
      <c r="I1985" s="273" t="s">
        <v>810</v>
      </c>
      <c r="J1985" s="274"/>
      <c r="K1985" s="48"/>
      <c r="L1985" s="49">
        <f t="shared" si="573"/>
        <v>0</v>
      </c>
      <c r="M1985" s="77">
        <v>0</v>
      </c>
      <c r="N1985" s="77"/>
      <c r="O1985" s="77"/>
      <c r="P1985" s="77"/>
      <c r="Q1985" s="77"/>
      <c r="R1985" s="77"/>
      <c r="S1985" s="51"/>
      <c r="T1985" s="51"/>
      <c r="U1985" s="49"/>
      <c r="V1985" s="51"/>
      <c r="W1985" s="51"/>
      <c r="X1985" s="52"/>
      <c r="Y1985" s="53"/>
      <c r="Z1985" s="49"/>
      <c r="AA1985" s="80"/>
    </row>
    <row r="1986" spans="1:27" x14ac:dyDescent="0.2">
      <c r="A1986" s="170" t="s">
        <v>336</v>
      </c>
      <c r="B1986" s="61" t="s">
        <v>811</v>
      </c>
      <c r="C1986" s="61" t="s">
        <v>766</v>
      </c>
      <c r="D1986" s="61" t="s">
        <v>589</v>
      </c>
      <c r="E1986" s="170" t="s">
        <v>757</v>
      </c>
      <c r="F1986" s="61" t="s">
        <v>812</v>
      </c>
      <c r="G1986" s="170" t="s">
        <v>1152</v>
      </c>
      <c r="H1986" s="170" t="s">
        <v>813</v>
      </c>
      <c r="I1986" s="273" t="s">
        <v>814</v>
      </c>
      <c r="J1986" s="274"/>
      <c r="K1986" s="48"/>
      <c r="L1986" s="49">
        <f t="shared" si="573"/>
        <v>0</v>
      </c>
      <c r="M1986" s="77">
        <v>0</v>
      </c>
      <c r="N1986" s="77"/>
      <c r="O1986" s="77"/>
      <c r="P1986" s="77"/>
      <c r="Q1986" s="77"/>
      <c r="R1986" s="77"/>
      <c r="S1986" s="51"/>
      <c r="T1986" s="51"/>
      <c r="U1986" s="49"/>
      <c r="V1986" s="51"/>
      <c r="W1986" s="51"/>
      <c r="X1986" s="52"/>
      <c r="Y1986" s="53"/>
      <c r="Z1986" s="49"/>
      <c r="AA1986" s="80"/>
    </row>
    <row r="1987" spans="1:27" ht="18" x14ac:dyDescent="0.2">
      <c r="A1987" s="92" t="s">
        <v>378</v>
      </c>
      <c r="B1987" s="170" t="s">
        <v>815</v>
      </c>
      <c r="C1987" s="61" t="s">
        <v>766</v>
      </c>
      <c r="D1987" s="61" t="s">
        <v>589</v>
      </c>
      <c r="E1987" s="170" t="s">
        <v>767</v>
      </c>
      <c r="F1987" s="170" t="s">
        <v>816</v>
      </c>
      <c r="G1987" s="172" t="s">
        <v>1153</v>
      </c>
      <c r="H1987" s="170" t="s">
        <v>817</v>
      </c>
      <c r="I1987" s="273" t="s">
        <v>818</v>
      </c>
      <c r="J1987" s="274"/>
      <c r="K1987" s="48"/>
      <c r="L1987" s="49">
        <f t="shared" si="573"/>
        <v>0</v>
      </c>
      <c r="M1987" s="77">
        <v>0</v>
      </c>
      <c r="N1987" s="77"/>
      <c r="O1987" s="77"/>
      <c r="P1987" s="77"/>
      <c r="Q1987" s="77"/>
      <c r="R1987" s="77"/>
      <c r="S1987" s="51"/>
      <c r="T1987" s="51"/>
      <c r="U1987" s="49"/>
      <c r="V1987" s="51"/>
      <c r="W1987" s="51"/>
      <c r="X1987" s="52"/>
      <c r="Y1987" s="53"/>
      <c r="Z1987" s="49"/>
      <c r="AA1987" s="80"/>
    </row>
    <row r="1988" spans="1:27" ht="18" x14ac:dyDescent="0.2">
      <c r="A1988" s="92" t="s">
        <v>378</v>
      </c>
      <c r="B1988" s="170" t="s">
        <v>819</v>
      </c>
      <c r="C1988" s="61" t="s">
        <v>766</v>
      </c>
      <c r="D1988" s="61" t="s">
        <v>589</v>
      </c>
      <c r="E1988" s="170" t="s">
        <v>767</v>
      </c>
      <c r="F1988" s="170" t="s">
        <v>820</v>
      </c>
      <c r="G1988" s="172" t="s">
        <v>1154</v>
      </c>
      <c r="H1988" s="170" t="s">
        <v>821</v>
      </c>
      <c r="I1988" s="273" t="s">
        <v>822</v>
      </c>
      <c r="J1988" s="274"/>
      <c r="K1988" s="48"/>
      <c r="L1988" s="49">
        <f t="shared" si="573"/>
        <v>0</v>
      </c>
      <c r="M1988" s="77">
        <v>0</v>
      </c>
      <c r="N1988" s="77"/>
      <c r="O1988" s="77"/>
      <c r="P1988" s="77"/>
      <c r="Q1988" s="77"/>
      <c r="R1988" s="77"/>
      <c r="S1988" s="51"/>
      <c r="T1988" s="51"/>
      <c r="U1988" s="49"/>
      <c r="V1988" s="51"/>
      <c r="W1988" s="51"/>
      <c r="X1988" s="52"/>
      <c r="Y1988" s="53"/>
      <c r="Z1988" s="49"/>
      <c r="AA1988" s="80"/>
    </row>
    <row r="1989" spans="1:27" ht="18" x14ac:dyDescent="0.2">
      <c r="A1989" s="170" t="s">
        <v>350</v>
      </c>
      <c r="B1989" s="170" t="s">
        <v>823</v>
      </c>
      <c r="C1989" s="61" t="s">
        <v>824</v>
      </c>
      <c r="D1989" s="61" t="s">
        <v>589</v>
      </c>
      <c r="E1989" s="170" t="s">
        <v>825</v>
      </c>
      <c r="F1989" s="170" t="s">
        <v>826</v>
      </c>
      <c r="G1989" s="170" t="s">
        <v>1155</v>
      </c>
      <c r="H1989" s="170" t="s">
        <v>827</v>
      </c>
      <c r="I1989" s="273" t="s">
        <v>828</v>
      </c>
      <c r="J1989" s="274"/>
      <c r="K1989" s="48"/>
      <c r="L1989" s="49">
        <f t="shared" si="573"/>
        <v>0</v>
      </c>
      <c r="M1989" s="77">
        <v>0</v>
      </c>
      <c r="N1989" s="77"/>
      <c r="O1989" s="77"/>
      <c r="P1989" s="77"/>
      <c r="Q1989" s="77"/>
      <c r="R1989" s="77"/>
      <c r="S1989" s="51"/>
      <c r="T1989" s="51"/>
      <c r="U1989" s="49"/>
      <c r="V1989" s="51"/>
      <c r="W1989" s="51"/>
      <c r="X1989" s="52"/>
      <c r="Y1989" s="53"/>
      <c r="Z1989" s="49"/>
      <c r="AA1989" s="80"/>
    </row>
    <row r="1990" spans="1:27" ht="18" x14ac:dyDescent="0.2">
      <c r="A1990" s="173" t="s">
        <v>204</v>
      </c>
      <c r="B1990" s="173" t="s">
        <v>829</v>
      </c>
      <c r="C1990" s="109" t="s">
        <v>824</v>
      </c>
      <c r="D1990" s="109" t="s">
        <v>589</v>
      </c>
      <c r="E1990" s="173" t="s">
        <v>724</v>
      </c>
      <c r="F1990" s="173" t="s">
        <v>830</v>
      </c>
      <c r="G1990" s="173" t="s">
        <v>1156</v>
      </c>
      <c r="H1990" s="173" t="s">
        <v>831</v>
      </c>
      <c r="I1990" s="285" t="s">
        <v>832</v>
      </c>
      <c r="J1990" s="286"/>
      <c r="K1990" s="48"/>
      <c r="L1990" s="49">
        <f t="shared" si="573"/>
        <v>0</v>
      </c>
      <c r="M1990" s="77">
        <v>0</v>
      </c>
      <c r="N1990" s="77"/>
      <c r="O1990" s="77"/>
      <c r="P1990" s="77"/>
      <c r="Q1990" s="77"/>
      <c r="R1990" s="77"/>
      <c r="S1990" s="51"/>
      <c r="T1990" s="51"/>
      <c r="U1990" s="49"/>
      <c r="V1990" s="51"/>
      <c r="W1990" s="51"/>
      <c r="X1990" s="52"/>
      <c r="Y1990" s="53"/>
      <c r="Z1990" s="49"/>
      <c r="AA1990" s="80"/>
    </row>
    <row r="1991" spans="1:27" ht="18" x14ac:dyDescent="0.2">
      <c r="A1991" s="170" t="s">
        <v>345</v>
      </c>
      <c r="B1991" s="170" t="s">
        <v>833</v>
      </c>
      <c r="C1991" s="61" t="s">
        <v>824</v>
      </c>
      <c r="D1991" s="61" t="s">
        <v>589</v>
      </c>
      <c r="E1991" s="170">
        <v>2018</v>
      </c>
      <c r="F1991" s="170" t="s">
        <v>834</v>
      </c>
      <c r="G1991" s="191" t="s">
        <v>1157</v>
      </c>
      <c r="H1991" s="170" t="s">
        <v>835</v>
      </c>
      <c r="I1991" s="229" t="s">
        <v>836</v>
      </c>
      <c r="J1991" s="237"/>
      <c r="K1991" s="48"/>
      <c r="L1991" s="49">
        <f t="shared" si="573"/>
        <v>0</v>
      </c>
      <c r="M1991" s="77">
        <v>0</v>
      </c>
      <c r="N1991" s="77"/>
      <c r="O1991" s="77"/>
      <c r="P1991" s="77"/>
      <c r="Q1991" s="77"/>
      <c r="R1991" s="77"/>
      <c r="S1991" s="51"/>
      <c r="T1991" s="51"/>
      <c r="U1991" s="49"/>
      <c r="V1991" s="51"/>
      <c r="W1991" s="51"/>
      <c r="X1991" s="52"/>
      <c r="Y1991" s="53"/>
      <c r="Z1991" s="49"/>
      <c r="AA1991" s="80"/>
    </row>
    <row r="1992" spans="1:27" ht="18.5" thickBot="1" x14ac:dyDescent="0.25">
      <c r="A1992" s="173" t="s">
        <v>345</v>
      </c>
      <c r="B1992" s="173" t="s">
        <v>837</v>
      </c>
      <c r="C1992" s="109" t="s">
        <v>824</v>
      </c>
      <c r="D1992" s="109" t="s">
        <v>589</v>
      </c>
      <c r="E1992" s="173">
        <v>2018</v>
      </c>
      <c r="F1992" s="170" t="s">
        <v>838</v>
      </c>
      <c r="G1992" s="192" t="s">
        <v>1158</v>
      </c>
      <c r="H1992" s="173" t="s">
        <v>839</v>
      </c>
      <c r="I1992" s="287" t="s">
        <v>840</v>
      </c>
      <c r="J1992" s="288"/>
      <c r="K1992" s="48"/>
      <c r="L1992" s="49">
        <f t="shared" si="573"/>
        <v>0</v>
      </c>
      <c r="M1992" s="77">
        <v>0</v>
      </c>
      <c r="N1992" s="77"/>
      <c r="O1992" s="77"/>
      <c r="P1992" s="77"/>
      <c r="Q1992" s="77"/>
      <c r="R1992" s="77"/>
      <c r="S1992" s="51"/>
      <c r="T1992" s="51"/>
      <c r="U1992" s="49"/>
      <c r="V1992" s="51"/>
      <c r="W1992" s="51"/>
      <c r="X1992" s="52"/>
      <c r="Y1992" s="53"/>
      <c r="Z1992" s="49"/>
      <c r="AA1992" s="80"/>
    </row>
    <row r="1993" spans="1:27" ht="27.5" thickBot="1" x14ac:dyDescent="0.25">
      <c r="A1993" s="67" t="s">
        <v>12</v>
      </c>
      <c r="B1993" s="67" t="s">
        <v>13</v>
      </c>
      <c r="C1993" s="67" t="s">
        <v>14</v>
      </c>
      <c r="D1993" s="67" t="s">
        <v>15</v>
      </c>
      <c r="E1993" s="68" t="s">
        <v>16</v>
      </c>
      <c r="F1993" s="67" t="s">
        <v>17</v>
      </c>
      <c r="G1993" s="68" t="s">
        <v>1075</v>
      </c>
      <c r="H1993" s="67" t="s">
        <v>18</v>
      </c>
      <c r="I1993" s="67" t="s">
        <v>19</v>
      </c>
      <c r="J1993" s="69" t="s">
        <v>20</v>
      </c>
      <c r="K1993" s="48"/>
      <c r="L1993" s="49">
        <f t="shared" ref="L1993:L2056" si="584">(K1993*13.12%)+K1993</f>
        <v>0</v>
      </c>
      <c r="M1993" s="77">
        <v>0</v>
      </c>
      <c r="N1993" s="77"/>
      <c r="O1993" s="77"/>
      <c r="P1993" s="77"/>
      <c r="Q1993" s="77"/>
      <c r="R1993" s="77"/>
      <c r="S1993" s="51"/>
      <c r="T1993" s="51"/>
      <c r="U1993" s="49"/>
      <c r="V1993" s="51"/>
      <c r="W1993" s="51"/>
      <c r="X1993" s="52"/>
      <c r="Y1993" s="53"/>
      <c r="Z1993" s="49"/>
      <c r="AA1993" s="80"/>
    </row>
    <row r="1994" spans="1:27" ht="18" x14ac:dyDescent="0.2">
      <c r="A1994" s="128">
        <v>4.0999999999999996</v>
      </c>
      <c r="B1994" s="73"/>
      <c r="C1994" s="142" t="s">
        <v>583</v>
      </c>
      <c r="D1994" s="73"/>
      <c r="E1994" s="73"/>
      <c r="F1994" s="73"/>
      <c r="G1994" s="73"/>
      <c r="H1994" s="143"/>
      <c r="I1994" s="143"/>
      <c r="J1994" s="144"/>
      <c r="K1994" s="48"/>
      <c r="L1994" s="49">
        <f t="shared" si="584"/>
        <v>0</v>
      </c>
      <c r="M1994" s="77">
        <v>0</v>
      </c>
      <c r="N1994" s="77"/>
      <c r="O1994" s="77"/>
      <c r="P1994" s="77"/>
      <c r="Q1994" s="77"/>
      <c r="R1994" s="77"/>
      <c r="S1994" s="51"/>
      <c r="T1994" s="51"/>
      <c r="U1994" s="49"/>
      <c r="V1994" s="51"/>
      <c r="W1994" s="51"/>
      <c r="X1994" s="52"/>
      <c r="Y1994" s="53"/>
      <c r="Z1994" s="49"/>
      <c r="AA1994" s="80"/>
    </row>
    <row r="1995" spans="1:27" ht="27" x14ac:dyDescent="0.2">
      <c r="A1995" s="41">
        <f>A1959+1</f>
        <v>1737</v>
      </c>
      <c r="B1995" s="41">
        <v>4912932</v>
      </c>
      <c r="C1995" s="193" t="s">
        <v>609</v>
      </c>
      <c r="D1995" s="42" t="s">
        <v>36</v>
      </c>
      <c r="E1995" s="43">
        <v>0</v>
      </c>
      <c r="F1995" s="44">
        <v>1</v>
      </c>
      <c r="G1995" s="44">
        <v>1</v>
      </c>
      <c r="H1995" s="3">
        <v>40151506</v>
      </c>
      <c r="I1995" s="4" t="s">
        <v>37</v>
      </c>
      <c r="J1995" s="1" t="s">
        <v>37</v>
      </c>
      <c r="K1995" s="48">
        <v>97580</v>
      </c>
      <c r="L1995" s="49">
        <f t="shared" si="584"/>
        <v>110382.496</v>
      </c>
      <c r="M1995" s="45">
        <v>133920</v>
      </c>
      <c r="N1995" s="50">
        <f t="shared" ref="N1995:N2058" si="585">M1995*0.19</f>
        <v>25444.799999999999</v>
      </c>
      <c r="O1995" s="46">
        <f>M1995+N1995</f>
        <v>159364.79999999999</v>
      </c>
      <c r="P1995" s="45">
        <v>115000</v>
      </c>
      <c r="Q1995" s="50">
        <f t="shared" ref="Q1995:Q2058" si="586">P1995*0.19</f>
        <v>21850</v>
      </c>
      <c r="R1995" s="46">
        <f>P1995+Q1995</f>
        <v>136850</v>
      </c>
      <c r="S1995" s="51">
        <f t="shared" ref="S1995:S2056" si="587">MIN(L1995,O1995,R1995)</f>
        <v>110382.496</v>
      </c>
      <c r="T1995" s="51">
        <f t="shared" ref="T1995:T2056" si="588">AVERAGE(L1995,O1995,R1995)</f>
        <v>135532.432</v>
      </c>
      <c r="U1995" s="49">
        <f t="shared" ref="U1995:U2056" si="589">GEOMEAN(L1995,O1995,R1995)</f>
        <v>134022.93919197322</v>
      </c>
      <c r="V1995" s="51">
        <f t="shared" ref="V1995:V2056" si="590">MEDIAN(L1995,O1995,R1995)</f>
        <v>136850</v>
      </c>
      <c r="W1995" s="51">
        <f t="shared" ref="W1995:W2056" si="591">STDEVA(S1995,T1995)</f>
        <v>17783.690292007625</v>
      </c>
      <c r="X1995" s="52">
        <f t="shared" ref="X1995:X2056" si="592">(W1995/T1995)</f>
        <v>0.13121354077087338</v>
      </c>
      <c r="Y1995" s="53" t="str">
        <f t="shared" ref="Y1995:Y2056" si="593">IF(X1995&lt;43%,"MENOR_VALOR","MEDIA_GEOMETRICA")</f>
        <v>MENOR_VALOR</v>
      </c>
      <c r="Z1995" s="49">
        <f t="shared" ref="Z1995:Z2056" si="594">IF(Y1995="MENOR_VALOR",S1995,U1995)</f>
        <v>110382.496</v>
      </c>
      <c r="AA1995" s="80"/>
    </row>
    <row r="1996" spans="1:27" ht="27" x14ac:dyDescent="0.2">
      <c r="A1996" s="41">
        <f>A1995+1</f>
        <v>1738</v>
      </c>
      <c r="B1996" s="41">
        <v>4912932</v>
      </c>
      <c r="C1996" s="193" t="s">
        <v>841</v>
      </c>
      <c r="D1996" s="42" t="s">
        <v>36</v>
      </c>
      <c r="E1996" s="43">
        <v>0</v>
      </c>
      <c r="F1996" s="44">
        <v>1</v>
      </c>
      <c r="G1996" s="44">
        <v>1</v>
      </c>
      <c r="H1996" s="3">
        <v>40151506</v>
      </c>
      <c r="I1996" s="4" t="s">
        <v>37</v>
      </c>
      <c r="J1996" s="1" t="s">
        <v>37</v>
      </c>
      <c r="K1996" s="48">
        <v>568463</v>
      </c>
      <c r="L1996" s="49">
        <f t="shared" si="584"/>
        <v>643045.3456</v>
      </c>
      <c r="M1996" s="45">
        <v>819280</v>
      </c>
      <c r="N1996" s="50">
        <f t="shared" si="585"/>
        <v>155663.20000000001</v>
      </c>
      <c r="O1996" s="46">
        <f t="shared" ref="O1996:O2059" si="595">M1996+N1996</f>
        <v>974943.2</v>
      </c>
      <c r="P1996" s="45">
        <v>669000</v>
      </c>
      <c r="Q1996" s="50">
        <f t="shared" si="586"/>
        <v>127110</v>
      </c>
      <c r="R1996" s="46">
        <f t="shared" ref="R1996:R2059" si="596">P1996+Q1996</f>
        <v>796110</v>
      </c>
      <c r="S1996" s="51">
        <f t="shared" si="587"/>
        <v>643045.3456</v>
      </c>
      <c r="T1996" s="51">
        <f t="shared" si="588"/>
        <v>804699.51519999991</v>
      </c>
      <c r="U1996" s="49">
        <f t="shared" si="589"/>
        <v>793227.93009088922</v>
      </c>
      <c r="V1996" s="51">
        <f t="shared" si="590"/>
        <v>796110</v>
      </c>
      <c r="W1996" s="51">
        <f t="shared" si="591"/>
        <v>114306.75953123995</v>
      </c>
      <c r="X1996" s="52">
        <f t="shared" si="592"/>
        <v>0.14204899763463902</v>
      </c>
      <c r="Y1996" s="53" t="str">
        <f t="shared" si="593"/>
        <v>MENOR_VALOR</v>
      </c>
      <c r="Z1996" s="49">
        <f t="shared" si="594"/>
        <v>643045.3456</v>
      </c>
      <c r="AA1996" s="80"/>
    </row>
    <row r="1997" spans="1:27" ht="27" x14ac:dyDescent="0.2">
      <c r="A1997" s="41">
        <f t="shared" ref="A1997:A2006" si="597">A1996+1</f>
        <v>1739</v>
      </c>
      <c r="B1997" s="3">
        <v>4912907</v>
      </c>
      <c r="C1997" s="193" t="s">
        <v>842</v>
      </c>
      <c r="D1997" s="42" t="s">
        <v>36</v>
      </c>
      <c r="E1997" s="43">
        <v>0</v>
      </c>
      <c r="F1997" s="44">
        <v>1</v>
      </c>
      <c r="G1997" s="44">
        <v>1</v>
      </c>
      <c r="H1997" s="3">
        <v>25171708</v>
      </c>
      <c r="I1997" s="4" t="s">
        <v>37</v>
      </c>
      <c r="J1997" s="1">
        <v>67715</v>
      </c>
      <c r="K1997" s="48">
        <v>322728</v>
      </c>
      <c r="L1997" s="49">
        <f t="shared" si="584"/>
        <v>365069.91359999997</v>
      </c>
      <c r="M1997" s="45">
        <v>494000</v>
      </c>
      <c r="N1997" s="50">
        <f t="shared" si="585"/>
        <v>93860</v>
      </c>
      <c r="O1997" s="46">
        <f t="shared" si="595"/>
        <v>587860</v>
      </c>
      <c r="P1997" s="45">
        <v>380000</v>
      </c>
      <c r="Q1997" s="50">
        <f t="shared" si="586"/>
        <v>72200</v>
      </c>
      <c r="R1997" s="46">
        <f t="shared" si="596"/>
        <v>452200</v>
      </c>
      <c r="S1997" s="51">
        <f t="shared" si="587"/>
        <v>365069.91359999997</v>
      </c>
      <c r="T1997" s="51">
        <f t="shared" si="588"/>
        <v>468376.63786666672</v>
      </c>
      <c r="U1997" s="49">
        <f t="shared" si="589"/>
        <v>459543.72168499092</v>
      </c>
      <c r="V1997" s="51">
        <f t="shared" si="590"/>
        <v>452200</v>
      </c>
      <c r="W1997" s="51">
        <f t="shared" si="591"/>
        <v>73048.885271129315</v>
      </c>
      <c r="X1997" s="52">
        <f t="shared" si="592"/>
        <v>0.15596184644018093</v>
      </c>
      <c r="Y1997" s="53" t="str">
        <f t="shared" si="593"/>
        <v>MENOR_VALOR</v>
      </c>
      <c r="Z1997" s="49">
        <f t="shared" si="594"/>
        <v>365069.91359999997</v>
      </c>
      <c r="AA1997" s="80"/>
    </row>
    <row r="1998" spans="1:27" ht="27" x14ac:dyDescent="0.2">
      <c r="A1998" s="41">
        <f t="shared" si="597"/>
        <v>1740</v>
      </c>
      <c r="B1998" s="41">
        <v>4912932</v>
      </c>
      <c r="C1998" s="193" t="s">
        <v>843</v>
      </c>
      <c r="D1998" s="42" t="s">
        <v>36</v>
      </c>
      <c r="E1998" s="43">
        <v>0</v>
      </c>
      <c r="F1998" s="44">
        <v>1</v>
      </c>
      <c r="G1998" s="44">
        <v>1</v>
      </c>
      <c r="H1998" s="3">
        <v>25171716</v>
      </c>
      <c r="I1998" s="4" t="s">
        <v>37</v>
      </c>
      <c r="J1998" s="1" t="s">
        <v>37</v>
      </c>
      <c r="K1998" s="48">
        <v>1142995</v>
      </c>
      <c r="L1998" s="49">
        <f t="shared" si="584"/>
        <v>1292955.9439999999</v>
      </c>
      <c r="M1998" s="45">
        <v>1546520</v>
      </c>
      <c r="N1998" s="50">
        <f t="shared" si="585"/>
        <v>293838.8</v>
      </c>
      <c r="O1998" s="46">
        <f t="shared" si="595"/>
        <v>1840358.8</v>
      </c>
      <c r="P1998" s="45">
        <v>1345000</v>
      </c>
      <c r="Q1998" s="50">
        <f t="shared" si="586"/>
        <v>255550</v>
      </c>
      <c r="R1998" s="46">
        <f t="shared" si="596"/>
        <v>1600550</v>
      </c>
      <c r="S1998" s="51">
        <f t="shared" si="587"/>
        <v>1292955.9439999999</v>
      </c>
      <c r="T1998" s="51">
        <f t="shared" si="588"/>
        <v>1577954.9146666666</v>
      </c>
      <c r="U1998" s="49">
        <f t="shared" si="589"/>
        <v>1561655.223976803</v>
      </c>
      <c r="V1998" s="51">
        <f t="shared" si="590"/>
        <v>1600550</v>
      </c>
      <c r="W1998" s="51">
        <f t="shared" si="591"/>
        <v>201524.70478958599</v>
      </c>
      <c r="X1998" s="52">
        <f t="shared" si="592"/>
        <v>0.12771258729667626</v>
      </c>
      <c r="Y1998" s="53" t="str">
        <f t="shared" si="593"/>
        <v>MENOR_VALOR</v>
      </c>
      <c r="Z1998" s="49">
        <f t="shared" si="594"/>
        <v>1292955.9439999999</v>
      </c>
      <c r="AA1998" s="80"/>
    </row>
    <row r="1999" spans="1:27" ht="27" x14ac:dyDescent="0.2">
      <c r="A1999" s="41">
        <f t="shared" si="597"/>
        <v>1741</v>
      </c>
      <c r="B1999" s="41">
        <v>4912932</v>
      </c>
      <c r="C1999" s="193" t="s">
        <v>612</v>
      </c>
      <c r="D1999" s="42" t="s">
        <v>36</v>
      </c>
      <c r="E1999" s="43">
        <v>0</v>
      </c>
      <c r="F1999" s="44">
        <v>1</v>
      </c>
      <c r="G1999" s="44">
        <v>1</v>
      </c>
      <c r="H1999" s="3">
        <v>25171716</v>
      </c>
      <c r="I1999" s="4" t="s">
        <v>37</v>
      </c>
      <c r="J1999" s="1" t="s">
        <v>37</v>
      </c>
      <c r="K1999" s="48">
        <v>27013</v>
      </c>
      <c r="L1999" s="49">
        <f t="shared" si="584"/>
        <v>30557.105599999999</v>
      </c>
      <c r="M1999" s="45">
        <v>38400</v>
      </c>
      <c r="N1999" s="50">
        <f t="shared" si="585"/>
        <v>7296</v>
      </c>
      <c r="O1999" s="46">
        <f t="shared" si="595"/>
        <v>45696</v>
      </c>
      <c r="P1999" s="45">
        <v>32000</v>
      </c>
      <c r="Q1999" s="50">
        <f t="shared" si="586"/>
        <v>6080</v>
      </c>
      <c r="R1999" s="46">
        <f t="shared" si="596"/>
        <v>38080</v>
      </c>
      <c r="S1999" s="51">
        <f t="shared" si="587"/>
        <v>30557.105599999999</v>
      </c>
      <c r="T1999" s="51">
        <f t="shared" si="588"/>
        <v>38111.035199999998</v>
      </c>
      <c r="U1999" s="49">
        <f t="shared" si="589"/>
        <v>37603.573087499659</v>
      </c>
      <c r="V1999" s="51">
        <f t="shared" si="590"/>
        <v>38080</v>
      </c>
      <c r="W1999" s="51">
        <f t="shared" si="591"/>
        <v>5341.4348447657903</v>
      </c>
      <c r="X1999" s="52">
        <f t="shared" si="592"/>
        <v>0.14015454622879911</v>
      </c>
      <c r="Y1999" s="53" t="str">
        <f t="shared" si="593"/>
        <v>MENOR_VALOR</v>
      </c>
      <c r="Z1999" s="49">
        <f t="shared" si="594"/>
        <v>30557.105599999999</v>
      </c>
      <c r="AA1999" s="80"/>
    </row>
    <row r="2000" spans="1:27" ht="27" x14ac:dyDescent="0.2">
      <c r="A2000" s="41">
        <f t="shared" si="597"/>
        <v>1742</v>
      </c>
      <c r="B2000" s="41">
        <v>4912932</v>
      </c>
      <c r="C2000" s="193" t="s">
        <v>844</v>
      </c>
      <c r="D2000" s="42" t="s">
        <v>36</v>
      </c>
      <c r="E2000" s="43">
        <v>0</v>
      </c>
      <c r="F2000" s="44">
        <v>1</v>
      </c>
      <c r="G2000" s="44">
        <v>1</v>
      </c>
      <c r="H2000" s="3">
        <v>42132202</v>
      </c>
      <c r="I2000" s="4" t="s">
        <v>37</v>
      </c>
      <c r="J2000" s="1" t="s">
        <v>37</v>
      </c>
      <c r="K2000" s="48">
        <v>258587</v>
      </c>
      <c r="L2000" s="49">
        <f t="shared" si="584"/>
        <v>292513.61440000002</v>
      </c>
      <c r="M2000" s="45">
        <v>361000</v>
      </c>
      <c r="N2000" s="50">
        <f t="shared" si="585"/>
        <v>68590</v>
      </c>
      <c r="O2000" s="46">
        <f t="shared" si="595"/>
        <v>429590</v>
      </c>
      <c r="P2000" s="45">
        <v>304000</v>
      </c>
      <c r="Q2000" s="50">
        <f t="shared" si="586"/>
        <v>57760</v>
      </c>
      <c r="R2000" s="46">
        <f t="shared" si="596"/>
        <v>361760</v>
      </c>
      <c r="S2000" s="51">
        <f t="shared" si="587"/>
        <v>292513.61440000002</v>
      </c>
      <c r="T2000" s="51">
        <f t="shared" si="588"/>
        <v>361287.87146666669</v>
      </c>
      <c r="U2000" s="49">
        <f t="shared" si="589"/>
        <v>356894.83605644887</v>
      </c>
      <c r="V2000" s="51">
        <f t="shared" si="590"/>
        <v>361760</v>
      </c>
      <c r="W2000" s="51">
        <f t="shared" si="591"/>
        <v>48630.743542906574</v>
      </c>
      <c r="X2000" s="52">
        <f t="shared" si="592"/>
        <v>0.13460386407516967</v>
      </c>
      <c r="Y2000" s="53" t="str">
        <f t="shared" si="593"/>
        <v>MENOR_VALOR</v>
      </c>
      <c r="Z2000" s="49">
        <f t="shared" si="594"/>
        <v>292513.61440000002</v>
      </c>
      <c r="AA2000" s="80"/>
    </row>
    <row r="2001" spans="1:27" ht="18" x14ac:dyDescent="0.2">
      <c r="A2001" s="41">
        <f t="shared" si="597"/>
        <v>1743</v>
      </c>
      <c r="B2001" s="4">
        <v>4912932</v>
      </c>
      <c r="C2001" s="193" t="s">
        <v>845</v>
      </c>
      <c r="D2001" s="42" t="s">
        <v>60</v>
      </c>
      <c r="E2001" s="43">
        <v>0</v>
      </c>
      <c r="F2001" s="44">
        <v>1</v>
      </c>
      <c r="G2001" s="44">
        <v>1</v>
      </c>
      <c r="H2001" s="4">
        <v>25171718</v>
      </c>
      <c r="I2001" s="4" t="s">
        <v>37</v>
      </c>
      <c r="J2001" s="1" t="s">
        <v>37</v>
      </c>
      <c r="K2001" s="48">
        <v>82348</v>
      </c>
      <c r="L2001" s="49">
        <f t="shared" si="584"/>
        <v>93152.0576</v>
      </c>
      <c r="M2001" s="45">
        <v>128260</v>
      </c>
      <c r="N2001" s="50">
        <f t="shared" si="585"/>
        <v>24369.4</v>
      </c>
      <c r="O2001" s="46">
        <f t="shared" si="595"/>
        <v>152629.4</v>
      </c>
      <c r="P2001" s="45">
        <v>97000</v>
      </c>
      <c r="Q2001" s="50">
        <f t="shared" si="586"/>
        <v>18430</v>
      </c>
      <c r="R2001" s="46">
        <f t="shared" si="596"/>
        <v>115430</v>
      </c>
      <c r="S2001" s="51">
        <f t="shared" si="587"/>
        <v>93152.0576</v>
      </c>
      <c r="T2001" s="51">
        <f t="shared" si="588"/>
        <v>120403.81919999998</v>
      </c>
      <c r="U2001" s="49">
        <f t="shared" si="589"/>
        <v>117955.02535961302</v>
      </c>
      <c r="V2001" s="51">
        <f t="shared" si="590"/>
        <v>115430</v>
      </c>
      <c r="W2001" s="51">
        <f t="shared" si="591"/>
        <v>19269.9054266393</v>
      </c>
      <c r="X2001" s="52">
        <f t="shared" si="592"/>
        <v>0.16004397165035528</v>
      </c>
      <c r="Y2001" s="53" t="str">
        <f t="shared" si="593"/>
        <v>MENOR_VALOR</v>
      </c>
      <c r="Z2001" s="49">
        <f t="shared" si="594"/>
        <v>93152.0576</v>
      </c>
      <c r="AA2001" s="80"/>
    </row>
    <row r="2002" spans="1:27" ht="27" x14ac:dyDescent="0.2">
      <c r="A2002" s="41">
        <f t="shared" si="597"/>
        <v>1744</v>
      </c>
      <c r="B2002" s="4">
        <v>4912932</v>
      </c>
      <c r="C2002" s="193" t="s">
        <v>614</v>
      </c>
      <c r="D2002" s="42" t="s">
        <v>60</v>
      </c>
      <c r="E2002" s="43">
        <v>0</v>
      </c>
      <c r="F2002" s="44">
        <v>1</v>
      </c>
      <c r="G2002" s="44">
        <v>1</v>
      </c>
      <c r="H2002" s="4">
        <v>25171718</v>
      </c>
      <c r="I2002" s="4" t="s">
        <v>37</v>
      </c>
      <c r="J2002" s="1" t="s">
        <v>37</v>
      </c>
      <c r="K2002" s="48">
        <v>468027</v>
      </c>
      <c r="L2002" s="49">
        <f t="shared" si="584"/>
        <v>529432.14240000001</v>
      </c>
      <c r="M2002" s="45">
        <v>675220</v>
      </c>
      <c r="N2002" s="50">
        <f t="shared" si="585"/>
        <v>128291.8</v>
      </c>
      <c r="O2002" s="46">
        <f t="shared" si="595"/>
        <v>803511.8</v>
      </c>
      <c r="P2002" s="45">
        <v>551000</v>
      </c>
      <c r="Q2002" s="50">
        <f t="shared" si="586"/>
        <v>104690</v>
      </c>
      <c r="R2002" s="46">
        <f t="shared" si="596"/>
        <v>655690</v>
      </c>
      <c r="S2002" s="51">
        <f t="shared" si="587"/>
        <v>529432.14240000001</v>
      </c>
      <c r="T2002" s="51">
        <f t="shared" si="588"/>
        <v>662877.98080000002</v>
      </c>
      <c r="U2002" s="49">
        <f t="shared" si="589"/>
        <v>653381.81227964745</v>
      </c>
      <c r="V2002" s="51">
        <f t="shared" si="590"/>
        <v>655690</v>
      </c>
      <c r="W2002" s="51">
        <f t="shared" si="591"/>
        <v>94360.457253763903</v>
      </c>
      <c r="X2002" s="52">
        <f t="shared" si="592"/>
        <v>0.14234966311580327</v>
      </c>
      <c r="Y2002" s="53" t="str">
        <f t="shared" si="593"/>
        <v>MENOR_VALOR</v>
      </c>
      <c r="Z2002" s="49">
        <f t="shared" si="594"/>
        <v>529432.14240000001</v>
      </c>
      <c r="AA2002" s="80"/>
    </row>
    <row r="2003" spans="1:27" ht="27" x14ac:dyDescent="0.2">
      <c r="A2003" s="41">
        <f t="shared" si="597"/>
        <v>1745</v>
      </c>
      <c r="B2003" s="41">
        <v>4912932</v>
      </c>
      <c r="C2003" s="193" t="s">
        <v>846</v>
      </c>
      <c r="D2003" s="42" t="s">
        <v>36</v>
      </c>
      <c r="E2003" s="43">
        <v>0</v>
      </c>
      <c r="F2003" s="44">
        <v>1</v>
      </c>
      <c r="G2003" s="44">
        <v>1</v>
      </c>
      <c r="H2003" s="4">
        <v>26101781</v>
      </c>
      <c r="I2003" s="4" t="s">
        <v>37</v>
      </c>
      <c r="J2003" s="1" t="s">
        <v>37</v>
      </c>
      <c r="K2003" s="48">
        <v>437563</v>
      </c>
      <c r="L2003" s="49">
        <f t="shared" si="584"/>
        <v>494971.26559999998</v>
      </c>
      <c r="M2003" s="45">
        <v>624680</v>
      </c>
      <c r="N2003" s="50">
        <f t="shared" si="585"/>
        <v>118689.2</v>
      </c>
      <c r="O2003" s="46">
        <f t="shared" si="595"/>
        <v>743369.2</v>
      </c>
      <c r="P2003" s="45">
        <v>515000</v>
      </c>
      <c r="Q2003" s="50">
        <f t="shared" si="586"/>
        <v>97850</v>
      </c>
      <c r="R2003" s="46">
        <f t="shared" si="596"/>
        <v>612850</v>
      </c>
      <c r="S2003" s="51">
        <f t="shared" si="587"/>
        <v>494971.26559999998</v>
      </c>
      <c r="T2003" s="51">
        <f t="shared" si="588"/>
        <v>617063.48853333329</v>
      </c>
      <c r="U2003" s="49">
        <f t="shared" si="589"/>
        <v>608666.75343427318</v>
      </c>
      <c r="V2003" s="51">
        <f t="shared" si="590"/>
        <v>612850</v>
      </c>
      <c r="W2003" s="51">
        <f t="shared" si="591"/>
        <v>86332.238766300332</v>
      </c>
      <c r="X2003" s="52">
        <f t="shared" si="592"/>
        <v>0.13990819481395508</v>
      </c>
      <c r="Y2003" s="53" t="str">
        <f t="shared" si="593"/>
        <v>MENOR_VALOR</v>
      </c>
      <c r="Z2003" s="49">
        <f t="shared" si="594"/>
        <v>494971.26559999998</v>
      </c>
      <c r="AA2003" s="80"/>
    </row>
    <row r="2004" spans="1:27" ht="27" x14ac:dyDescent="0.2">
      <c r="A2004" s="41">
        <f t="shared" si="597"/>
        <v>1746</v>
      </c>
      <c r="B2004" s="41">
        <v>4912932</v>
      </c>
      <c r="C2004" s="193" t="s">
        <v>616</v>
      </c>
      <c r="D2004" s="42" t="s">
        <v>36</v>
      </c>
      <c r="E2004" s="43">
        <v>0</v>
      </c>
      <c r="F2004" s="44">
        <v>1</v>
      </c>
      <c r="G2004" s="44">
        <v>1</v>
      </c>
      <c r="H2004" s="3">
        <v>44122101</v>
      </c>
      <c r="I2004" s="4" t="s">
        <v>37</v>
      </c>
      <c r="J2004" s="1" t="s">
        <v>37</v>
      </c>
      <c r="K2004" s="48">
        <v>262157</v>
      </c>
      <c r="L2004" s="49">
        <f t="shared" si="584"/>
        <v>296551.99839999998</v>
      </c>
      <c r="M2004" s="45">
        <v>408100</v>
      </c>
      <c r="N2004" s="50">
        <f t="shared" si="585"/>
        <v>77539</v>
      </c>
      <c r="O2004" s="46">
        <f t="shared" si="595"/>
        <v>485639</v>
      </c>
      <c r="P2004" s="45">
        <v>308000</v>
      </c>
      <c r="Q2004" s="50">
        <f t="shared" si="586"/>
        <v>58520</v>
      </c>
      <c r="R2004" s="46">
        <f t="shared" si="596"/>
        <v>366520</v>
      </c>
      <c r="S2004" s="51">
        <f t="shared" si="587"/>
        <v>296551.99839999998</v>
      </c>
      <c r="T2004" s="51">
        <f t="shared" si="588"/>
        <v>382903.66613333329</v>
      </c>
      <c r="U2004" s="49">
        <f t="shared" si="589"/>
        <v>375120.41167943669</v>
      </c>
      <c r="V2004" s="51">
        <f t="shared" si="590"/>
        <v>366520</v>
      </c>
      <c r="W2004" s="51">
        <f t="shared" si="591"/>
        <v>61059.849821007345</v>
      </c>
      <c r="X2004" s="52">
        <f t="shared" si="592"/>
        <v>0.1594653047791538</v>
      </c>
      <c r="Y2004" s="53" t="str">
        <f t="shared" si="593"/>
        <v>MENOR_VALOR</v>
      </c>
      <c r="Z2004" s="49">
        <f t="shared" si="594"/>
        <v>296551.99839999998</v>
      </c>
      <c r="AA2004" s="80"/>
    </row>
    <row r="2005" spans="1:27" ht="27" x14ac:dyDescent="0.2">
      <c r="A2005" s="41">
        <f t="shared" si="597"/>
        <v>1747</v>
      </c>
      <c r="B2005" s="41">
        <v>4912932</v>
      </c>
      <c r="C2005" s="193" t="s">
        <v>847</v>
      </c>
      <c r="D2005" s="42" t="s">
        <v>36</v>
      </c>
      <c r="E2005" s="43">
        <v>0</v>
      </c>
      <c r="F2005" s="44">
        <v>1</v>
      </c>
      <c r="G2005" s="44">
        <v>1</v>
      </c>
      <c r="H2005" s="4">
        <v>26101781</v>
      </c>
      <c r="I2005" s="4" t="s">
        <v>37</v>
      </c>
      <c r="J2005" s="1" t="s">
        <v>37</v>
      </c>
      <c r="K2005" s="48">
        <v>258587</v>
      </c>
      <c r="L2005" s="49">
        <f t="shared" si="584"/>
        <v>292513.61440000002</v>
      </c>
      <c r="M2005" s="45">
        <v>414200</v>
      </c>
      <c r="N2005" s="50">
        <f t="shared" si="585"/>
        <v>78698</v>
      </c>
      <c r="O2005" s="46">
        <f t="shared" si="595"/>
        <v>492898</v>
      </c>
      <c r="P2005" s="45">
        <v>304000</v>
      </c>
      <c r="Q2005" s="50">
        <f t="shared" si="586"/>
        <v>57760</v>
      </c>
      <c r="R2005" s="46">
        <f t="shared" si="596"/>
        <v>361760</v>
      </c>
      <c r="S2005" s="51">
        <f t="shared" si="587"/>
        <v>292513.61440000002</v>
      </c>
      <c r="T2005" s="51">
        <f t="shared" si="588"/>
        <v>382390.53813333338</v>
      </c>
      <c r="U2005" s="49">
        <f t="shared" si="589"/>
        <v>373629.55991524126</v>
      </c>
      <c r="V2005" s="51">
        <f t="shared" si="590"/>
        <v>361760</v>
      </c>
      <c r="W2005" s="51">
        <f t="shared" si="591"/>
        <v>63552.582244026307</v>
      </c>
      <c r="X2005" s="52">
        <f t="shared" si="592"/>
        <v>0.16619810352594697</v>
      </c>
      <c r="Y2005" s="53" t="str">
        <f t="shared" si="593"/>
        <v>MENOR_VALOR</v>
      </c>
      <c r="Z2005" s="49">
        <f t="shared" si="594"/>
        <v>292513.61440000002</v>
      </c>
      <c r="AA2005" s="80"/>
    </row>
    <row r="2006" spans="1:27" ht="18" x14ac:dyDescent="0.2">
      <c r="A2006" s="41">
        <f t="shared" si="597"/>
        <v>1748</v>
      </c>
      <c r="B2006" s="41">
        <v>4912932</v>
      </c>
      <c r="C2006" s="193" t="s">
        <v>618</v>
      </c>
      <c r="D2006" s="42" t="s">
        <v>36</v>
      </c>
      <c r="E2006" s="43">
        <v>0</v>
      </c>
      <c r="F2006" s="44">
        <v>1</v>
      </c>
      <c r="G2006" s="44">
        <v>1</v>
      </c>
      <c r="H2006" s="4">
        <v>26101781</v>
      </c>
      <c r="I2006" s="4" t="s">
        <v>37</v>
      </c>
      <c r="J2006" s="1" t="s">
        <v>37</v>
      </c>
      <c r="K2006" s="48">
        <v>125426</v>
      </c>
      <c r="L2006" s="49">
        <f t="shared" si="584"/>
        <v>141881.89120000001</v>
      </c>
      <c r="M2006" s="45">
        <v>185000</v>
      </c>
      <c r="N2006" s="50">
        <f t="shared" si="585"/>
        <v>35150</v>
      </c>
      <c r="O2006" s="46">
        <f t="shared" si="595"/>
        <v>220150</v>
      </c>
      <c r="P2006" s="45">
        <v>148000</v>
      </c>
      <c r="Q2006" s="50">
        <f t="shared" si="586"/>
        <v>28120</v>
      </c>
      <c r="R2006" s="46">
        <f t="shared" si="596"/>
        <v>176120</v>
      </c>
      <c r="S2006" s="51">
        <f t="shared" si="587"/>
        <v>141881.89120000001</v>
      </c>
      <c r="T2006" s="51">
        <f t="shared" si="588"/>
        <v>179383.96373333331</v>
      </c>
      <c r="U2006" s="49">
        <f t="shared" si="589"/>
        <v>176529.83357210257</v>
      </c>
      <c r="V2006" s="51">
        <f t="shared" si="590"/>
        <v>176120</v>
      </c>
      <c r="W2006" s="51">
        <f t="shared" si="591"/>
        <v>26517.969796869485</v>
      </c>
      <c r="X2006" s="52">
        <f t="shared" si="592"/>
        <v>0.14782798442501965</v>
      </c>
      <c r="Y2006" s="53" t="str">
        <f t="shared" si="593"/>
        <v>MENOR_VALOR</v>
      </c>
      <c r="Z2006" s="49">
        <f t="shared" si="594"/>
        <v>141881.89120000001</v>
      </c>
      <c r="AA2006" s="80"/>
    </row>
    <row r="2007" spans="1:27" x14ac:dyDescent="0.2">
      <c r="A2007" s="132">
        <v>4.2</v>
      </c>
      <c r="B2007" s="3"/>
      <c r="C2007" s="270" t="s">
        <v>621</v>
      </c>
      <c r="D2007" s="272"/>
      <c r="E2007" s="3"/>
      <c r="F2007" s="3"/>
      <c r="G2007" s="3"/>
      <c r="H2007" s="7"/>
      <c r="I2007" s="7"/>
      <c r="J2007" s="137"/>
      <c r="K2007" s="48"/>
      <c r="L2007" s="49">
        <f t="shared" si="584"/>
        <v>0</v>
      </c>
      <c r="M2007" s="5">
        <v>0</v>
      </c>
      <c r="N2007" s="6"/>
      <c r="O2007" s="47"/>
      <c r="P2007" s="5"/>
      <c r="Q2007" s="6"/>
      <c r="R2007" s="47"/>
      <c r="S2007" s="51"/>
      <c r="T2007" s="51"/>
      <c r="U2007" s="49"/>
      <c r="V2007" s="51"/>
      <c r="W2007" s="51"/>
      <c r="X2007" s="52"/>
      <c r="Y2007" s="53"/>
      <c r="Z2007" s="49"/>
      <c r="AA2007" s="80"/>
    </row>
    <row r="2008" spans="1:27" ht="18" x14ac:dyDescent="0.2">
      <c r="A2008" s="41">
        <f>A2006+1</f>
        <v>1749</v>
      </c>
      <c r="B2008" s="3">
        <v>4912927</v>
      </c>
      <c r="C2008" s="40" t="s">
        <v>848</v>
      </c>
      <c r="D2008" s="42" t="s">
        <v>36</v>
      </c>
      <c r="E2008" s="43">
        <v>0</v>
      </c>
      <c r="F2008" s="44">
        <v>1</v>
      </c>
      <c r="G2008" s="44">
        <v>1</v>
      </c>
      <c r="H2008" s="3">
        <v>26111548</v>
      </c>
      <c r="I2008" s="4" t="s">
        <v>37</v>
      </c>
      <c r="J2008" s="1" t="s">
        <v>37</v>
      </c>
      <c r="K2008" s="48">
        <v>54859</v>
      </c>
      <c r="L2008" s="49">
        <f t="shared" si="584"/>
        <v>62056.500800000002</v>
      </c>
      <c r="M2008" s="45">
        <v>87480</v>
      </c>
      <c r="N2008" s="50">
        <f t="shared" si="585"/>
        <v>16621.2</v>
      </c>
      <c r="O2008" s="46">
        <f t="shared" si="595"/>
        <v>104101.2</v>
      </c>
      <c r="P2008" s="45">
        <v>65000</v>
      </c>
      <c r="Q2008" s="50">
        <f t="shared" si="586"/>
        <v>12350</v>
      </c>
      <c r="R2008" s="46">
        <f t="shared" si="596"/>
        <v>77350</v>
      </c>
      <c r="S2008" s="51">
        <f t="shared" si="587"/>
        <v>62056.500800000002</v>
      </c>
      <c r="T2008" s="51">
        <f t="shared" si="588"/>
        <v>81169.233599999992</v>
      </c>
      <c r="U2008" s="49">
        <f t="shared" si="589"/>
        <v>79353.80921729331</v>
      </c>
      <c r="V2008" s="51">
        <f t="shared" si="590"/>
        <v>77350</v>
      </c>
      <c r="W2008" s="51">
        <f t="shared" si="591"/>
        <v>13514.742969886589</v>
      </c>
      <c r="X2008" s="52">
        <f t="shared" si="592"/>
        <v>0.16650080788598934</v>
      </c>
      <c r="Y2008" s="53" t="str">
        <f t="shared" si="593"/>
        <v>MENOR_VALOR</v>
      </c>
      <c r="Z2008" s="49">
        <f t="shared" si="594"/>
        <v>62056.500800000002</v>
      </c>
      <c r="AA2008" s="80"/>
    </row>
    <row r="2009" spans="1:27" ht="27" x14ac:dyDescent="0.2">
      <c r="A2009" s="41">
        <f>A2008+1</f>
        <v>1750</v>
      </c>
      <c r="B2009" s="3">
        <v>4912937</v>
      </c>
      <c r="C2009" s="40" t="s">
        <v>622</v>
      </c>
      <c r="D2009" s="42" t="s">
        <v>36</v>
      </c>
      <c r="E2009" s="43">
        <v>0</v>
      </c>
      <c r="F2009" s="44">
        <v>1</v>
      </c>
      <c r="G2009" s="44">
        <v>1</v>
      </c>
      <c r="H2009" s="3">
        <v>26111512</v>
      </c>
      <c r="I2009" s="4" t="s">
        <v>37</v>
      </c>
      <c r="J2009" s="1">
        <v>5330</v>
      </c>
      <c r="K2009" s="48">
        <v>27727</v>
      </c>
      <c r="L2009" s="49">
        <f t="shared" si="584"/>
        <v>31364.7824</v>
      </c>
      <c r="M2009" s="45">
        <v>42230</v>
      </c>
      <c r="N2009" s="50">
        <f t="shared" si="585"/>
        <v>8023.7</v>
      </c>
      <c r="O2009" s="46">
        <f t="shared" si="595"/>
        <v>50253.7</v>
      </c>
      <c r="P2009" s="45">
        <v>33000</v>
      </c>
      <c r="Q2009" s="50">
        <f t="shared" si="586"/>
        <v>6270</v>
      </c>
      <c r="R2009" s="46">
        <f t="shared" si="596"/>
        <v>39270</v>
      </c>
      <c r="S2009" s="51">
        <f t="shared" si="587"/>
        <v>31364.7824</v>
      </c>
      <c r="T2009" s="51">
        <f t="shared" si="588"/>
        <v>40296.160799999998</v>
      </c>
      <c r="U2009" s="49">
        <f t="shared" si="589"/>
        <v>39557.03585718957</v>
      </c>
      <c r="V2009" s="51">
        <f t="shared" si="590"/>
        <v>39270</v>
      </c>
      <c r="W2009" s="51">
        <f t="shared" si="591"/>
        <v>6315.438231983082</v>
      </c>
      <c r="X2009" s="52">
        <f t="shared" si="592"/>
        <v>0.15672555664367616</v>
      </c>
      <c r="Y2009" s="53" t="str">
        <f t="shared" si="593"/>
        <v>MENOR_VALOR</v>
      </c>
      <c r="Z2009" s="49">
        <f t="shared" si="594"/>
        <v>31364.7824</v>
      </c>
      <c r="AA2009" s="80"/>
    </row>
    <row r="2010" spans="1:27" ht="18" x14ac:dyDescent="0.2">
      <c r="A2010" s="41">
        <f t="shared" ref="A2010:A2031" si="598">A2009+1</f>
        <v>1751</v>
      </c>
      <c r="B2010" s="3">
        <v>4912927</v>
      </c>
      <c r="C2010" s="40" t="s">
        <v>849</v>
      </c>
      <c r="D2010" s="42" t="s">
        <v>36</v>
      </c>
      <c r="E2010" s="43">
        <v>0</v>
      </c>
      <c r="F2010" s="44">
        <v>1</v>
      </c>
      <c r="G2010" s="44">
        <v>1</v>
      </c>
      <c r="H2010" s="3">
        <v>26111548</v>
      </c>
      <c r="I2010" s="4" t="s">
        <v>37</v>
      </c>
      <c r="J2010" s="1" t="s">
        <v>37</v>
      </c>
      <c r="K2010" s="48">
        <v>42245</v>
      </c>
      <c r="L2010" s="49">
        <f t="shared" si="584"/>
        <v>47787.544000000002</v>
      </c>
      <c r="M2010" s="45">
        <v>68670</v>
      </c>
      <c r="N2010" s="50">
        <f t="shared" si="585"/>
        <v>13047.3</v>
      </c>
      <c r="O2010" s="46">
        <f t="shared" si="595"/>
        <v>81717.3</v>
      </c>
      <c r="P2010" s="45">
        <v>50000</v>
      </c>
      <c r="Q2010" s="50">
        <f t="shared" si="586"/>
        <v>9500</v>
      </c>
      <c r="R2010" s="46">
        <f t="shared" si="596"/>
        <v>59500</v>
      </c>
      <c r="S2010" s="51">
        <f t="shared" si="587"/>
        <v>47787.544000000002</v>
      </c>
      <c r="T2010" s="51">
        <f t="shared" si="588"/>
        <v>63001.614666666668</v>
      </c>
      <c r="U2010" s="49">
        <f t="shared" si="589"/>
        <v>61477.362688786379</v>
      </c>
      <c r="V2010" s="51">
        <f t="shared" si="590"/>
        <v>59500</v>
      </c>
      <c r="W2010" s="51">
        <f t="shared" si="591"/>
        <v>10757.972537851316</v>
      </c>
      <c r="X2010" s="52">
        <f t="shared" si="592"/>
        <v>0.17075709241374759</v>
      </c>
      <c r="Y2010" s="53" t="str">
        <f t="shared" si="593"/>
        <v>MENOR_VALOR</v>
      </c>
      <c r="Z2010" s="49">
        <f t="shared" si="594"/>
        <v>47787.544000000002</v>
      </c>
      <c r="AA2010" s="80"/>
    </row>
    <row r="2011" spans="1:27" ht="27" x14ac:dyDescent="0.2">
      <c r="A2011" s="41">
        <f t="shared" si="598"/>
        <v>1752</v>
      </c>
      <c r="B2011" s="3">
        <v>4912927</v>
      </c>
      <c r="C2011" s="40" t="s">
        <v>624</v>
      </c>
      <c r="D2011" s="42" t="s">
        <v>36</v>
      </c>
      <c r="E2011" s="43">
        <v>0</v>
      </c>
      <c r="F2011" s="44">
        <v>1</v>
      </c>
      <c r="G2011" s="44">
        <v>1</v>
      </c>
      <c r="H2011" s="3">
        <v>26111548</v>
      </c>
      <c r="I2011" s="4" t="s">
        <v>37</v>
      </c>
      <c r="J2011" s="1" t="s">
        <v>37</v>
      </c>
      <c r="K2011" s="48">
        <v>27013</v>
      </c>
      <c r="L2011" s="49">
        <f t="shared" si="584"/>
        <v>30557.105599999999</v>
      </c>
      <c r="M2011" s="45">
        <v>41200</v>
      </c>
      <c r="N2011" s="50">
        <f t="shared" si="585"/>
        <v>7828</v>
      </c>
      <c r="O2011" s="46">
        <f t="shared" si="595"/>
        <v>49028</v>
      </c>
      <c r="P2011" s="45">
        <v>32000</v>
      </c>
      <c r="Q2011" s="50">
        <f t="shared" si="586"/>
        <v>6080</v>
      </c>
      <c r="R2011" s="46">
        <f t="shared" si="596"/>
        <v>38080</v>
      </c>
      <c r="S2011" s="51">
        <f t="shared" si="587"/>
        <v>30557.105599999999</v>
      </c>
      <c r="T2011" s="51">
        <f t="shared" si="588"/>
        <v>39221.701866666663</v>
      </c>
      <c r="U2011" s="49">
        <f t="shared" si="589"/>
        <v>38496.192503530721</v>
      </c>
      <c r="V2011" s="51">
        <f t="shared" si="590"/>
        <v>38080</v>
      </c>
      <c r="W2011" s="51">
        <f t="shared" si="591"/>
        <v>6126.7947764036271</v>
      </c>
      <c r="X2011" s="52">
        <f t="shared" si="592"/>
        <v>0.15620930466585908</v>
      </c>
      <c r="Y2011" s="53" t="str">
        <f t="shared" si="593"/>
        <v>MENOR_VALOR</v>
      </c>
      <c r="Z2011" s="49">
        <f t="shared" si="594"/>
        <v>30557.105599999999</v>
      </c>
      <c r="AA2011" s="80"/>
    </row>
    <row r="2012" spans="1:27" ht="27" x14ac:dyDescent="0.2">
      <c r="A2012" s="41">
        <f t="shared" si="598"/>
        <v>1753</v>
      </c>
      <c r="B2012" s="3">
        <v>4912901</v>
      </c>
      <c r="C2012" s="40" t="s">
        <v>850</v>
      </c>
      <c r="D2012" s="42" t="s">
        <v>36</v>
      </c>
      <c r="E2012" s="43">
        <v>0</v>
      </c>
      <c r="F2012" s="44">
        <v>1</v>
      </c>
      <c r="G2012" s="44">
        <v>1</v>
      </c>
      <c r="H2012" s="3">
        <v>25174209</v>
      </c>
      <c r="I2012" s="4" t="s">
        <v>37</v>
      </c>
      <c r="J2012" s="1" t="s">
        <v>37</v>
      </c>
      <c r="K2012" s="48">
        <v>24395</v>
      </c>
      <c r="L2012" s="49">
        <f t="shared" si="584"/>
        <v>27595.624</v>
      </c>
      <c r="M2012" s="45">
        <v>35280</v>
      </c>
      <c r="N2012" s="50">
        <f t="shared" si="585"/>
        <v>6703.2</v>
      </c>
      <c r="O2012" s="46">
        <f t="shared" si="595"/>
        <v>41983.199999999997</v>
      </c>
      <c r="P2012" s="45">
        <v>29000</v>
      </c>
      <c r="Q2012" s="50">
        <f t="shared" si="586"/>
        <v>5510</v>
      </c>
      <c r="R2012" s="46">
        <f t="shared" si="596"/>
        <v>34510</v>
      </c>
      <c r="S2012" s="51">
        <f t="shared" si="587"/>
        <v>27595.624</v>
      </c>
      <c r="T2012" s="51">
        <f t="shared" si="588"/>
        <v>34696.274666666664</v>
      </c>
      <c r="U2012" s="49">
        <f t="shared" si="589"/>
        <v>34194.288536539869</v>
      </c>
      <c r="V2012" s="51">
        <f t="shared" si="590"/>
        <v>34510</v>
      </c>
      <c r="W2012" s="51">
        <f t="shared" si="591"/>
        <v>5020.9182372368005</v>
      </c>
      <c r="X2012" s="52">
        <f t="shared" si="592"/>
        <v>0.14471058594830893</v>
      </c>
      <c r="Y2012" s="53" t="str">
        <f t="shared" si="593"/>
        <v>MENOR_VALOR</v>
      </c>
      <c r="Z2012" s="49">
        <f t="shared" si="594"/>
        <v>27595.624</v>
      </c>
      <c r="AA2012" s="80"/>
    </row>
    <row r="2013" spans="1:27" ht="18" x14ac:dyDescent="0.2">
      <c r="A2013" s="41">
        <f t="shared" si="598"/>
        <v>1754</v>
      </c>
      <c r="B2013" s="41">
        <v>4912932</v>
      </c>
      <c r="C2013" s="40" t="s">
        <v>851</v>
      </c>
      <c r="D2013" s="42" t="s">
        <v>36</v>
      </c>
      <c r="E2013" s="43">
        <v>0</v>
      </c>
      <c r="F2013" s="44">
        <v>1</v>
      </c>
      <c r="G2013" s="44">
        <v>1</v>
      </c>
      <c r="H2013" s="3">
        <v>42132202</v>
      </c>
      <c r="I2013" s="4" t="s">
        <v>37</v>
      </c>
      <c r="J2013" s="1" t="s">
        <v>37</v>
      </c>
      <c r="K2013" s="48">
        <v>130662</v>
      </c>
      <c r="L2013" s="49">
        <f t="shared" si="584"/>
        <v>147804.85440000001</v>
      </c>
      <c r="M2013" s="45">
        <v>179490</v>
      </c>
      <c r="N2013" s="50">
        <f t="shared" si="585"/>
        <v>34103.1</v>
      </c>
      <c r="O2013" s="46">
        <f t="shared" si="595"/>
        <v>213593.1</v>
      </c>
      <c r="P2013" s="45">
        <v>154000</v>
      </c>
      <c r="Q2013" s="50">
        <f t="shared" si="586"/>
        <v>29260</v>
      </c>
      <c r="R2013" s="46">
        <f t="shared" si="596"/>
        <v>183260</v>
      </c>
      <c r="S2013" s="51">
        <f t="shared" si="587"/>
        <v>147804.85440000001</v>
      </c>
      <c r="T2013" s="51">
        <f t="shared" si="588"/>
        <v>181552.65146666669</v>
      </c>
      <c r="U2013" s="49">
        <f t="shared" si="589"/>
        <v>179520.70001486698</v>
      </c>
      <c r="V2013" s="51">
        <f t="shared" si="590"/>
        <v>183260</v>
      </c>
      <c r="W2013" s="51">
        <f t="shared" si="591"/>
        <v>23863.296155947693</v>
      </c>
      <c r="X2013" s="52">
        <f t="shared" si="592"/>
        <v>0.1314400861852961</v>
      </c>
      <c r="Y2013" s="53" t="str">
        <f t="shared" si="593"/>
        <v>MENOR_VALOR</v>
      </c>
      <c r="Z2013" s="49">
        <f t="shared" si="594"/>
        <v>147804.85440000001</v>
      </c>
      <c r="AA2013" s="80"/>
    </row>
    <row r="2014" spans="1:27" ht="18" x14ac:dyDescent="0.2">
      <c r="A2014" s="41">
        <f t="shared" si="598"/>
        <v>1755</v>
      </c>
      <c r="B2014" s="3">
        <v>4912937</v>
      </c>
      <c r="C2014" s="40" t="s">
        <v>852</v>
      </c>
      <c r="D2014" s="42" t="s">
        <v>36</v>
      </c>
      <c r="E2014" s="43">
        <v>0</v>
      </c>
      <c r="F2014" s="44">
        <v>1</v>
      </c>
      <c r="G2014" s="44">
        <v>1</v>
      </c>
      <c r="H2014" s="3">
        <v>31181705</v>
      </c>
      <c r="I2014" s="4" t="s">
        <v>37</v>
      </c>
      <c r="J2014" s="1" t="s">
        <v>37</v>
      </c>
      <c r="K2014" s="48">
        <v>4879</v>
      </c>
      <c r="L2014" s="49">
        <f t="shared" si="584"/>
        <v>5519.1247999999996</v>
      </c>
      <c r="M2014" s="45">
        <v>7280</v>
      </c>
      <c r="N2014" s="50">
        <f t="shared" si="585"/>
        <v>1383.2</v>
      </c>
      <c r="O2014" s="46">
        <f t="shared" si="595"/>
        <v>8663.2000000000007</v>
      </c>
      <c r="P2014" s="45">
        <v>6000</v>
      </c>
      <c r="Q2014" s="50">
        <f t="shared" si="586"/>
        <v>1140</v>
      </c>
      <c r="R2014" s="46">
        <f t="shared" si="596"/>
        <v>7140</v>
      </c>
      <c r="S2014" s="51">
        <f t="shared" si="587"/>
        <v>5519.1247999999996</v>
      </c>
      <c r="T2014" s="51">
        <f t="shared" si="588"/>
        <v>7107.441600000001</v>
      </c>
      <c r="U2014" s="49">
        <f t="shared" si="589"/>
        <v>6989.0088275608514</v>
      </c>
      <c r="V2014" s="51">
        <f t="shared" si="590"/>
        <v>7140</v>
      </c>
      <c r="W2014" s="51">
        <f t="shared" si="591"/>
        <v>1123.1095799525247</v>
      </c>
      <c r="X2014" s="52">
        <f t="shared" si="592"/>
        <v>0.15801882634568878</v>
      </c>
      <c r="Y2014" s="53" t="str">
        <f t="shared" si="593"/>
        <v>MENOR_VALOR</v>
      </c>
      <c r="Z2014" s="49">
        <f t="shared" si="594"/>
        <v>5519.1247999999996</v>
      </c>
      <c r="AA2014" s="80"/>
    </row>
    <row r="2015" spans="1:27" ht="27" x14ac:dyDescent="0.2">
      <c r="A2015" s="41">
        <f t="shared" si="598"/>
        <v>1756</v>
      </c>
      <c r="B2015" s="41">
        <v>4912932</v>
      </c>
      <c r="C2015" s="40" t="s">
        <v>625</v>
      </c>
      <c r="D2015" s="42" t="s">
        <v>36</v>
      </c>
      <c r="E2015" s="43">
        <v>0</v>
      </c>
      <c r="F2015" s="44">
        <v>1</v>
      </c>
      <c r="G2015" s="44">
        <v>1</v>
      </c>
      <c r="H2015" s="3">
        <v>26101781</v>
      </c>
      <c r="I2015" s="4" t="s">
        <v>37</v>
      </c>
      <c r="J2015" s="1" t="s">
        <v>37</v>
      </c>
      <c r="K2015" s="48">
        <v>14399</v>
      </c>
      <c r="L2015" s="49">
        <f t="shared" si="584"/>
        <v>16288.148799999999</v>
      </c>
      <c r="M2015" s="45">
        <v>21000</v>
      </c>
      <c r="N2015" s="50">
        <f t="shared" si="585"/>
        <v>3990</v>
      </c>
      <c r="O2015" s="46">
        <f t="shared" si="595"/>
        <v>24990</v>
      </c>
      <c r="P2015" s="45">
        <v>17000</v>
      </c>
      <c r="Q2015" s="50">
        <f t="shared" si="586"/>
        <v>3230</v>
      </c>
      <c r="R2015" s="46">
        <f t="shared" si="596"/>
        <v>20230</v>
      </c>
      <c r="S2015" s="51">
        <f t="shared" si="587"/>
        <v>16288.148799999999</v>
      </c>
      <c r="T2015" s="51">
        <f t="shared" si="588"/>
        <v>20502.716266666666</v>
      </c>
      <c r="U2015" s="49">
        <f t="shared" si="589"/>
        <v>20193.485599178741</v>
      </c>
      <c r="V2015" s="51">
        <f t="shared" si="590"/>
        <v>20230</v>
      </c>
      <c r="W2015" s="51">
        <f t="shared" si="591"/>
        <v>2980.1492354482107</v>
      </c>
      <c r="X2015" s="52">
        <f t="shared" si="592"/>
        <v>0.14535387393002847</v>
      </c>
      <c r="Y2015" s="53" t="str">
        <f t="shared" si="593"/>
        <v>MENOR_VALOR</v>
      </c>
      <c r="Z2015" s="49">
        <f t="shared" si="594"/>
        <v>16288.148799999999</v>
      </c>
      <c r="AA2015" s="80"/>
    </row>
    <row r="2016" spans="1:27" ht="18" x14ac:dyDescent="0.2">
      <c r="A2016" s="41">
        <f t="shared" si="598"/>
        <v>1757</v>
      </c>
      <c r="B2016" s="3">
        <v>4912901</v>
      </c>
      <c r="C2016" s="40" t="s">
        <v>626</v>
      </c>
      <c r="D2016" s="42" t="s">
        <v>36</v>
      </c>
      <c r="E2016" s="43">
        <v>0</v>
      </c>
      <c r="F2016" s="44">
        <v>1</v>
      </c>
      <c r="G2016" s="44">
        <v>1</v>
      </c>
      <c r="H2016" s="3">
        <v>25174209</v>
      </c>
      <c r="I2016" s="4" t="s">
        <v>37</v>
      </c>
      <c r="J2016" s="1" t="s">
        <v>37</v>
      </c>
      <c r="K2016" s="48">
        <v>96033</v>
      </c>
      <c r="L2016" s="49">
        <f t="shared" si="584"/>
        <v>108632.52959999999</v>
      </c>
      <c r="M2016" s="45">
        <v>150870</v>
      </c>
      <c r="N2016" s="50">
        <f t="shared" si="585"/>
        <v>28665.3</v>
      </c>
      <c r="O2016" s="46">
        <f t="shared" si="595"/>
        <v>179535.3</v>
      </c>
      <c r="P2016" s="45">
        <v>113000</v>
      </c>
      <c r="Q2016" s="50">
        <f t="shared" si="586"/>
        <v>21470</v>
      </c>
      <c r="R2016" s="46">
        <f t="shared" si="596"/>
        <v>134470</v>
      </c>
      <c r="S2016" s="51">
        <f t="shared" si="587"/>
        <v>108632.52959999999</v>
      </c>
      <c r="T2016" s="51">
        <f t="shared" si="588"/>
        <v>140879.27653333332</v>
      </c>
      <c r="U2016" s="49">
        <f t="shared" si="589"/>
        <v>137904.48255707606</v>
      </c>
      <c r="V2016" s="51">
        <f t="shared" si="590"/>
        <v>134470</v>
      </c>
      <c r="W2016" s="51">
        <f t="shared" si="591"/>
        <v>22801.893427766478</v>
      </c>
      <c r="X2016" s="52">
        <f t="shared" si="592"/>
        <v>0.16185413489379569</v>
      </c>
      <c r="Y2016" s="53" t="str">
        <f t="shared" si="593"/>
        <v>MENOR_VALOR</v>
      </c>
      <c r="Z2016" s="49">
        <f t="shared" si="594"/>
        <v>108632.52959999999</v>
      </c>
      <c r="AA2016" s="80"/>
    </row>
    <row r="2017" spans="1:27" ht="18" x14ac:dyDescent="0.2">
      <c r="A2017" s="41">
        <f t="shared" si="598"/>
        <v>1758</v>
      </c>
      <c r="B2017" s="3">
        <v>4912904</v>
      </c>
      <c r="C2017" s="40" t="s">
        <v>627</v>
      </c>
      <c r="D2017" s="42" t="s">
        <v>36</v>
      </c>
      <c r="E2017" s="43">
        <v>0</v>
      </c>
      <c r="F2017" s="44">
        <v>1</v>
      </c>
      <c r="G2017" s="44">
        <v>1</v>
      </c>
      <c r="H2017" s="3">
        <v>26112104</v>
      </c>
      <c r="I2017" s="4" t="s">
        <v>37</v>
      </c>
      <c r="J2017" s="1" t="s">
        <v>37</v>
      </c>
      <c r="K2017" s="48">
        <v>1385874</v>
      </c>
      <c r="L2017" s="49">
        <f t="shared" si="584"/>
        <v>1567700.6688000001</v>
      </c>
      <c r="M2017" s="45">
        <v>1997240</v>
      </c>
      <c r="N2017" s="50">
        <f t="shared" si="585"/>
        <v>379475.6</v>
      </c>
      <c r="O2017" s="46">
        <f t="shared" si="595"/>
        <v>2376715.6</v>
      </c>
      <c r="P2017" s="45">
        <v>1630000</v>
      </c>
      <c r="Q2017" s="50">
        <f t="shared" si="586"/>
        <v>309700</v>
      </c>
      <c r="R2017" s="46">
        <f t="shared" si="596"/>
        <v>1939700</v>
      </c>
      <c r="S2017" s="51">
        <f t="shared" si="587"/>
        <v>1567700.6688000001</v>
      </c>
      <c r="T2017" s="51">
        <f t="shared" si="588"/>
        <v>1961372.0895999998</v>
      </c>
      <c r="U2017" s="49">
        <f t="shared" si="589"/>
        <v>1933414.5180246772</v>
      </c>
      <c r="V2017" s="51">
        <f t="shared" si="590"/>
        <v>1939700</v>
      </c>
      <c r="W2017" s="51">
        <f t="shared" si="591"/>
        <v>278367.7312070253</v>
      </c>
      <c r="X2017" s="52">
        <f t="shared" si="592"/>
        <v>0.14192499866957692</v>
      </c>
      <c r="Y2017" s="53" t="str">
        <f t="shared" si="593"/>
        <v>MENOR_VALOR</v>
      </c>
      <c r="Z2017" s="49">
        <f t="shared" si="594"/>
        <v>1567700.6688000001</v>
      </c>
      <c r="AA2017" s="80"/>
    </row>
    <row r="2018" spans="1:27" ht="18" x14ac:dyDescent="0.2">
      <c r="A2018" s="41">
        <f t="shared" si="598"/>
        <v>1759</v>
      </c>
      <c r="B2018" s="1">
        <v>4912928</v>
      </c>
      <c r="C2018" s="40" t="s">
        <v>628</v>
      </c>
      <c r="D2018" s="42" t="s">
        <v>36</v>
      </c>
      <c r="E2018" s="43">
        <v>0</v>
      </c>
      <c r="F2018" s="44">
        <v>1</v>
      </c>
      <c r="G2018" s="44">
        <v>1</v>
      </c>
      <c r="H2018" s="3">
        <v>40101801</v>
      </c>
      <c r="I2018" s="4" t="s">
        <v>37</v>
      </c>
      <c r="J2018" s="1" t="s">
        <v>37</v>
      </c>
      <c r="K2018" s="48">
        <v>488614</v>
      </c>
      <c r="L2018" s="49">
        <f t="shared" si="584"/>
        <v>552720.1568</v>
      </c>
      <c r="M2018" s="45">
        <v>654290</v>
      </c>
      <c r="N2018" s="50">
        <f t="shared" si="585"/>
        <v>124315.1</v>
      </c>
      <c r="O2018" s="46">
        <f t="shared" si="595"/>
        <v>778605.1</v>
      </c>
      <c r="P2018" s="45">
        <v>575000</v>
      </c>
      <c r="Q2018" s="50">
        <f t="shared" si="586"/>
        <v>109250</v>
      </c>
      <c r="R2018" s="46">
        <f t="shared" si="596"/>
        <v>684250</v>
      </c>
      <c r="S2018" s="51">
        <f t="shared" si="587"/>
        <v>552720.1568</v>
      </c>
      <c r="T2018" s="51">
        <f t="shared" si="588"/>
        <v>671858.41893333336</v>
      </c>
      <c r="U2018" s="49">
        <f t="shared" si="589"/>
        <v>665292.22954517056</v>
      </c>
      <c r="V2018" s="51">
        <f t="shared" si="590"/>
        <v>684250</v>
      </c>
      <c r="W2018" s="51">
        <f t="shared" si="591"/>
        <v>84243.473053260503</v>
      </c>
      <c r="X2018" s="52">
        <f t="shared" si="592"/>
        <v>0.12538872875479998</v>
      </c>
      <c r="Y2018" s="53" t="str">
        <f t="shared" si="593"/>
        <v>MENOR_VALOR</v>
      </c>
      <c r="Z2018" s="49">
        <f t="shared" si="594"/>
        <v>552720.1568</v>
      </c>
      <c r="AA2018" s="80"/>
    </row>
    <row r="2019" spans="1:27" ht="18" x14ac:dyDescent="0.2">
      <c r="A2019" s="41">
        <f t="shared" si="598"/>
        <v>1760</v>
      </c>
      <c r="B2019" s="1">
        <v>4912928</v>
      </c>
      <c r="C2019" s="40" t="s">
        <v>853</v>
      </c>
      <c r="D2019" s="42" t="s">
        <v>36</v>
      </c>
      <c r="E2019" s="43">
        <v>0</v>
      </c>
      <c r="F2019" s="44">
        <v>1</v>
      </c>
      <c r="G2019" s="44">
        <v>1</v>
      </c>
      <c r="H2019" s="3">
        <v>40101801</v>
      </c>
      <c r="I2019" s="4" t="s">
        <v>37</v>
      </c>
      <c r="J2019" s="1" t="s">
        <v>37</v>
      </c>
      <c r="K2019" s="48">
        <v>1539503</v>
      </c>
      <c r="L2019" s="49">
        <f t="shared" si="584"/>
        <v>1741485.7936</v>
      </c>
      <c r="M2019" s="45">
        <v>2060240</v>
      </c>
      <c r="N2019" s="50">
        <f t="shared" si="585"/>
        <v>391445.6</v>
      </c>
      <c r="O2019" s="46">
        <f t="shared" si="595"/>
        <v>2451685.6</v>
      </c>
      <c r="P2019" s="45">
        <v>1811000</v>
      </c>
      <c r="Q2019" s="50">
        <f t="shared" si="586"/>
        <v>344090</v>
      </c>
      <c r="R2019" s="46">
        <f t="shared" si="596"/>
        <v>2155090</v>
      </c>
      <c r="S2019" s="51">
        <f t="shared" si="587"/>
        <v>1741485.7936</v>
      </c>
      <c r="T2019" s="51">
        <f t="shared" si="588"/>
        <v>2116087.1312000002</v>
      </c>
      <c r="U2019" s="49">
        <f t="shared" si="589"/>
        <v>2095479.2980250653</v>
      </c>
      <c r="V2019" s="51">
        <f t="shared" si="590"/>
        <v>2155090</v>
      </c>
      <c r="W2019" s="51">
        <f t="shared" si="591"/>
        <v>264883.14605851134</v>
      </c>
      <c r="X2019" s="52">
        <f t="shared" si="592"/>
        <v>0.12517591650788984</v>
      </c>
      <c r="Y2019" s="53" t="str">
        <f t="shared" si="593"/>
        <v>MENOR_VALOR</v>
      </c>
      <c r="Z2019" s="49">
        <f t="shared" si="594"/>
        <v>1741485.7936</v>
      </c>
      <c r="AA2019" s="80"/>
    </row>
    <row r="2020" spans="1:27" ht="27" x14ac:dyDescent="0.2">
      <c r="A2020" s="41">
        <f t="shared" si="598"/>
        <v>1761</v>
      </c>
      <c r="B2020" s="1">
        <v>4912996</v>
      </c>
      <c r="C2020" s="40" t="s">
        <v>629</v>
      </c>
      <c r="D2020" s="42" t="s">
        <v>36</v>
      </c>
      <c r="E2020" s="43">
        <v>0</v>
      </c>
      <c r="F2020" s="44">
        <v>1</v>
      </c>
      <c r="G2020" s="44">
        <v>1</v>
      </c>
      <c r="H2020" s="3">
        <v>26111908</v>
      </c>
      <c r="I2020" s="4" t="s">
        <v>37</v>
      </c>
      <c r="J2020" s="1" t="s">
        <v>37</v>
      </c>
      <c r="K2020" s="48">
        <v>27370</v>
      </c>
      <c r="L2020" s="49">
        <f t="shared" si="584"/>
        <v>30960.944</v>
      </c>
      <c r="M2020" s="45">
        <v>38400</v>
      </c>
      <c r="N2020" s="50">
        <f t="shared" si="585"/>
        <v>7296</v>
      </c>
      <c r="O2020" s="46">
        <f t="shared" si="595"/>
        <v>45696</v>
      </c>
      <c r="P2020" s="45">
        <v>32000</v>
      </c>
      <c r="Q2020" s="50">
        <f t="shared" si="586"/>
        <v>6080</v>
      </c>
      <c r="R2020" s="46">
        <f t="shared" si="596"/>
        <v>38080</v>
      </c>
      <c r="S2020" s="51">
        <f t="shared" si="587"/>
        <v>30960.944</v>
      </c>
      <c r="T2020" s="51">
        <f t="shared" si="588"/>
        <v>38245.648000000001</v>
      </c>
      <c r="U2020" s="49">
        <f t="shared" si="589"/>
        <v>37768.503150171877</v>
      </c>
      <c r="V2020" s="51">
        <f t="shared" si="590"/>
        <v>38080</v>
      </c>
      <c r="W2020" s="51">
        <f t="shared" si="591"/>
        <v>5151.0635973367525</v>
      </c>
      <c r="X2020" s="52">
        <f t="shared" si="592"/>
        <v>0.13468365334891835</v>
      </c>
      <c r="Y2020" s="53" t="str">
        <f t="shared" si="593"/>
        <v>MENOR_VALOR</v>
      </c>
      <c r="Z2020" s="49">
        <f t="shared" si="594"/>
        <v>30960.944</v>
      </c>
      <c r="AA2020" s="80"/>
    </row>
    <row r="2021" spans="1:27" ht="36" x14ac:dyDescent="0.2">
      <c r="A2021" s="41">
        <f t="shared" si="598"/>
        <v>1762</v>
      </c>
      <c r="B2021" s="1">
        <v>4912942</v>
      </c>
      <c r="C2021" s="40" t="s">
        <v>631</v>
      </c>
      <c r="D2021" s="42" t="s">
        <v>36</v>
      </c>
      <c r="E2021" s="43">
        <v>0</v>
      </c>
      <c r="F2021" s="44">
        <v>1</v>
      </c>
      <c r="G2021" s="44">
        <v>1</v>
      </c>
      <c r="H2021" s="3">
        <v>26112104</v>
      </c>
      <c r="I2021" s="4" t="s">
        <v>37</v>
      </c>
      <c r="J2021" s="1" t="s">
        <v>37</v>
      </c>
      <c r="K2021" s="48">
        <v>422807</v>
      </c>
      <c r="L2021" s="49">
        <f t="shared" si="584"/>
        <v>478279.27840000001</v>
      </c>
      <c r="M2021" s="45">
        <v>627210</v>
      </c>
      <c r="N2021" s="50">
        <f t="shared" si="585"/>
        <v>119169.9</v>
      </c>
      <c r="O2021" s="46">
        <f t="shared" si="595"/>
        <v>746379.9</v>
      </c>
      <c r="P2021" s="45">
        <v>497000</v>
      </c>
      <c r="Q2021" s="50">
        <f t="shared" si="586"/>
        <v>94430</v>
      </c>
      <c r="R2021" s="46">
        <f t="shared" si="596"/>
        <v>591430</v>
      </c>
      <c r="S2021" s="51">
        <f t="shared" si="587"/>
        <v>478279.27840000001</v>
      </c>
      <c r="T2021" s="51">
        <f t="shared" si="588"/>
        <v>605363.05946666666</v>
      </c>
      <c r="U2021" s="49">
        <f t="shared" si="589"/>
        <v>595454.0913110564</v>
      </c>
      <c r="V2021" s="51">
        <f t="shared" si="590"/>
        <v>591430</v>
      </c>
      <c r="W2021" s="51">
        <f t="shared" si="591"/>
        <v>89861.803371066504</v>
      </c>
      <c r="X2021" s="52">
        <f t="shared" si="592"/>
        <v>0.1484428261120459</v>
      </c>
      <c r="Y2021" s="53" t="str">
        <f t="shared" si="593"/>
        <v>MENOR_VALOR</v>
      </c>
      <c r="Z2021" s="49">
        <f t="shared" si="594"/>
        <v>478279.27840000001</v>
      </c>
      <c r="AA2021" s="80"/>
    </row>
    <row r="2022" spans="1:27" ht="18" x14ac:dyDescent="0.2">
      <c r="A2022" s="41">
        <f t="shared" si="598"/>
        <v>1763</v>
      </c>
      <c r="B2022" s="1">
        <v>4912942</v>
      </c>
      <c r="C2022" s="40" t="s">
        <v>632</v>
      </c>
      <c r="D2022" s="42" t="s">
        <v>36</v>
      </c>
      <c r="E2022" s="43">
        <v>0</v>
      </c>
      <c r="F2022" s="44">
        <v>1</v>
      </c>
      <c r="G2022" s="44">
        <v>1</v>
      </c>
      <c r="H2022" s="3">
        <v>31171524</v>
      </c>
      <c r="I2022" s="4" t="s">
        <v>37</v>
      </c>
      <c r="J2022" s="1" t="s">
        <v>37</v>
      </c>
      <c r="K2022" s="48">
        <v>125545</v>
      </c>
      <c r="L2022" s="49">
        <f t="shared" si="584"/>
        <v>142016.50399999999</v>
      </c>
      <c r="M2022" s="45">
        <v>172050</v>
      </c>
      <c r="N2022" s="50">
        <f t="shared" si="585"/>
        <v>32689.5</v>
      </c>
      <c r="O2022" s="46">
        <f t="shared" si="595"/>
        <v>204739.5</v>
      </c>
      <c r="P2022" s="45">
        <v>148000</v>
      </c>
      <c r="Q2022" s="50">
        <f t="shared" si="586"/>
        <v>28120</v>
      </c>
      <c r="R2022" s="46">
        <f t="shared" si="596"/>
        <v>176120</v>
      </c>
      <c r="S2022" s="51">
        <f t="shared" si="587"/>
        <v>142016.50399999999</v>
      </c>
      <c r="T2022" s="51">
        <f t="shared" si="588"/>
        <v>174292.00133333332</v>
      </c>
      <c r="U2022" s="49">
        <f t="shared" si="589"/>
        <v>172365.24891368797</v>
      </c>
      <c r="V2022" s="51">
        <f t="shared" si="590"/>
        <v>176120</v>
      </c>
      <c r="W2022" s="51">
        <f t="shared" si="591"/>
        <v>22822.22303056857</v>
      </c>
      <c r="X2022" s="52">
        <f t="shared" si="592"/>
        <v>0.13094245780631714</v>
      </c>
      <c r="Y2022" s="53" t="str">
        <f t="shared" si="593"/>
        <v>MENOR_VALOR</v>
      </c>
      <c r="Z2022" s="49">
        <f t="shared" si="594"/>
        <v>142016.50399999999</v>
      </c>
      <c r="AA2022" s="80"/>
    </row>
    <row r="2023" spans="1:27" ht="18" x14ac:dyDescent="0.2">
      <c r="A2023" s="41">
        <f t="shared" si="598"/>
        <v>1764</v>
      </c>
      <c r="B2023" s="1">
        <v>4912996</v>
      </c>
      <c r="C2023" s="40" t="s">
        <v>633</v>
      </c>
      <c r="D2023" s="42" t="s">
        <v>36</v>
      </c>
      <c r="E2023" s="43">
        <v>0</v>
      </c>
      <c r="F2023" s="44">
        <v>1</v>
      </c>
      <c r="G2023" s="44">
        <v>1</v>
      </c>
      <c r="H2023" s="3">
        <v>26111908</v>
      </c>
      <c r="I2023" s="4" t="s">
        <v>37</v>
      </c>
      <c r="J2023" s="1" t="s">
        <v>37</v>
      </c>
      <c r="K2023" s="48">
        <v>10829</v>
      </c>
      <c r="L2023" s="49">
        <f t="shared" si="584"/>
        <v>12249.764800000001</v>
      </c>
      <c r="M2023" s="45">
        <v>16960</v>
      </c>
      <c r="N2023" s="50">
        <f t="shared" si="585"/>
        <v>3222.4</v>
      </c>
      <c r="O2023" s="46">
        <f t="shared" si="595"/>
        <v>20182.400000000001</v>
      </c>
      <c r="P2023" s="45">
        <v>13000</v>
      </c>
      <c r="Q2023" s="50">
        <f t="shared" si="586"/>
        <v>2470</v>
      </c>
      <c r="R2023" s="46">
        <f t="shared" si="596"/>
        <v>15470</v>
      </c>
      <c r="S2023" s="51">
        <f t="shared" si="587"/>
        <v>12249.764800000001</v>
      </c>
      <c r="T2023" s="51">
        <f t="shared" si="588"/>
        <v>15967.388266666667</v>
      </c>
      <c r="U2023" s="49">
        <f t="shared" si="589"/>
        <v>15638.567095098475</v>
      </c>
      <c r="V2023" s="51">
        <f t="shared" si="590"/>
        <v>15470</v>
      </c>
      <c r="W2023" s="51">
        <f t="shared" si="591"/>
        <v>2628.7567631782558</v>
      </c>
      <c r="X2023" s="52">
        <f t="shared" si="592"/>
        <v>0.16463285787732848</v>
      </c>
      <c r="Y2023" s="53" t="str">
        <f t="shared" si="593"/>
        <v>MENOR_VALOR</v>
      </c>
      <c r="Z2023" s="49">
        <f t="shared" si="594"/>
        <v>12249.764800000001</v>
      </c>
      <c r="AA2023" s="80"/>
    </row>
    <row r="2024" spans="1:27" ht="18" x14ac:dyDescent="0.2">
      <c r="A2024" s="41">
        <f t="shared" si="598"/>
        <v>1765</v>
      </c>
      <c r="B2024" s="1">
        <v>4912996</v>
      </c>
      <c r="C2024" s="40" t="s">
        <v>854</v>
      </c>
      <c r="D2024" s="42" t="s">
        <v>36</v>
      </c>
      <c r="E2024" s="43">
        <v>0</v>
      </c>
      <c r="F2024" s="44">
        <v>1</v>
      </c>
      <c r="G2024" s="44">
        <v>1</v>
      </c>
      <c r="H2024" s="3">
        <v>25174211</v>
      </c>
      <c r="I2024" s="4" t="s">
        <v>37</v>
      </c>
      <c r="J2024" s="1" t="s">
        <v>37</v>
      </c>
      <c r="K2024" s="48">
        <v>52598</v>
      </c>
      <c r="L2024" s="49">
        <f t="shared" si="584"/>
        <v>59498.857600000003</v>
      </c>
      <c r="M2024" s="45">
        <v>78780</v>
      </c>
      <c r="N2024" s="50">
        <f t="shared" si="585"/>
        <v>14968.2</v>
      </c>
      <c r="O2024" s="46">
        <f t="shared" si="595"/>
        <v>93748.2</v>
      </c>
      <c r="P2024" s="45">
        <v>62000</v>
      </c>
      <c r="Q2024" s="50">
        <f t="shared" si="586"/>
        <v>11780</v>
      </c>
      <c r="R2024" s="46">
        <f t="shared" si="596"/>
        <v>73780</v>
      </c>
      <c r="S2024" s="51">
        <f t="shared" si="587"/>
        <v>59498.857600000003</v>
      </c>
      <c r="T2024" s="51">
        <f t="shared" si="588"/>
        <v>75675.685866666667</v>
      </c>
      <c r="U2024" s="49">
        <f t="shared" si="589"/>
        <v>74382.380290099361</v>
      </c>
      <c r="V2024" s="51">
        <f t="shared" si="590"/>
        <v>73780</v>
      </c>
      <c r="W2024" s="51">
        <f t="shared" si="591"/>
        <v>11438.744965450316</v>
      </c>
      <c r="X2024" s="52">
        <f t="shared" si="592"/>
        <v>0.15115482383079148</v>
      </c>
      <c r="Y2024" s="53" t="str">
        <f t="shared" si="593"/>
        <v>MENOR_VALOR</v>
      </c>
      <c r="Z2024" s="49">
        <f t="shared" si="594"/>
        <v>59498.857600000003</v>
      </c>
      <c r="AA2024" s="80"/>
    </row>
    <row r="2025" spans="1:27" ht="18" x14ac:dyDescent="0.2">
      <c r="A2025" s="41">
        <f t="shared" si="598"/>
        <v>1766</v>
      </c>
      <c r="B2025" s="1">
        <v>4912996</v>
      </c>
      <c r="C2025" s="40" t="s">
        <v>634</v>
      </c>
      <c r="D2025" s="42" t="s">
        <v>36</v>
      </c>
      <c r="E2025" s="43">
        <v>0</v>
      </c>
      <c r="F2025" s="44">
        <v>1</v>
      </c>
      <c r="G2025" s="44">
        <v>1</v>
      </c>
      <c r="H2025" s="3">
        <v>40151580</v>
      </c>
      <c r="I2025" s="4" t="s">
        <v>37</v>
      </c>
      <c r="J2025" s="1">
        <v>8042</v>
      </c>
      <c r="K2025" s="48">
        <v>291312</v>
      </c>
      <c r="L2025" s="49">
        <f t="shared" si="584"/>
        <v>329532.13439999998</v>
      </c>
      <c r="M2025" s="45">
        <v>446160</v>
      </c>
      <c r="N2025" s="50">
        <f t="shared" si="585"/>
        <v>84770.4</v>
      </c>
      <c r="O2025" s="46">
        <f t="shared" si="595"/>
        <v>530930.4</v>
      </c>
      <c r="P2025" s="45">
        <v>343000</v>
      </c>
      <c r="Q2025" s="50">
        <f t="shared" si="586"/>
        <v>65170</v>
      </c>
      <c r="R2025" s="46">
        <f t="shared" si="596"/>
        <v>408170</v>
      </c>
      <c r="S2025" s="51">
        <f t="shared" si="587"/>
        <v>329532.13439999998</v>
      </c>
      <c r="T2025" s="51">
        <f t="shared" si="588"/>
        <v>422877.51146666665</v>
      </c>
      <c r="U2025" s="49">
        <f t="shared" si="589"/>
        <v>414882.84913523623</v>
      </c>
      <c r="V2025" s="51">
        <f t="shared" si="590"/>
        <v>408170</v>
      </c>
      <c r="W2025" s="51">
        <f t="shared" si="591"/>
        <v>66005.149116255081</v>
      </c>
      <c r="X2025" s="52">
        <f t="shared" si="592"/>
        <v>0.15608573954980329</v>
      </c>
      <c r="Y2025" s="53" t="str">
        <f t="shared" si="593"/>
        <v>MENOR_VALOR</v>
      </c>
      <c r="Z2025" s="49">
        <f t="shared" si="594"/>
        <v>329532.13439999998</v>
      </c>
      <c r="AA2025" s="80"/>
    </row>
    <row r="2026" spans="1:27" ht="18" x14ac:dyDescent="0.2">
      <c r="A2026" s="41">
        <f t="shared" si="598"/>
        <v>1767</v>
      </c>
      <c r="B2026" s="1">
        <v>4912942</v>
      </c>
      <c r="C2026" s="40" t="s">
        <v>635</v>
      </c>
      <c r="D2026" s="42" t="s">
        <v>36</v>
      </c>
      <c r="E2026" s="43">
        <v>0</v>
      </c>
      <c r="F2026" s="44">
        <v>1</v>
      </c>
      <c r="G2026" s="44">
        <v>1</v>
      </c>
      <c r="H2026" s="3">
        <v>26112104</v>
      </c>
      <c r="I2026" s="4" t="s">
        <v>37</v>
      </c>
      <c r="J2026" s="1" t="s">
        <v>37</v>
      </c>
      <c r="K2026" s="48">
        <v>247996</v>
      </c>
      <c r="L2026" s="49">
        <f t="shared" si="584"/>
        <v>280533.07520000002</v>
      </c>
      <c r="M2026" s="45">
        <v>335800</v>
      </c>
      <c r="N2026" s="50">
        <f t="shared" si="585"/>
        <v>63802</v>
      </c>
      <c r="O2026" s="46">
        <f t="shared" si="595"/>
        <v>399602</v>
      </c>
      <c r="P2026" s="45">
        <v>292000</v>
      </c>
      <c r="Q2026" s="50">
        <f t="shared" si="586"/>
        <v>55480</v>
      </c>
      <c r="R2026" s="46">
        <f t="shared" si="596"/>
        <v>347480</v>
      </c>
      <c r="S2026" s="51">
        <f t="shared" si="587"/>
        <v>280533.07520000002</v>
      </c>
      <c r="T2026" s="51">
        <f t="shared" si="588"/>
        <v>342538.35840000003</v>
      </c>
      <c r="U2026" s="49">
        <f t="shared" si="589"/>
        <v>338985.02468712447</v>
      </c>
      <c r="V2026" s="51">
        <f t="shared" si="590"/>
        <v>347480</v>
      </c>
      <c r="W2026" s="51">
        <f t="shared" si="591"/>
        <v>43844.356220112313</v>
      </c>
      <c r="X2026" s="52">
        <f t="shared" si="592"/>
        <v>0.1279983836698165</v>
      </c>
      <c r="Y2026" s="53" t="str">
        <f t="shared" si="593"/>
        <v>MENOR_VALOR</v>
      </c>
      <c r="Z2026" s="49">
        <f t="shared" si="594"/>
        <v>280533.07520000002</v>
      </c>
      <c r="AA2026" s="80"/>
    </row>
    <row r="2027" spans="1:27" ht="27" x14ac:dyDescent="0.2">
      <c r="A2027" s="41">
        <f t="shared" si="598"/>
        <v>1768</v>
      </c>
      <c r="B2027" s="1">
        <v>4912942</v>
      </c>
      <c r="C2027" s="40" t="s">
        <v>636</v>
      </c>
      <c r="D2027" s="42" t="s">
        <v>36</v>
      </c>
      <c r="E2027" s="43">
        <v>0</v>
      </c>
      <c r="F2027" s="44">
        <v>1</v>
      </c>
      <c r="G2027" s="44">
        <v>1</v>
      </c>
      <c r="H2027" s="3">
        <v>26112104</v>
      </c>
      <c r="I2027" s="4" t="s">
        <v>37</v>
      </c>
      <c r="J2027" s="1">
        <v>52060</v>
      </c>
      <c r="K2027" s="48">
        <v>877268</v>
      </c>
      <c r="L2027" s="49">
        <f t="shared" si="584"/>
        <v>992365.56160000002</v>
      </c>
      <c r="M2027" s="45">
        <v>1277100</v>
      </c>
      <c r="N2027" s="50">
        <f t="shared" si="585"/>
        <v>242649</v>
      </c>
      <c r="O2027" s="46">
        <f t="shared" si="595"/>
        <v>1519749</v>
      </c>
      <c r="P2027" s="45">
        <v>1032000</v>
      </c>
      <c r="Q2027" s="50">
        <f t="shared" si="586"/>
        <v>196080</v>
      </c>
      <c r="R2027" s="46">
        <f t="shared" si="596"/>
        <v>1228080</v>
      </c>
      <c r="S2027" s="51">
        <f t="shared" si="587"/>
        <v>992365.56160000002</v>
      </c>
      <c r="T2027" s="51">
        <f t="shared" si="588"/>
        <v>1246731.5205333333</v>
      </c>
      <c r="U2027" s="49">
        <f t="shared" si="589"/>
        <v>1228070.7940909909</v>
      </c>
      <c r="V2027" s="51">
        <f t="shared" si="590"/>
        <v>1228080</v>
      </c>
      <c r="W2027" s="51">
        <f t="shared" si="591"/>
        <v>179863.89446477886</v>
      </c>
      <c r="X2027" s="52">
        <f t="shared" si="592"/>
        <v>0.14426834607328748</v>
      </c>
      <c r="Y2027" s="53" t="str">
        <f t="shared" si="593"/>
        <v>MENOR_VALOR</v>
      </c>
      <c r="Z2027" s="49">
        <f t="shared" si="594"/>
        <v>992365.56160000002</v>
      </c>
      <c r="AA2027" s="80"/>
    </row>
    <row r="2028" spans="1:27" ht="18" x14ac:dyDescent="0.2">
      <c r="A2028" s="41">
        <f t="shared" si="598"/>
        <v>1769</v>
      </c>
      <c r="B2028" s="3">
        <v>4912937</v>
      </c>
      <c r="C2028" s="40" t="s">
        <v>637</v>
      </c>
      <c r="D2028" s="42" t="s">
        <v>36</v>
      </c>
      <c r="E2028" s="43">
        <v>0</v>
      </c>
      <c r="F2028" s="44">
        <v>1</v>
      </c>
      <c r="G2028" s="44">
        <v>1</v>
      </c>
      <c r="H2028" s="3">
        <v>31181705</v>
      </c>
      <c r="I2028" s="4" t="s">
        <v>37</v>
      </c>
      <c r="J2028" s="1">
        <v>5330</v>
      </c>
      <c r="K2028" s="48">
        <v>27013</v>
      </c>
      <c r="L2028" s="49">
        <f t="shared" si="584"/>
        <v>30557.105599999999</v>
      </c>
      <c r="M2028" s="45">
        <v>36800</v>
      </c>
      <c r="N2028" s="50">
        <f t="shared" si="585"/>
        <v>6992</v>
      </c>
      <c r="O2028" s="46">
        <f t="shared" si="595"/>
        <v>43792</v>
      </c>
      <c r="P2028" s="45">
        <v>32000</v>
      </c>
      <c r="Q2028" s="50">
        <f t="shared" si="586"/>
        <v>6080</v>
      </c>
      <c r="R2028" s="46">
        <f t="shared" si="596"/>
        <v>38080</v>
      </c>
      <c r="S2028" s="51">
        <f t="shared" si="587"/>
        <v>30557.105599999999</v>
      </c>
      <c r="T2028" s="51">
        <f t="shared" si="588"/>
        <v>37476.368533333334</v>
      </c>
      <c r="U2028" s="49">
        <f t="shared" si="589"/>
        <v>37073.874740410436</v>
      </c>
      <c r="V2028" s="51">
        <f t="shared" si="590"/>
        <v>38080</v>
      </c>
      <c r="W2028" s="51">
        <f t="shared" si="591"/>
        <v>4892.6577409726824</v>
      </c>
      <c r="X2028" s="52">
        <f t="shared" si="592"/>
        <v>0.13055314408654378</v>
      </c>
      <c r="Y2028" s="53" t="str">
        <f t="shared" si="593"/>
        <v>MENOR_VALOR</v>
      </c>
      <c r="Z2028" s="49">
        <f t="shared" si="594"/>
        <v>30557.105599999999</v>
      </c>
      <c r="AA2028" s="80"/>
    </row>
    <row r="2029" spans="1:27" ht="18" x14ac:dyDescent="0.2">
      <c r="A2029" s="41">
        <f t="shared" si="598"/>
        <v>1770</v>
      </c>
      <c r="B2029" s="1">
        <v>4912942</v>
      </c>
      <c r="C2029" s="40" t="s">
        <v>639</v>
      </c>
      <c r="D2029" s="42" t="s">
        <v>36</v>
      </c>
      <c r="E2029" s="43">
        <v>0</v>
      </c>
      <c r="F2029" s="44">
        <v>1</v>
      </c>
      <c r="G2029" s="44">
        <v>1</v>
      </c>
      <c r="H2029" s="3">
        <v>40142020</v>
      </c>
      <c r="I2029" s="4" t="s">
        <v>37</v>
      </c>
      <c r="J2029" s="1" t="s">
        <v>37</v>
      </c>
      <c r="K2029" s="48">
        <v>58072</v>
      </c>
      <c r="L2029" s="49">
        <f t="shared" si="584"/>
        <v>65691.046399999992</v>
      </c>
      <c r="M2029" s="45">
        <v>90100</v>
      </c>
      <c r="N2029" s="50">
        <f t="shared" si="585"/>
        <v>17119</v>
      </c>
      <c r="O2029" s="46">
        <f t="shared" si="595"/>
        <v>107219</v>
      </c>
      <c r="P2029" s="45">
        <v>68000</v>
      </c>
      <c r="Q2029" s="50">
        <f t="shared" si="586"/>
        <v>12920</v>
      </c>
      <c r="R2029" s="46">
        <f t="shared" si="596"/>
        <v>80920</v>
      </c>
      <c r="S2029" s="51">
        <f t="shared" si="587"/>
        <v>65691.046399999992</v>
      </c>
      <c r="T2029" s="51">
        <f t="shared" si="588"/>
        <v>84610.015466666664</v>
      </c>
      <c r="U2029" s="49">
        <f t="shared" si="589"/>
        <v>82910.831143630436</v>
      </c>
      <c r="V2029" s="51">
        <f t="shared" si="590"/>
        <v>80920</v>
      </c>
      <c r="W2029" s="51">
        <f t="shared" si="591"/>
        <v>13377.731320098528</v>
      </c>
      <c r="X2029" s="52">
        <f t="shared" si="592"/>
        <v>0.15811049373190197</v>
      </c>
      <c r="Y2029" s="53" t="str">
        <f t="shared" si="593"/>
        <v>MENOR_VALOR</v>
      </c>
      <c r="Z2029" s="49">
        <f t="shared" si="594"/>
        <v>65691.046399999992</v>
      </c>
      <c r="AA2029" s="80"/>
    </row>
    <row r="2030" spans="1:27" ht="27" x14ac:dyDescent="0.2">
      <c r="A2030" s="41">
        <f t="shared" si="598"/>
        <v>1771</v>
      </c>
      <c r="B2030" s="4">
        <v>4912942</v>
      </c>
      <c r="C2030" s="40" t="s">
        <v>855</v>
      </c>
      <c r="D2030" s="42" t="s">
        <v>36</v>
      </c>
      <c r="E2030" s="43">
        <v>0</v>
      </c>
      <c r="F2030" s="44">
        <v>1</v>
      </c>
      <c r="G2030" s="44">
        <v>1</v>
      </c>
      <c r="H2030" s="3">
        <v>26111530</v>
      </c>
      <c r="I2030" s="4" t="s">
        <v>37</v>
      </c>
      <c r="J2030" s="1" t="s">
        <v>37</v>
      </c>
      <c r="K2030" s="48">
        <v>57596</v>
      </c>
      <c r="L2030" s="49">
        <f t="shared" si="584"/>
        <v>65152.595199999996</v>
      </c>
      <c r="M2030" s="45">
        <v>85850</v>
      </c>
      <c r="N2030" s="50">
        <f t="shared" si="585"/>
        <v>16311.5</v>
      </c>
      <c r="O2030" s="46">
        <f t="shared" si="595"/>
        <v>102161.5</v>
      </c>
      <c r="P2030" s="45">
        <v>68000</v>
      </c>
      <c r="Q2030" s="50">
        <f t="shared" si="586"/>
        <v>12920</v>
      </c>
      <c r="R2030" s="46">
        <f t="shared" si="596"/>
        <v>80920</v>
      </c>
      <c r="S2030" s="51">
        <f t="shared" si="587"/>
        <v>65152.595199999996</v>
      </c>
      <c r="T2030" s="51">
        <f t="shared" si="588"/>
        <v>82744.698399999994</v>
      </c>
      <c r="U2030" s="49">
        <f t="shared" si="589"/>
        <v>81362.624947867356</v>
      </c>
      <c r="V2030" s="51">
        <f t="shared" si="590"/>
        <v>80920</v>
      </c>
      <c r="W2030" s="51">
        <f t="shared" si="591"/>
        <v>12439.495468053648</v>
      </c>
      <c r="X2030" s="52">
        <f t="shared" si="592"/>
        <v>0.15033586089007545</v>
      </c>
      <c r="Y2030" s="53" t="str">
        <f t="shared" si="593"/>
        <v>MENOR_VALOR</v>
      </c>
      <c r="Z2030" s="49">
        <f t="shared" si="594"/>
        <v>65152.595199999996</v>
      </c>
      <c r="AA2030" s="80"/>
    </row>
    <row r="2031" spans="1:27" ht="18" x14ac:dyDescent="0.2">
      <c r="A2031" s="41">
        <f t="shared" si="598"/>
        <v>1772</v>
      </c>
      <c r="B2031" s="4">
        <v>4912942</v>
      </c>
      <c r="C2031" s="40" t="s">
        <v>856</v>
      </c>
      <c r="D2031" s="42" t="s">
        <v>36</v>
      </c>
      <c r="E2031" s="43">
        <v>0</v>
      </c>
      <c r="F2031" s="44">
        <v>1</v>
      </c>
      <c r="G2031" s="44">
        <v>1</v>
      </c>
      <c r="H2031" s="3">
        <v>26111530</v>
      </c>
      <c r="I2031" s="4" t="s">
        <v>37</v>
      </c>
      <c r="J2031" s="1" t="s">
        <v>37</v>
      </c>
      <c r="K2031" s="48">
        <v>279888</v>
      </c>
      <c r="L2031" s="49">
        <f t="shared" si="584"/>
        <v>316609.30559999996</v>
      </c>
      <c r="M2031" s="45">
        <v>406890</v>
      </c>
      <c r="N2031" s="50">
        <f t="shared" si="585"/>
        <v>77309.100000000006</v>
      </c>
      <c r="O2031" s="46">
        <f t="shared" si="595"/>
        <v>484199.1</v>
      </c>
      <c r="P2031" s="45">
        <v>329000</v>
      </c>
      <c r="Q2031" s="50">
        <f t="shared" si="586"/>
        <v>62510</v>
      </c>
      <c r="R2031" s="46">
        <f t="shared" si="596"/>
        <v>391510</v>
      </c>
      <c r="S2031" s="51">
        <f t="shared" si="587"/>
        <v>316609.30559999996</v>
      </c>
      <c r="T2031" s="51">
        <f t="shared" si="588"/>
        <v>397439.46853333333</v>
      </c>
      <c r="U2031" s="49">
        <f t="shared" si="589"/>
        <v>391528.61143093184</v>
      </c>
      <c r="V2031" s="51">
        <f t="shared" si="590"/>
        <v>391510</v>
      </c>
      <c r="W2031" s="51">
        <f t="shared" si="591"/>
        <v>57155.556334574096</v>
      </c>
      <c r="X2031" s="52">
        <f t="shared" si="592"/>
        <v>0.14380946247108936</v>
      </c>
      <c r="Y2031" s="53" t="str">
        <f t="shared" si="593"/>
        <v>MENOR_VALOR</v>
      </c>
      <c r="Z2031" s="49">
        <f t="shared" si="594"/>
        <v>316609.30559999996</v>
      </c>
      <c r="AA2031" s="80"/>
    </row>
    <row r="2032" spans="1:27" x14ac:dyDescent="0.2">
      <c r="A2032" s="177"/>
      <c r="B2032" s="177"/>
      <c r="C2032" s="289" t="s">
        <v>640</v>
      </c>
      <c r="D2032" s="290"/>
      <c r="E2032" s="290"/>
      <c r="F2032" s="291"/>
      <c r="G2032" s="40"/>
      <c r="H2032" s="40"/>
      <c r="I2032" s="40"/>
      <c r="J2032" s="178"/>
      <c r="K2032" s="48"/>
      <c r="L2032" s="49">
        <f t="shared" si="584"/>
        <v>0</v>
      </c>
      <c r="M2032" s="179">
        <v>0</v>
      </c>
      <c r="N2032" s="6"/>
      <c r="O2032" s="47"/>
      <c r="P2032" s="179"/>
      <c r="Q2032" s="6"/>
      <c r="R2032" s="47"/>
      <c r="S2032" s="51"/>
      <c r="T2032" s="51"/>
      <c r="U2032" s="49"/>
      <c r="V2032" s="51"/>
      <c r="W2032" s="51"/>
      <c r="X2032" s="52"/>
      <c r="Y2032" s="53"/>
      <c r="Z2032" s="49"/>
      <c r="AA2032" s="80"/>
    </row>
    <row r="2033" spans="1:27" x14ac:dyDescent="0.2">
      <c r="A2033" s="41">
        <f>A2031+1</f>
        <v>1773</v>
      </c>
      <c r="B2033" s="1">
        <v>4912996</v>
      </c>
      <c r="C2033" s="40" t="s">
        <v>641</v>
      </c>
      <c r="D2033" s="42" t="s">
        <v>36</v>
      </c>
      <c r="E2033" s="43">
        <v>0</v>
      </c>
      <c r="F2033" s="44">
        <v>1</v>
      </c>
      <c r="G2033" s="44">
        <v>1</v>
      </c>
      <c r="H2033" s="13">
        <v>31171511</v>
      </c>
      <c r="I2033" s="4" t="s">
        <v>37</v>
      </c>
      <c r="J2033" s="1">
        <v>60338</v>
      </c>
      <c r="K2033" s="48">
        <v>446607</v>
      </c>
      <c r="L2033" s="49">
        <f t="shared" si="584"/>
        <v>505201.83840000001</v>
      </c>
      <c r="M2033" s="45">
        <v>688800</v>
      </c>
      <c r="N2033" s="50">
        <f t="shared" si="585"/>
        <v>130872</v>
      </c>
      <c r="O2033" s="46">
        <f t="shared" si="595"/>
        <v>819672</v>
      </c>
      <c r="P2033" s="45">
        <v>525000</v>
      </c>
      <c r="Q2033" s="50">
        <f t="shared" si="586"/>
        <v>99750</v>
      </c>
      <c r="R2033" s="46">
        <f t="shared" si="596"/>
        <v>624750</v>
      </c>
      <c r="S2033" s="51">
        <f t="shared" si="587"/>
        <v>505201.83840000001</v>
      </c>
      <c r="T2033" s="51">
        <f t="shared" si="588"/>
        <v>649874.6128</v>
      </c>
      <c r="U2033" s="49">
        <f t="shared" si="589"/>
        <v>637192.16785525449</v>
      </c>
      <c r="V2033" s="51">
        <f t="shared" si="590"/>
        <v>624750</v>
      </c>
      <c r="W2033" s="51">
        <f t="shared" si="591"/>
        <v>102299.09983131207</v>
      </c>
      <c r="X2033" s="52">
        <f t="shared" si="592"/>
        <v>0.1574135961251879</v>
      </c>
      <c r="Y2033" s="53" t="str">
        <f t="shared" si="593"/>
        <v>MENOR_VALOR</v>
      </c>
      <c r="Z2033" s="49">
        <f t="shared" si="594"/>
        <v>505201.83840000001</v>
      </c>
      <c r="AA2033" s="80"/>
    </row>
    <row r="2034" spans="1:27" x14ac:dyDescent="0.2">
      <c r="A2034" s="41">
        <f>A2033+1</f>
        <v>1774</v>
      </c>
      <c r="B2034" s="1">
        <v>4912996</v>
      </c>
      <c r="C2034" s="40" t="s">
        <v>642</v>
      </c>
      <c r="D2034" s="42" t="s">
        <v>36</v>
      </c>
      <c r="E2034" s="43">
        <v>0</v>
      </c>
      <c r="F2034" s="44">
        <v>1</v>
      </c>
      <c r="G2034" s="44">
        <v>1</v>
      </c>
      <c r="H2034" s="13">
        <v>26111505</v>
      </c>
      <c r="I2034" s="4" t="s">
        <v>37</v>
      </c>
      <c r="J2034" s="176">
        <v>2620</v>
      </c>
      <c r="K2034" s="48">
        <v>247996</v>
      </c>
      <c r="L2034" s="49">
        <f t="shared" si="584"/>
        <v>280533.07520000002</v>
      </c>
      <c r="M2034" s="45">
        <v>350400</v>
      </c>
      <c r="N2034" s="50">
        <f t="shared" si="585"/>
        <v>66576</v>
      </c>
      <c r="O2034" s="46">
        <f t="shared" si="595"/>
        <v>416976</v>
      </c>
      <c r="P2034" s="45">
        <v>292000</v>
      </c>
      <c r="Q2034" s="50">
        <f t="shared" si="586"/>
        <v>55480</v>
      </c>
      <c r="R2034" s="46">
        <f t="shared" si="596"/>
        <v>347480</v>
      </c>
      <c r="S2034" s="51">
        <f t="shared" si="587"/>
        <v>280533.07520000002</v>
      </c>
      <c r="T2034" s="51">
        <f t="shared" si="588"/>
        <v>348329.69173333334</v>
      </c>
      <c r="U2034" s="49">
        <f t="shared" si="589"/>
        <v>343828.32225237868</v>
      </c>
      <c r="V2034" s="51">
        <f t="shared" si="590"/>
        <v>347480</v>
      </c>
      <c r="W2034" s="51">
        <f t="shared" si="591"/>
        <v>47939.447292223747</v>
      </c>
      <c r="X2034" s="52">
        <f t="shared" si="592"/>
        <v>0.13762664633517427</v>
      </c>
      <c r="Y2034" s="53" t="str">
        <f t="shared" si="593"/>
        <v>MENOR_VALOR</v>
      </c>
      <c r="Z2034" s="49">
        <f t="shared" si="594"/>
        <v>280533.07520000002</v>
      </c>
      <c r="AA2034" s="80"/>
    </row>
    <row r="2035" spans="1:27" x14ac:dyDescent="0.2">
      <c r="A2035" s="41">
        <f t="shared" ref="A2035:A2054" si="599">A2034+1</f>
        <v>1775</v>
      </c>
      <c r="B2035" s="1">
        <v>4912996</v>
      </c>
      <c r="C2035" s="24" t="s">
        <v>198</v>
      </c>
      <c r="D2035" s="42" t="s">
        <v>36</v>
      </c>
      <c r="E2035" s="43">
        <v>0</v>
      </c>
      <c r="F2035" s="44">
        <v>1</v>
      </c>
      <c r="G2035" s="44">
        <v>1</v>
      </c>
      <c r="H2035" s="13">
        <v>26111530</v>
      </c>
      <c r="I2035" s="4" t="s">
        <v>37</v>
      </c>
      <c r="J2035" s="1">
        <v>60172</v>
      </c>
      <c r="K2035" s="48">
        <v>771477</v>
      </c>
      <c r="L2035" s="49">
        <f t="shared" si="584"/>
        <v>872694.78240000003</v>
      </c>
      <c r="M2035" s="45">
        <v>1096500</v>
      </c>
      <c r="N2035" s="50">
        <f t="shared" si="585"/>
        <v>208335</v>
      </c>
      <c r="O2035" s="46">
        <f t="shared" si="595"/>
        <v>1304835</v>
      </c>
      <c r="P2035" s="45">
        <v>860000</v>
      </c>
      <c r="Q2035" s="50">
        <f t="shared" si="586"/>
        <v>163400</v>
      </c>
      <c r="R2035" s="46">
        <f t="shared" si="596"/>
        <v>1023400</v>
      </c>
      <c r="S2035" s="51">
        <f t="shared" si="587"/>
        <v>872694.78240000003</v>
      </c>
      <c r="T2035" s="51">
        <f t="shared" si="588"/>
        <v>1066976.5941333333</v>
      </c>
      <c r="U2035" s="49">
        <f t="shared" si="589"/>
        <v>1052336.0859418202</v>
      </c>
      <c r="V2035" s="51">
        <f t="shared" si="590"/>
        <v>1023400</v>
      </c>
      <c r="W2035" s="51">
        <f t="shared" si="591"/>
        <v>137377.9865378481</v>
      </c>
      <c r="X2035" s="52">
        <f t="shared" si="592"/>
        <v>0.12875445187196005</v>
      </c>
      <c r="Y2035" s="53" t="str">
        <f t="shared" si="593"/>
        <v>MENOR_VALOR</v>
      </c>
      <c r="Z2035" s="49">
        <f t="shared" si="594"/>
        <v>872694.78240000003</v>
      </c>
      <c r="AA2035" s="80"/>
    </row>
    <row r="2036" spans="1:27" ht="18" x14ac:dyDescent="0.2">
      <c r="A2036" s="41">
        <f t="shared" si="599"/>
        <v>1776</v>
      </c>
      <c r="B2036" s="3">
        <v>4912937</v>
      </c>
      <c r="C2036" s="40" t="s">
        <v>643</v>
      </c>
      <c r="D2036" s="42" t="s">
        <v>36</v>
      </c>
      <c r="E2036" s="43">
        <v>0</v>
      </c>
      <c r="F2036" s="44">
        <v>1</v>
      </c>
      <c r="G2036" s="44">
        <v>1</v>
      </c>
      <c r="H2036" s="13">
        <v>26101715</v>
      </c>
      <c r="I2036" s="4" t="s">
        <v>37</v>
      </c>
      <c r="J2036" s="1">
        <v>5330</v>
      </c>
      <c r="K2036" s="48">
        <v>30702</v>
      </c>
      <c r="L2036" s="49">
        <f t="shared" si="584"/>
        <v>34730.102399999996</v>
      </c>
      <c r="M2036" s="45">
        <v>43200</v>
      </c>
      <c r="N2036" s="50">
        <f t="shared" si="585"/>
        <v>8208</v>
      </c>
      <c r="O2036" s="46">
        <f t="shared" si="595"/>
        <v>51408</v>
      </c>
      <c r="P2036" s="45">
        <v>36000</v>
      </c>
      <c r="Q2036" s="50">
        <f t="shared" si="586"/>
        <v>6840</v>
      </c>
      <c r="R2036" s="46">
        <f t="shared" si="596"/>
        <v>42840</v>
      </c>
      <c r="S2036" s="51">
        <f t="shared" si="587"/>
        <v>34730.102399999996</v>
      </c>
      <c r="T2036" s="51">
        <f t="shared" si="588"/>
        <v>42992.700799999999</v>
      </c>
      <c r="U2036" s="49">
        <f t="shared" si="589"/>
        <v>42448.47359466779</v>
      </c>
      <c r="V2036" s="51">
        <f t="shared" si="590"/>
        <v>42840</v>
      </c>
      <c r="W2036" s="51">
        <f t="shared" si="591"/>
        <v>5842.5393588610987</v>
      </c>
      <c r="X2036" s="52">
        <f t="shared" si="592"/>
        <v>0.13589607654658203</v>
      </c>
      <c r="Y2036" s="53" t="str">
        <f t="shared" si="593"/>
        <v>MENOR_VALOR</v>
      </c>
      <c r="Z2036" s="49">
        <f t="shared" si="594"/>
        <v>34730.102399999996</v>
      </c>
      <c r="AA2036" s="80"/>
    </row>
    <row r="2037" spans="1:27" ht="27" x14ac:dyDescent="0.2">
      <c r="A2037" s="41">
        <f t="shared" si="599"/>
        <v>1777</v>
      </c>
      <c r="B2037" s="3">
        <v>4912937</v>
      </c>
      <c r="C2037" s="40" t="s">
        <v>644</v>
      </c>
      <c r="D2037" s="42" t="s">
        <v>36</v>
      </c>
      <c r="E2037" s="43">
        <v>0</v>
      </c>
      <c r="F2037" s="44">
        <v>1</v>
      </c>
      <c r="G2037" s="44">
        <v>1</v>
      </c>
      <c r="H2037" s="13">
        <v>31181701</v>
      </c>
      <c r="I2037" s="4" t="s">
        <v>37</v>
      </c>
      <c r="J2037" s="1">
        <v>5330</v>
      </c>
      <c r="K2037" s="48">
        <v>47957</v>
      </c>
      <c r="L2037" s="49">
        <f t="shared" si="584"/>
        <v>54248.958400000003</v>
      </c>
      <c r="M2037" s="45">
        <v>67200</v>
      </c>
      <c r="N2037" s="50">
        <f t="shared" si="585"/>
        <v>12768</v>
      </c>
      <c r="O2037" s="46">
        <f t="shared" si="595"/>
        <v>79968</v>
      </c>
      <c r="P2037" s="45">
        <v>56000</v>
      </c>
      <c r="Q2037" s="50">
        <f t="shared" si="586"/>
        <v>10640</v>
      </c>
      <c r="R2037" s="46">
        <f t="shared" si="596"/>
        <v>66640</v>
      </c>
      <c r="S2037" s="51">
        <f t="shared" si="587"/>
        <v>54248.958400000003</v>
      </c>
      <c r="T2037" s="51">
        <f t="shared" si="588"/>
        <v>66952.319466666668</v>
      </c>
      <c r="U2037" s="49">
        <f t="shared" si="589"/>
        <v>66122.237668454807</v>
      </c>
      <c r="V2037" s="51">
        <f t="shared" si="590"/>
        <v>66640</v>
      </c>
      <c r="W2037" s="51">
        <f t="shared" si="591"/>
        <v>8982.6327541011706</v>
      </c>
      <c r="X2037" s="52">
        <f t="shared" si="592"/>
        <v>0.13416462380475594</v>
      </c>
      <c r="Y2037" s="53" t="str">
        <f t="shared" si="593"/>
        <v>MENOR_VALOR</v>
      </c>
      <c r="Z2037" s="49">
        <f t="shared" si="594"/>
        <v>54248.958400000003</v>
      </c>
      <c r="AA2037" s="80"/>
    </row>
    <row r="2038" spans="1:27" ht="27" x14ac:dyDescent="0.2">
      <c r="A2038" s="41">
        <f t="shared" si="599"/>
        <v>1778</v>
      </c>
      <c r="B2038" s="3">
        <v>4912937</v>
      </c>
      <c r="C2038" s="40" t="s">
        <v>645</v>
      </c>
      <c r="D2038" s="42" t="s">
        <v>36</v>
      </c>
      <c r="E2038" s="43">
        <v>0</v>
      </c>
      <c r="F2038" s="44">
        <v>1</v>
      </c>
      <c r="G2038" s="44">
        <v>1</v>
      </c>
      <c r="H2038" s="13">
        <v>31181701</v>
      </c>
      <c r="I2038" s="4" t="s">
        <v>37</v>
      </c>
      <c r="J2038" s="1">
        <v>5330</v>
      </c>
      <c r="K2038" s="48">
        <v>116501</v>
      </c>
      <c r="L2038" s="49">
        <f t="shared" si="584"/>
        <v>131785.93119999999</v>
      </c>
      <c r="M2038" s="45">
        <v>184680</v>
      </c>
      <c r="N2038" s="50">
        <f t="shared" si="585"/>
        <v>35089.199999999997</v>
      </c>
      <c r="O2038" s="46">
        <f t="shared" si="595"/>
        <v>219769.2</v>
      </c>
      <c r="P2038" s="45">
        <v>137000</v>
      </c>
      <c r="Q2038" s="50">
        <f t="shared" si="586"/>
        <v>26030</v>
      </c>
      <c r="R2038" s="46">
        <f t="shared" si="596"/>
        <v>163030</v>
      </c>
      <c r="S2038" s="51">
        <f t="shared" si="587"/>
        <v>131785.93119999999</v>
      </c>
      <c r="T2038" s="51">
        <f t="shared" si="588"/>
        <v>171528.37706666667</v>
      </c>
      <c r="U2038" s="49">
        <f t="shared" si="589"/>
        <v>167764.91268603064</v>
      </c>
      <c r="V2038" s="51">
        <f t="shared" si="590"/>
        <v>163030</v>
      </c>
      <c r="W2038" s="51">
        <f t="shared" si="591"/>
        <v>28102.152973259457</v>
      </c>
      <c r="X2038" s="52">
        <f t="shared" si="592"/>
        <v>0.1638338416875314</v>
      </c>
      <c r="Y2038" s="53" t="str">
        <f t="shared" si="593"/>
        <v>MENOR_VALOR</v>
      </c>
      <c r="Z2038" s="49">
        <f t="shared" si="594"/>
        <v>131785.93119999999</v>
      </c>
      <c r="AA2038" s="80"/>
    </row>
    <row r="2039" spans="1:27" ht="18" x14ac:dyDescent="0.2">
      <c r="A2039" s="41">
        <f t="shared" si="599"/>
        <v>1779</v>
      </c>
      <c r="B2039" s="3">
        <v>4912937</v>
      </c>
      <c r="C2039" s="40" t="s">
        <v>646</v>
      </c>
      <c r="D2039" s="42" t="s">
        <v>36</v>
      </c>
      <c r="E2039" s="43">
        <v>0</v>
      </c>
      <c r="F2039" s="44">
        <v>1</v>
      </c>
      <c r="G2039" s="44">
        <v>1</v>
      </c>
      <c r="H2039" s="13">
        <v>31181701</v>
      </c>
      <c r="I2039" s="4" t="s">
        <v>37</v>
      </c>
      <c r="J2039" s="1">
        <v>5330</v>
      </c>
      <c r="K2039" s="48">
        <v>14399</v>
      </c>
      <c r="L2039" s="49">
        <f t="shared" si="584"/>
        <v>16288.148799999999</v>
      </c>
      <c r="M2039" s="45">
        <v>21840</v>
      </c>
      <c r="N2039" s="50">
        <f t="shared" si="585"/>
        <v>4149.6000000000004</v>
      </c>
      <c r="O2039" s="46">
        <f t="shared" si="595"/>
        <v>25989.599999999999</v>
      </c>
      <c r="P2039" s="45">
        <v>17000</v>
      </c>
      <c r="Q2039" s="50">
        <f t="shared" si="586"/>
        <v>3230</v>
      </c>
      <c r="R2039" s="46">
        <f t="shared" si="596"/>
        <v>20230</v>
      </c>
      <c r="S2039" s="51">
        <f t="shared" si="587"/>
        <v>16288.148799999999</v>
      </c>
      <c r="T2039" s="51">
        <f t="shared" si="588"/>
        <v>20835.916266666667</v>
      </c>
      <c r="U2039" s="49">
        <f t="shared" si="589"/>
        <v>20459.219830715265</v>
      </c>
      <c r="V2039" s="51">
        <f t="shared" si="590"/>
        <v>20230</v>
      </c>
      <c r="W2039" s="51">
        <f t="shared" si="591"/>
        <v>3215.7572149395828</v>
      </c>
      <c r="X2039" s="52">
        <f t="shared" si="592"/>
        <v>0.15433721146615262</v>
      </c>
      <c r="Y2039" s="53" t="str">
        <f t="shared" si="593"/>
        <v>MENOR_VALOR</v>
      </c>
      <c r="Z2039" s="49">
        <f t="shared" si="594"/>
        <v>16288.148799999999</v>
      </c>
      <c r="AA2039" s="80"/>
    </row>
    <row r="2040" spans="1:27" ht="18" x14ac:dyDescent="0.2">
      <c r="A2040" s="41">
        <f t="shared" si="599"/>
        <v>1780</v>
      </c>
      <c r="B2040" s="1">
        <v>4912996</v>
      </c>
      <c r="C2040" s="40" t="s">
        <v>648</v>
      </c>
      <c r="D2040" s="42" t="s">
        <v>36</v>
      </c>
      <c r="E2040" s="43">
        <v>0</v>
      </c>
      <c r="F2040" s="44">
        <v>1</v>
      </c>
      <c r="G2040" s="44">
        <v>1</v>
      </c>
      <c r="H2040" s="13">
        <v>26111505</v>
      </c>
      <c r="I2040" s="4" t="s">
        <v>37</v>
      </c>
      <c r="J2040" s="1" t="s">
        <v>37</v>
      </c>
      <c r="K2040" s="48">
        <v>140301</v>
      </c>
      <c r="L2040" s="49">
        <f t="shared" si="584"/>
        <v>158708.49119999999</v>
      </c>
      <c r="M2040" s="45">
        <v>203940</v>
      </c>
      <c r="N2040" s="50">
        <f t="shared" si="585"/>
        <v>38748.6</v>
      </c>
      <c r="O2040" s="46">
        <f t="shared" si="595"/>
        <v>242688.6</v>
      </c>
      <c r="P2040" s="45">
        <v>165000</v>
      </c>
      <c r="Q2040" s="50">
        <f t="shared" si="586"/>
        <v>31350</v>
      </c>
      <c r="R2040" s="46">
        <f t="shared" si="596"/>
        <v>196350</v>
      </c>
      <c r="S2040" s="51">
        <f t="shared" si="587"/>
        <v>158708.49119999999</v>
      </c>
      <c r="T2040" s="51">
        <f t="shared" si="588"/>
        <v>199249.03040000002</v>
      </c>
      <c r="U2040" s="49">
        <f t="shared" si="589"/>
        <v>196287.87872252252</v>
      </c>
      <c r="V2040" s="51">
        <f t="shared" si="590"/>
        <v>196350</v>
      </c>
      <c r="W2040" s="51">
        <f t="shared" si="591"/>
        <v>28666.490181279212</v>
      </c>
      <c r="X2040" s="52">
        <f t="shared" si="592"/>
        <v>0.14387267091704356</v>
      </c>
      <c r="Y2040" s="53" t="str">
        <f t="shared" si="593"/>
        <v>MENOR_VALOR</v>
      </c>
      <c r="Z2040" s="49">
        <f t="shared" si="594"/>
        <v>158708.49119999999</v>
      </c>
      <c r="AA2040" s="80"/>
    </row>
    <row r="2041" spans="1:27" ht="27" x14ac:dyDescent="0.2">
      <c r="A2041" s="41">
        <f t="shared" si="599"/>
        <v>1781</v>
      </c>
      <c r="B2041" s="1">
        <v>4912996</v>
      </c>
      <c r="C2041" s="40" t="s">
        <v>857</v>
      </c>
      <c r="D2041" s="42" t="s">
        <v>60</v>
      </c>
      <c r="E2041" s="43">
        <v>0</v>
      </c>
      <c r="F2041" s="44">
        <v>1</v>
      </c>
      <c r="G2041" s="44">
        <v>1</v>
      </c>
      <c r="H2041" s="13">
        <v>26111523</v>
      </c>
      <c r="I2041" s="4" t="s">
        <v>37</v>
      </c>
      <c r="J2041" s="1" t="s">
        <v>37</v>
      </c>
      <c r="K2041" s="48">
        <v>61761</v>
      </c>
      <c r="L2041" s="49">
        <f t="shared" si="584"/>
        <v>69864.0432</v>
      </c>
      <c r="M2041" s="45">
        <v>92820</v>
      </c>
      <c r="N2041" s="50">
        <f t="shared" si="585"/>
        <v>17635.8</v>
      </c>
      <c r="O2041" s="46">
        <f t="shared" si="595"/>
        <v>110455.8</v>
      </c>
      <c r="P2041" s="45">
        <v>73000</v>
      </c>
      <c r="Q2041" s="50">
        <f t="shared" si="586"/>
        <v>13870</v>
      </c>
      <c r="R2041" s="46">
        <f t="shared" si="596"/>
        <v>86870</v>
      </c>
      <c r="S2041" s="51">
        <f t="shared" si="587"/>
        <v>69864.0432</v>
      </c>
      <c r="T2041" s="51">
        <f t="shared" si="588"/>
        <v>89063.281066666663</v>
      </c>
      <c r="U2041" s="49">
        <f t="shared" si="589"/>
        <v>87519.337378165816</v>
      </c>
      <c r="V2041" s="51">
        <f t="shared" si="590"/>
        <v>86870</v>
      </c>
      <c r="W2041" s="51">
        <f t="shared" si="591"/>
        <v>13575.911289133535</v>
      </c>
      <c r="X2041" s="52">
        <f t="shared" si="592"/>
        <v>0.15242994785888855</v>
      </c>
      <c r="Y2041" s="53" t="str">
        <f t="shared" si="593"/>
        <v>MENOR_VALOR</v>
      </c>
      <c r="Z2041" s="49">
        <f t="shared" si="594"/>
        <v>69864.0432</v>
      </c>
      <c r="AA2041" s="80"/>
    </row>
    <row r="2042" spans="1:27" ht="18" x14ac:dyDescent="0.2">
      <c r="A2042" s="41">
        <f t="shared" si="599"/>
        <v>1782</v>
      </c>
      <c r="B2042" s="1">
        <v>4912996</v>
      </c>
      <c r="C2042" s="40" t="s">
        <v>858</v>
      </c>
      <c r="D2042" s="42" t="s">
        <v>36</v>
      </c>
      <c r="E2042" s="43">
        <v>0</v>
      </c>
      <c r="F2042" s="44">
        <v>1</v>
      </c>
      <c r="G2042" s="44">
        <v>1</v>
      </c>
      <c r="H2042" s="13">
        <v>26101749</v>
      </c>
      <c r="I2042" s="4" t="s">
        <v>37</v>
      </c>
      <c r="J2042" s="1" t="s">
        <v>37</v>
      </c>
      <c r="K2042" s="48">
        <v>109123</v>
      </c>
      <c r="L2042" s="49">
        <f t="shared" si="584"/>
        <v>123439.9376</v>
      </c>
      <c r="M2042" s="45">
        <v>161600</v>
      </c>
      <c r="N2042" s="50">
        <f t="shared" si="585"/>
        <v>30704</v>
      </c>
      <c r="O2042" s="46">
        <f t="shared" si="595"/>
        <v>192304</v>
      </c>
      <c r="P2042" s="45">
        <v>128000</v>
      </c>
      <c r="Q2042" s="50">
        <f t="shared" si="586"/>
        <v>24320</v>
      </c>
      <c r="R2042" s="46">
        <f t="shared" si="596"/>
        <v>152320</v>
      </c>
      <c r="S2042" s="51">
        <f t="shared" si="587"/>
        <v>123439.9376</v>
      </c>
      <c r="T2042" s="51">
        <f t="shared" si="588"/>
        <v>156021.31253333334</v>
      </c>
      <c r="U2042" s="49">
        <f t="shared" si="589"/>
        <v>153485.36834661596</v>
      </c>
      <c r="V2042" s="51">
        <f t="shared" si="590"/>
        <v>152320</v>
      </c>
      <c r="W2042" s="51">
        <f t="shared" si="591"/>
        <v>23038.511155741297</v>
      </c>
      <c r="X2042" s="52">
        <f t="shared" si="592"/>
        <v>0.14766259033245352</v>
      </c>
      <c r="Y2042" s="53" t="str">
        <f t="shared" si="593"/>
        <v>MENOR_VALOR</v>
      </c>
      <c r="Z2042" s="49">
        <f t="shared" si="594"/>
        <v>123439.9376</v>
      </c>
      <c r="AA2042" s="80"/>
    </row>
    <row r="2043" spans="1:27" ht="18" x14ac:dyDescent="0.2">
      <c r="A2043" s="41">
        <f t="shared" si="599"/>
        <v>1783</v>
      </c>
      <c r="B2043" s="1">
        <v>4912996</v>
      </c>
      <c r="C2043" s="40" t="s">
        <v>859</v>
      </c>
      <c r="D2043" s="42" t="s">
        <v>36</v>
      </c>
      <c r="E2043" s="43">
        <v>0</v>
      </c>
      <c r="F2043" s="44">
        <v>1</v>
      </c>
      <c r="G2043" s="44">
        <v>1</v>
      </c>
      <c r="H2043" s="13">
        <v>31171554</v>
      </c>
      <c r="I2043" s="4" t="s">
        <v>37</v>
      </c>
      <c r="J2043" s="1" t="s">
        <v>37</v>
      </c>
      <c r="K2043" s="48">
        <v>311185</v>
      </c>
      <c r="L2043" s="49">
        <f t="shared" si="584"/>
        <v>352012.47200000001</v>
      </c>
      <c r="M2043" s="45">
        <v>503800</v>
      </c>
      <c r="N2043" s="50">
        <f t="shared" si="585"/>
        <v>95722</v>
      </c>
      <c r="O2043" s="46">
        <f t="shared" si="595"/>
        <v>599522</v>
      </c>
      <c r="P2043" s="45">
        <v>366000</v>
      </c>
      <c r="Q2043" s="50">
        <f t="shared" si="586"/>
        <v>69540</v>
      </c>
      <c r="R2043" s="46">
        <f t="shared" si="596"/>
        <v>435540</v>
      </c>
      <c r="S2043" s="51">
        <f t="shared" si="587"/>
        <v>352012.47200000001</v>
      </c>
      <c r="T2043" s="51">
        <f t="shared" si="588"/>
        <v>462358.15733333334</v>
      </c>
      <c r="U2043" s="49">
        <f t="shared" si="589"/>
        <v>451298.34491391026</v>
      </c>
      <c r="V2043" s="51">
        <f t="shared" si="590"/>
        <v>435540</v>
      </c>
      <c r="W2043" s="51">
        <f t="shared" si="591"/>
        <v>78026.182373876858</v>
      </c>
      <c r="X2043" s="52">
        <f t="shared" si="592"/>
        <v>0.16875701474349575</v>
      </c>
      <c r="Y2043" s="53" t="str">
        <f t="shared" si="593"/>
        <v>MENOR_VALOR</v>
      </c>
      <c r="Z2043" s="49">
        <f t="shared" si="594"/>
        <v>352012.47200000001</v>
      </c>
      <c r="AA2043" s="80"/>
    </row>
    <row r="2044" spans="1:27" ht="18" x14ac:dyDescent="0.2">
      <c r="A2044" s="41">
        <f t="shared" si="599"/>
        <v>1784</v>
      </c>
      <c r="B2044" s="1">
        <v>4912996</v>
      </c>
      <c r="C2044" s="40" t="s">
        <v>649</v>
      </c>
      <c r="D2044" s="42" t="s">
        <v>36</v>
      </c>
      <c r="E2044" s="43">
        <v>0</v>
      </c>
      <c r="F2044" s="44">
        <v>1</v>
      </c>
      <c r="G2044" s="44">
        <v>1</v>
      </c>
      <c r="H2044" s="13">
        <v>26111533</v>
      </c>
      <c r="I2044" s="4" t="s">
        <v>37</v>
      </c>
      <c r="J2044" s="1" t="s">
        <v>37</v>
      </c>
      <c r="K2044" s="48">
        <v>334509</v>
      </c>
      <c r="L2044" s="49">
        <f t="shared" si="584"/>
        <v>378396.5808</v>
      </c>
      <c r="M2044" s="45">
        <v>537370</v>
      </c>
      <c r="N2044" s="50">
        <f t="shared" si="585"/>
        <v>102100.3</v>
      </c>
      <c r="O2044" s="46">
        <f t="shared" si="595"/>
        <v>639470.30000000005</v>
      </c>
      <c r="P2044" s="45">
        <v>394000</v>
      </c>
      <c r="Q2044" s="50">
        <f t="shared" si="586"/>
        <v>74860</v>
      </c>
      <c r="R2044" s="46">
        <f t="shared" si="596"/>
        <v>468860</v>
      </c>
      <c r="S2044" s="51">
        <f t="shared" si="587"/>
        <v>378396.5808</v>
      </c>
      <c r="T2044" s="51">
        <f t="shared" si="588"/>
        <v>495575.62693333329</v>
      </c>
      <c r="U2044" s="49">
        <f t="shared" si="589"/>
        <v>484102.05003676284</v>
      </c>
      <c r="V2044" s="51">
        <f t="shared" si="590"/>
        <v>468860</v>
      </c>
      <c r="W2044" s="51">
        <f t="shared" si="591"/>
        <v>82858.098133851032</v>
      </c>
      <c r="X2044" s="52">
        <f t="shared" si="592"/>
        <v>0.16719566829100216</v>
      </c>
      <c r="Y2044" s="53" t="str">
        <f t="shared" si="593"/>
        <v>MENOR_VALOR</v>
      </c>
      <c r="Z2044" s="49">
        <f t="shared" si="594"/>
        <v>378396.5808</v>
      </c>
      <c r="AA2044" s="80"/>
    </row>
    <row r="2045" spans="1:27" x14ac:dyDescent="0.2">
      <c r="A2045" s="41">
        <f t="shared" si="599"/>
        <v>1785</v>
      </c>
      <c r="B2045" s="1">
        <v>4912996</v>
      </c>
      <c r="C2045" s="2" t="s">
        <v>384</v>
      </c>
      <c r="D2045" s="42" t="s">
        <v>36</v>
      </c>
      <c r="E2045" s="43">
        <v>0</v>
      </c>
      <c r="F2045" s="44">
        <v>1</v>
      </c>
      <c r="G2045" s="44">
        <v>1</v>
      </c>
      <c r="H2045" s="13">
        <v>26101732</v>
      </c>
      <c r="I2045" s="4" t="s">
        <v>37</v>
      </c>
      <c r="J2045" s="1">
        <v>294</v>
      </c>
      <c r="K2045" s="48">
        <v>39151</v>
      </c>
      <c r="L2045" s="49">
        <f t="shared" si="584"/>
        <v>44287.611199999999</v>
      </c>
      <c r="M2045" s="45">
        <v>20520</v>
      </c>
      <c r="N2045" s="50">
        <f t="shared" si="585"/>
        <v>3898.8</v>
      </c>
      <c r="O2045" s="46">
        <f t="shared" si="595"/>
        <v>24418.799999999999</v>
      </c>
      <c r="P2045" s="45">
        <v>15000</v>
      </c>
      <c r="Q2045" s="50">
        <f t="shared" si="586"/>
        <v>2850</v>
      </c>
      <c r="R2045" s="46">
        <f t="shared" si="596"/>
        <v>17850</v>
      </c>
      <c r="S2045" s="51">
        <f t="shared" si="587"/>
        <v>17850</v>
      </c>
      <c r="T2045" s="51">
        <f t="shared" si="588"/>
        <v>28852.137066666666</v>
      </c>
      <c r="U2045" s="49">
        <f t="shared" si="589"/>
        <v>26825.527126768389</v>
      </c>
      <c r="V2045" s="51">
        <f t="shared" si="590"/>
        <v>24418.799999999999</v>
      </c>
      <c r="W2045" s="51">
        <f t="shared" si="591"/>
        <v>7779.6857273838823</v>
      </c>
      <c r="X2045" s="52">
        <f t="shared" si="592"/>
        <v>0.26963984364166482</v>
      </c>
      <c r="Y2045" s="53" t="str">
        <f t="shared" si="593"/>
        <v>MENOR_VALOR</v>
      </c>
      <c r="Z2045" s="49">
        <f t="shared" si="594"/>
        <v>17850</v>
      </c>
      <c r="AA2045" s="80"/>
    </row>
    <row r="2046" spans="1:27" ht="18" x14ac:dyDescent="0.2">
      <c r="A2046" s="41">
        <f t="shared" si="599"/>
        <v>1786</v>
      </c>
      <c r="B2046" s="1">
        <v>4912996</v>
      </c>
      <c r="C2046" s="40" t="s">
        <v>650</v>
      </c>
      <c r="D2046" s="42" t="s">
        <v>36</v>
      </c>
      <c r="E2046" s="43">
        <v>0</v>
      </c>
      <c r="F2046" s="44">
        <v>1</v>
      </c>
      <c r="G2046" s="44">
        <v>1</v>
      </c>
      <c r="H2046" s="13">
        <v>26121708</v>
      </c>
      <c r="I2046" s="4" t="s">
        <v>37</v>
      </c>
      <c r="J2046" s="1">
        <v>232</v>
      </c>
      <c r="K2046" s="48">
        <v>34629</v>
      </c>
      <c r="L2046" s="49">
        <f t="shared" si="584"/>
        <v>39172.324800000002</v>
      </c>
      <c r="M2046" s="45">
        <v>48450</v>
      </c>
      <c r="N2046" s="50">
        <f t="shared" si="585"/>
        <v>9205.5</v>
      </c>
      <c r="O2046" s="46">
        <f t="shared" si="595"/>
        <v>57655.5</v>
      </c>
      <c r="P2046" s="45">
        <v>41000</v>
      </c>
      <c r="Q2046" s="50">
        <f t="shared" si="586"/>
        <v>7790</v>
      </c>
      <c r="R2046" s="46">
        <f t="shared" si="596"/>
        <v>48790</v>
      </c>
      <c r="S2046" s="51">
        <f t="shared" si="587"/>
        <v>39172.324800000002</v>
      </c>
      <c r="T2046" s="51">
        <f t="shared" si="588"/>
        <v>48539.274933333334</v>
      </c>
      <c r="U2046" s="49">
        <f t="shared" si="589"/>
        <v>47942.09070467759</v>
      </c>
      <c r="V2046" s="51">
        <f t="shared" si="590"/>
        <v>48790</v>
      </c>
      <c r="W2046" s="51">
        <f t="shared" si="591"/>
        <v>6623.43395831626</v>
      </c>
      <c r="X2046" s="52">
        <f t="shared" si="592"/>
        <v>0.13645514827762198</v>
      </c>
      <c r="Y2046" s="53" t="str">
        <f t="shared" si="593"/>
        <v>MENOR_VALOR</v>
      </c>
      <c r="Z2046" s="49">
        <f t="shared" si="594"/>
        <v>39172.324800000002</v>
      </c>
      <c r="AA2046" s="80"/>
    </row>
    <row r="2047" spans="1:27" ht="18" x14ac:dyDescent="0.2">
      <c r="A2047" s="41">
        <f t="shared" si="599"/>
        <v>1787</v>
      </c>
      <c r="B2047" s="1">
        <v>4912996</v>
      </c>
      <c r="C2047" s="40" t="s">
        <v>651</v>
      </c>
      <c r="D2047" s="42" t="s">
        <v>36</v>
      </c>
      <c r="E2047" s="43">
        <v>0</v>
      </c>
      <c r="F2047" s="44">
        <v>1</v>
      </c>
      <c r="G2047" s="44">
        <v>1</v>
      </c>
      <c r="H2047" s="13">
        <v>26101732</v>
      </c>
      <c r="I2047" s="4" t="s">
        <v>37</v>
      </c>
      <c r="J2047" s="1">
        <v>39759</v>
      </c>
      <c r="K2047" s="48">
        <v>18564</v>
      </c>
      <c r="L2047" s="49">
        <f t="shared" si="584"/>
        <v>20999.596799999999</v>
      </c>
      <c r="M2047" s="45">
        <v>27720</v>
      </c>
      <c r="N2047" s="50">
        <f t="shared" si="585"/>
        <v>5266.8</v>
      </c>
      <c r="O2047" s="46">
        <f t="shared" si="595"/>
        <v>32986.800000000003</v>
      </c>
      <c r="P2047" s="45">
        <v>22000</v>
      </c>
      <c r="Q2047" s="50">
        <f t="shared" si="586"/>
        <v>4180</v>
      </c>
      <c r="R2047" s="46">
        <f t="shared" si="596"/>
        <v>26180</v>
      </c>
      <c r="S2047" s="51">
        <f t="shared" si="587"/>
        <v>20999.596799999999</v>
      </c>
      <c r="T2047" s="51">
        <f t="shared" si="588"/>
        <v>26722.132266666667</v>
      </c>
      <c r="U2047" s="49">
        <f t="shared" si="589"/>
        <v>26272.834408957267</v>
      </c>
      <c r="V2047" s="51">
        <f t="shared" si="590"/>
        <v>26180</v>
      </c>
      <c r="W2047" s="51">
        <f t="shared" si="591"/>
        <v>4046.4436340605475</v>
      </c>
      <c r="X2047" s="52">
        <f t="shared" si="592"/>
        <v>0.15142667485064817</v>
      </c>
      <c r="Y2047" s="53" t="str">
        <f t="shared" si="593"/>
        <v>MENOR_VALOR</v>
      </c>
      <c r="Z2047" s="49">
        <f t="shared" si="594"/>
        <v>20999.596799999999</v>
      </c>
      <c r="AA2047" s="80"/>
    </row>
    <row r="2048" spans="1:27" ht="18" x14ac:dyDescent="0.2">
      <c r="A2048" s="41">
        <f t="shared" si="599"/>
        <v>1788</v>
      </c>
      <c r="B2048" s="1">
        <v>4912996</v>
      </c>
      <c r="C2048" s="40" t="s">
        <v>652</v>
      </c>
      <c r="D2048" s="42" t="s">
        <v>36</v>
      </c>
      <c r="E2048" s="43">
        <v>0</v>
      </c>
      <c r="F2048" s="44">
        <v>1</v>
      </c>
      <c r="G2048" s="44">
        <v>1</v>
      </c>
      <c r="H2048" s="13">
        <v>31181705</v>
      </c>
      <c r="I2048" s="4" t="s">
        <v>37</v>
      </c>
      <c r="J2048" s="1" t="s">
        <v>37</v>
      </c>
      <c r="K2048" s="48">
        <v>6545</v>
      </c>
      <c r="L2048" s="49">
        <f t="shared" si="584"/>
        <v>7403.7039999999997</v>
      </c>
      <c r="M2048" s="45">
        <v>9000</v>
      </c>
      <c r="N2048" s="50">
        <f t="shared" si="585"/>
        <v>1710</v>
      </c>
      <c r="O2048" s="46">
        <f t="shared" si="595"/>
        <v>10710</v>
      </c>
      <c r="P2048" s="45">
        <v>8000</v>
      </c>
      <c r="Q2048" s="50">
        <f t="shared" si="586"/>
        <v>1520</v>
      </c>
      <c r="R2048" s="46">
        <f t="shared" si="596"/>
        <v>9520</v>
      </c>
      <c r="S2048" s="51">
        <f t="shared" si="587"/>
        <v>7403.7039999999997</v>
      </c>
      <c r="T2048" s="51">
        <f t="shared" si="588"/>
        <v>9211.2346666666654</v>
      </c>
      <c r="U2048" s="49">
        <f t="shared" si="589"/>
        <v>9105.2489014643961</v>
      </c>
      <c r="V2048" s="51">
        <f t="shared" si="590"/>
        <v>9520</v>
      </c>
      <c r="W2048" s="51">
        <f t="shared" si="591"/>
        <v>1278.1171916026433</v>
      </c>
      <c r="X2048" s="52">
        <f t="shared" si="592"/>
        <v>0.13875633808656018</v>
      </c>
      <c r="Y2048" s="53" t="str">
        <f t="shared" si="593"/>
        <v>MENOR_VALOR</v>
      </c>
      <c r="Z2048" s="49">
        <f t="shared" si="594"/>
        <v>7403.7039999999997</v>
      </c>
      <c r="AA2048" s="80"/>
    </row>
    <row r="2049" spans="1:27" ht="27" x14ac:dyDescent="0.2">
      <c r="A2049" s="41">
        <f t="shared" si="599"/>
        <v>1789</v>
      </c>
      <c r="B2049" s="1">
        <v>4912996</v>
      </c>
      <c r="C2049" s="40" t="s">
        <v>653</v>
      </c>
      <c r="D2049" s="42" t="s">
        <v>36</v>
      </c>
      <c r="E2049" s="43">
        <v>0</v>
      </c>
      <c r="F2049" s="44">
        <v>1</v>
      </c>
      <c r="G2049" s="44">
        <v>1</v>
      </c>
      <c r="H2049" s="13">
        <v>26101715</v>
      </c>
      <c r="I2049" s="4" t="s">
        <v>37</v>
      </c>
      <c r="J2049" s="1" t="s">
        <v>37</v>
      </c>
      <c r="K2049" s="48">
        <v>190638</v>
      </c>
      <c r="L2049" s="49">
        <f t="shared" si="584"/>
        <v>215649.70559999999</v>
      </c>
      <c r="M2049" s="45">
        <v>288400</v>
      </c>
      <c r="N2049" s="50">
        <f t="shared" si="585"/>
        <v>54796</v>
      </c>
      <c r="O2049" s="46">
        <f t="shared" si="595"/>
        <v>343196</v>
      </c>
      <c r="P2049" s="45">
        <v>224000</v>
      </c>
      <c r="Q2049" s="50">
        <f t="shared" si="586"/>
        <v>42560</v>
      </c>
      <c r="R2049" s="46">
        <f t="shared" si="596"/>
        <v>266560</v>
      </c>
      <c r="S2049" s="51">
        <f t="shared" si="587"/>
        <v>215649.70559999999</v>
      </c>
      <c r="T2049" s="51">
        <f t="shared" si="588"/>
        <v>275135.2352</v>
      </c>
      <c r="U2049" s="49">
        <f t="shared" si="589"/>
        <v>270206.22843868105</v>
      </c>
      <c r="V2049" s="51">
        <f t="shared" si="590"/>
        <v>266560</v>
      </c>
      <c r="W2049" s="51">
        <f t="shared" si="591"/>
        <v>42062.621362633123</v>
      </c>
      <c r="X2049" s="52">
        <f t="shared" si="592"/>
        <v>0.15287980593273401</v>
      </c>
      <c r="Y2049" s="53" t="str">
        <f t="shared" si="593"/>
        <v>MENOR_VALOR</v>
      </c>
      <c r="Z2049" s="49">
        <f t="shared" si="594"/>
        <v>215649.70559999999</v>
      </c>
      <c r="AA2049" s="80"/>
    </row>
    <row r="2050" spans="1:27" ht="18" x14ac:dyDescent="0.2">
      <c r="A2050" s="41">
        <f t="shared" si="599"/>
        <v>1790</v>
      </c>
      <c r="B2050" s="1">
        <v>4912996</v>
      </c>
      <c r="C2050" s="40" t="s">
        <v>654</v>
      </c>
      <c r="D2050" s="42" t="s">
        <v>36</v>
      </c>
      <c r="E2050" s="43">
        <v>0</v>
      </c>
      <c r="F2050" s="44">
        <v>1</v>
      </c>
      <c r="G2050" s="44">
        <v>1</v>
      </c>
      <c r="H2050" s="13">
        <v>26101715</v>
      </c>
      <c r="I2050" s="4" t="s">
        <v>37</v>
      </c>
      <c r="J2050" s="1" t="s">
        <v>37</v>
      </c>
      <c r="K2050" s="48">
        <v>48552</v>
      </c>
      <c r="L2050" s="49">
        <f t="shared" si="584"/>
        <v>54922.022400000002</v>
      </c>
      <c r="M2050" s="45">
        <v>71000</v>
      </c>
      <c r="N2050" s="50">
        <f t="shared" si="585"/>
        <v>13490</v>
      </c>
      <c r="O2050" s="46">
        <f t="shared" si="595"/>
        <v>84490</v>
      </c>
      <c r="P2050" s="45">
        <v>57000</v>
      </c>
      <c r="Q2050" s="50">
        <f t="shared" si="586"/>
        <v>10830</v>
      </c>
      <c r="R2050" s="46">
        <f t="shared" si="596"/>
        <v>67830</v>
      </c>
      <c r="S2050" s="51">
        <f t="shared" si="587"/>
        <v>54922.022400000002</v>
      </c>
      <c r="T2050" s="51">
        <f t="shared" si="588"/>
        <v>69080.674133333334</v>
      </c>
      <c r="U2050" s="49">
        <f t="shared" si="589"/>
        <v>68023.329095430207</v>
      </c>
      <c r="V2050" s="51">
        <f t="shared" si="590"/>
        <v>67830</v>
      </c>
      <c r="W2050" s="51">
        <f t="shared" si="591"/>
        <v>10011.678653098659</v>
      </c>
      <c r="X2050" s="52">
        <f t="shared" si="592"/>
        <v>0.14492734442305838</v>
      </c>
      <c r="Y2050" s="53" t="str">
        <f t="shared" si="593"/>
        <v>MENOR_VALOR</v>
      </c>
      <c r="Z2050" s="49">
        <f t="shared" si="594"/>
        <v>54922.022400000002</v>
      </c>
      <c r="AA2050" s="80"/>
    </row>
    <row r="2051" spans="1:27" ht="27" x14ac:dyDescent="0.2">
      <c r="A2051" s="41">
        <f t="shared" si="599"/>
        <v>1791</v>
      </c>
      <c r="B2051" s="1">
        <v>4912996</v>
      </c>
      <c r="C2051" s="40" t="s">
        <v>655</v>
      </c>
      <c r="D2051" s="42" t="s">
        <v>36</v>
      </c>
      <c r="E2051" s="43">
        <v>0</v>
      </c>
      <c r="F2051" s="44">
        <v>1</v>
      </c>
      <c r="G2051" s="44">
        <v>1</v>
      </c>
      <c r="H2051" s="13">
        <v>40141738</v>
      </c>
      <c r="I2051" s="4" t="s">
        <v>37</v>
      </c>
      <c r="J2051" s="1" t="s">
        <v>37</v>
      </c>
      <c r="K2051" s="48">
        <v>12495</v>
      </c>
      <c r="L2051" s="49">
        <f t="shared" si="584"/>
        <v>14134.343999999999</v>
      </c>
      <c r="M2051" s="45">
        <v>17480</v>
      </c>
      <c r="N2051" s="50">
        <f t="shared" si="585"/>
        <v>3321.2</v>
      </c>
      <c r="O2051" s="46">
        <f t="shared" si="595"/>
        <v>20801.2</v>
      </c>
      <c r="P2051" s="45">
        <v>15000</v>
      </c>
      <c r="Q2051" s="50">
        <f t="shared" si="586"/>
        <v>2850</v>
      </c>
      <c r="R2051" s="46">
        <f t="shared" si="596"/>
        <v>17850</v>
      </c>
      <c r="S2051" s="51">
        <f t="shared" si="587"/>
        <v>14134.343999999999</v>
      </c>
      <c r="T2051" s="51">
        <f t="shared" si="588"/>
        <v>17595.181333333334</v>
      </c>
      <c r="U2051" s="49">
        <f t="shared" si="589"/>
        <v>17378.038525750988</v>
      </c>
      <c r="V2051" s="51">
        <f t="shared" si="590"/>
        <v>17850</v>
      </c>
      <c r="W2051" s="51">
        <f t="shared" si="591"/>
        <v>2447.1815469835769</v>
      </c>
      <c r="X2051" s="52">
        <f t="shared" si="592"/>
        <v>0.13908248517720553</v>
      </c>
      <c r="Y2051" s="53" t="str">
        <f t="shared" si="593"/>
        <v>MENOR_VALOR</v>
      </c>
      <c r="Z2051" s="49">
        <f t="shared" si="594"/>
        <v>14134.343999999999</v>
      </c>
      <c r="AA2051" s="80"/>
    </row>
    <row r="2052" spans="1:27" ht="27" x14ac:dyDescent="0.2">
      <c r="A2052" s="41">
        <f t="shared" si="599"/>
        <v>1792</v>
      </c>
      <c r="B2052" s="1">
        <v>4912996</v>
      </c>
      <c r="C2052" s="40" t="s">
        <v>656</v>
      </c>
      <c r="D2052" s="42" t="s">
        <v>36</v>
      </c>
      <c r="E2052" s="43">
        <v>0</v>
      </c>
      <c r="F2052" s="44">
        <v>1</v>
      </c>
      <c r="G2052" s="44">
        <v>1</v>
      </c>
      <c r="H2052" s="13">
        <v>40141738</v>
      </c>
      <c r="I2052" s="4" t="s">
        <v>37</v>
      </c>
      <c r="J2052" s="1" t="s">
        <v>37</v>
      </c>
      <c r="K2052" s="48">
        <v>10829</v>
      </c>
      <c r="L2052" s="49">
        <f t="shared" si="584"/>
        <v>12249.764800000001</v>
      </c>
      <c r="M2052" s="45">
        <v>16320</v>
      </c>
      <c r="N2052" s="50">
        <f t="shared" si="585"/>
        <v>3100.8</v>
      </c>
      <c r="O2052" s="46">
        <f t="shared" si="595"/>
        <v>19420.8</v>
      </c>
      <c r="P2052" s="45">
        <v>13000</v>
      </c>
      <c r="Q2052" s="50">
        <f t="shared" si="586"/>
        <v>2470</v>
      </c>
      <c r="R2052" s="46">
        <f t="shared" si="596"/>
        <v>15470</v>
      </c>
      <c r="S2052" s="51">
        <f t="shared" si="587"/>
        <v>12249.764800000001</v>
      </c>
      <c r="T2052" s="51">
        <f t="shared" si="588"/>
        <v>15713.5216</v>
      </c>
      <c r="U2052" s="49">
        <f t="shared" si="589"/>
        <v>15439.327984821002</v>
      </c>
      <c r="V2052" s="51">
        <f t="shared" si="590"/>
        <v>15470</v>
      </c>
      <c r="W2052" s="51">
        <f t="shared" si="591"/>
        <v>2449.2459216610291</v>
      </c>
      <c r="X2052" s="52">
        <f t="shared" si="592"/>
        <v>0.15586868329127629</v>
      </c>
      <c r="Y2052" s="53" t="str">
        <f t="shared" si="593"/>
        <v>MENOR_VALOR</v>
      </c>
      <c r="Z2052" s="49">
        <f t="shared" si="594"/>
        <v>12249.764800000001</v>
      </c>
      <c r="AA2052" s="80"/>
    </row>
    <row r="2053" spans="1:27" ht="27" x14ac:dyDescent="0.2">
      <c r="A2053" s="41">
        <f t="shared" si="599"/>
        <v>1793</v>
      </c>
      <c r="B2053" s="1">
        <v>4912996</v>
      </c>
      <c r="C2053" s="40" t="s">
        <v>860</v>
      </c>
      <c r="D2053" s="42" t="s">
        <v>60</v>
      </c>
      <c r="E2053" s="43">
        <v>0</v>
      </c>
      <c r="F2053" s="44">
        <v>1</v>
      </c>
      <c r="G2053" s="44">
        <v>1</v>
      </c>
      <c r="H2053" s="13">
        <v>31181705</v>
      </c>
      <c r="I2053" s="4" t="s">
        <v>37</v>
      </c>
      <c r="J2053" s="1" t="s">
        <v>37</v>
      </c>
      <c r="K2053" s="48">
        <v>405195</v>
      </c>
      <c r="L2053" s="49">
        <f t="shared" si="584"/>
        <v>458356.58399999997</v>
      </c>
      <c r="M2053" s="45">
        <v>625800</v>
      </c>
      <c r="N2053" s="50">
        <f t="shared" si="585"/>
        <v>118902</v>
      </c>
      <c r="O2053" s="46">
        <f t="shared" si="595"/>
        <v>744702</v>
      </c>
      <c r="P2053" s="45">
        <v>477000</v>
      </c>
      <c r="Q2053" s="50">
        <f t="shared" si="586"/>
        <v>90630</v>
      </c>
      <c r="R2053" s="46">
        <f t="shared" si="596"/>
        <v>567630</v>
      </c>
      <c r="S2053" s="51">
        <f t="shared" si="587"/>
        <v>458356.58399999997</v>
      </c>
      <c r="T2053" s="51">
        <f t="shared" si="588"/>
        <v>590229.52800000005</v>
      </c>
      <c r="U2053" s="49">
        <f t="shared" si="589"/>
        <v>578651.53773759096</v>
      </c>
      <c r="V2053" s="51">
        <f t="shared" si="590"/>
        <v>567630</v>
      </c>
      <c r="W2053" s="51">
        <f t="shared" si="591"/>
        <v>93248.252957434262</v>
      </c>
      <c r="X2053" s="52">
        <f t="shared" si="592"/>
        <v>0.15798642482934919</v>
      </c>
      <c r="Y2053" s="53" t="str">
        <f t="shared" si="593"/>
        <v>MENOR_VALOR</v>
      </c>
      <c r="Z2053" s="49">
        <f t="shared" si="594"/>
        <v>458356.58399999997</v>
      </c>
      <c r="AA2053" s="80"/>
    </row>
    <row r="2054" spans="1:27" ht="18" x14ac:dyDescent="0.2">
      <c r="A2054" s="41">
        <f t="shared" si="599"/>
        <v>1794</v>
      </c>
      <c r="B2054" s="1">
        <v>4912996</v>
      </c>
      <c r="C2054" s="40" t="s">
        <v>657</v>
      </c>
      <c r="D2054" s="42" t="s">
        <v>36</v>
      </c>
      <c r="E2054" s="43">
        <v>0</v>
      </c>
      <c r="F2054" s="44">
        <v>1</v>
      </c>
      <c r="G2054" s="44">
        <v>1</v>
      </c>
      <c r="H2054" s="13">
        <v>26111505</v>
      </c>
      <c r="I2054" s="4" t="s">
        <v>37</v>
      </c>
      <c r="J2054" s="176">
        <v>2620</v>
      </c>
      <c r="K2054" s="48">
        <v>1021377</v>
      </c>
      <c r="L2054" s="49">
        <f t="shared" si="584"/>
        <v>1155381.6624</v>
      </c>
      <c r="M2054" s="45">
        <v>517750</v>
      </c>
      <c r="N2054" s="50">
        <f t="shared" si="585"/>
        <v>98372.5</v>
      </c>
      <c r="O2054" s="46">
        <f t="shared" si="595"/>
        <v>616122.5</v>
      </c>
      <c r="P2054" s="45">
        <v>380000</v>
      </c>
      <c r="Q2054" s="50">
        <f t="shared" si="586"/>
        <v>72200</v>
      </c>
      <c r="R2054" s="46">
        <f t="shared" si="596"/>
        <v>452200</v>
      </c>
      <c r="S2054" s="51">
        <f t="shared" si="587"/>
        <v>452200</v>
      </c>
      <c r="T2054" s="51">
        <f t="shared" si="588"/>
        <v>741234.72079999989</v>
      </c>
      <c r="U2054" s="49">
        <f t="shared" si="589"/>
        <v>685342.55467643391</v>
      </c>
      <c r="V2054" s="51">
        <f t="shared" si="590"/>
        <v>616122.5</v>
      </c>
      <c r="W2054" s="51">
        <f t="shared" si="591"/>
        <v>204378.41107604091</v>
      </c>
      <c r="X2054" s="52">
        <f t="shared" si="592"/>
        <v>0.27572698005222873</v>
      </c>
      <c r="Y2054" s="53" t="str">
        <f t="shared" si="593"/>
        <v>MENOR_VALOR</v>
      </c>
      <c r="Z2054" s="49">
        <f t="shared" si="594"/>
        <v>452200</v>
      </c>
      <c r="AA2054" s="80"/>
    </row>
    <row r="2055" spans="1:27" x14ac:dyDescent="0.2">
      <c r="A2055" s="132"/>
      <c r="B2055" s="3"/>
      <c r="C2055" s="270" t="s">
        <v>658</v>
      </c>
      <c r="D2055" s="271"/>
      <c r="E2055" s="271"/>
      <c r="F2055" s="271"/>
      <c r="G2055" s="272"/>
      <c r="H2055" s="7"/>
      <c r="I2055" s="7"/>
      <c r="J2055" s="137"/>
      <c r="K2055" s="48"/>
      <c r="L2055" s="49">
        <f t="shared" si="584"/>
        <v>0</v>
      </c>
      <c r="M2055" s="180">
        <v>0</v>
      </c>
      <c r="N2055" s="6"/>
      <c r="O2055" s="47"/>
      <c r="P2055" s="180"/>
      <c r="Q2055" s="6"/>
      <c r="R2055" s="47"/>
      <c r="S2055" s="51"/>
      <c r="T2055" s="51"/>
      <c r="U2055" s="49"/>
      <c r="V2055" s="51"/>
      <c r="W2055" s="51"/>
      <c r="X2055" s="52"/>
      <c r="Y2055" s="53"/>
      <c r="Z2055" s="49"/>
      <c r="AA2055" s="80"/>
    </row>
    <row r="2056" spans="1:27" x14ac:dyDescent="0.2">
      <c r="A2056" s="41">
        <f>A2054+1</f>
        <v>1795</v>
      </c>
      <c r="B2056" s="4">
        <v>4912996</v>
      </c>
      <c r="C2056" s="40" t="s">
        <v>389</v>
      </c>
      <c r="D2056" s="42" t="s">
        <v>36</v>
      </c>
      <c r="E2056" s="43">
        <v>0</v>
      </c>
      <c r="F2056" s="44">
        <v>1</v>
      </c>
      <c r="G2056" s="44">
        <v>1</v>
      </c>
      <c r="H2056" s="4">
        <v>26101740</v>
      </c>
      <c r="I2056" s="4" t="s">
        <v>37</v>
      </c>
      <c r="J2056" s="1" t="s">
        <v>37</v>
      </c>
      <c r="K2056" s="48">
        <v>1943746</v>
      </c>
      <c r="L2056" s="49">
        <f t="shared" si="584"/>
        <v>2198765.4751999998</v>
      </c>
      <c r="M2056" s="45">
        <v>3030540</v>
      </c>
      <c r="N2056" s="50">
        <f t="shared" si="585"/>
        <v>575802.6</v>
      </c>
      <c r="O2056" s="46">
        <f t="shared" si="595"/>
        <v>3606342.6</v>
      </c>
      <c r="P2056" s="45">
        <v>2287000</v>
      </c>
      <c r="Q2056" s="50">
        <f t="shared" si="586"/>
        <v>434530</v>
      </c>
      <c r="R2056" s="46">
        <f t="shared" si="596"/>
        <v>2721530</v>
      </c>
      <c r="S2056" s="51">
        <f t="shared" si="587"/>
        <v>2198765.4751999998</v>
      </c>
      <c r="T2056" s="51">
        <f t="shared" si="588"/>
        <v>2842212.6917333328</v>
      </c>
      <c r="U2056" s="49">
        <f t="shared" si="589"/>
        <v>2784109.6718645506</v>
      </c>
      <c r="V2056" s="51">
        <f t="shared" si="590"/>
        <v>2721530</v>
      </c>
      <c r="W2056" s="51">
        <f t="shared" si="591"/>
        <v>454985.89014632761</v>
      </c>
      <c r="X2056" s="52">
        <f t="shared" si="592"/>
        <v>0.16008157710000689</v>
      </c>
      <c r="Y2056" s="53" t="str">
        <f t="shared" si="593"/>
        <v>MENOR_VALOR</v>
      </c>
      <c r="Z2056" s="49">
        <f t="shared" si="594"/>
        <v>2198765.4751999998</v>
      </c>
      <c r="AA2056" s="80"/>
    </row>
    <row r="2057" spans="1:27" ht="18" x14ac:dyDescent="0.2">
      <c r="A2057" s="41">
        <f>A2056+1</f>
        <v>1796</v>
      </c>
      <c r="B2057" s="1">
        <v>4912996</v>
      </c>
      <c r="C2057" s="40" t="s">
        <v>861</v>
      </c>
      <c r="D2057" s="42" t="s">
        <v>36</v>
      </c>
      <c r="E2057" s="43">
        <v>0</v>
      </c>
      <c r="F2057" s="44">
        <v>1</v>
      </c>
      <c r="G2057" s="44">
        <v>1</v>
      </c>
      <c r="H2057" s="13">
        <v>49221516</v>
      </c>
      <c r="I2057" s="4" t="s">
        <v>37</v>
      </c>
      <c r="J2057" s="1" t="s">
        <v>37</v>
      </c>
      <c r="K2057" s="48">
        <v>1547</v>
      </c>
      <c r="L2057" s="49">
        <f t="shared" ref="L2057:L2120" si="600">(K2057*13.12%)+K2057</f>
        <v>1749.9664</v>
      </c>
      <c r="M2057" s="45">
        <v>2790</v>
      </c>
      <c r="N2057" s="50">
        <f t="shared" si="585"/>
        <v>530.1</v>
      </c>
      <c r="O2057" s="46">
        <f t="shared" si="595"/>
        <v>3320.1</v>
      </c>
      <c r="P2057" s="45">
        <v>2000</v>
      </c>
      <c r="Q2057" s="50">
        <f t="shared" si="586"/>
        <v>380</v>
      </c>
      <c r="R2057" s="46">
        <f t="shared" si="596"/>
        <v>2380</v>
      </c>
      <c r="S2057" s="51">
        <f t="shared" ref="S2057:S2120" si="601">MIN(L2057,O2057,R2057)</f>
        <v>1749.9664</v>
      </c>
      <c r="T2057" s="51">
        <f t="shared" ref="T2057:T2120" si="602">AVERAGE(L2057,O2057,R2057)</f>
        <v>2483.3554666666664</v>
      </c>
      <c r="U2057" s="49">
        <f t="shared" ref="U2057:U2120" si="603">GEOMEAN(L2057,O2057,R2057)</f>
        <v>2400.2286239522618</v>
      </c>
      <c r="V2057" s="51">
        <f t="shared" ref="V2057:V2120" si="604">MEDIAN(L2057,O2057,R2057)</f>
        <v>2380</v>
      </c>
      <c r="W2057" s="51">
        <f t="shared" ref="W2057:W2120" si="605">STDEVA(S2057,T2057)</f>
        <v>518.58438228807381</v>
      </c>
      <c r="X2057" s="52">
        <f t="shared" ref="X2057:X2120" si="606">(W2057/T2057)</f>
        <v>0.20882406455655503</v>
      </c>
      <c r="Y2057" s="53" t="str">
        <f t="shared" ref="Y2057:Y2120" si="607">IF(X2057&lt;43%,"MENOR_VALOR","MEDIA_GEOMETRICA")</f>
        <v>MENOR_VALOR</v>
      </c>
      <c r="Z2057" s="49">
        <f t="shared" ref="Z2057:Z2120" si="608">IF(Y2057="MENOR_VALOR",S2057,U2057)</f>
        <v>1749.9664</v>
      </c>
      <c r="AA2057" s="80"/>
    </row>
    <row r="2058" spans="1:27" x14ac:dyDescent="0.2">
      <c r="A2058" s="41">
        <f t="shared" ref="A2058:A2063" si="609">A2057+1</f>
        <v>1797</v>
      </c>
      <c r="B2058" s="1">
        <v>4912996</v>
      </c>
      <c r="C2058" s="40" t="s">
        <v>660</v>
      </c>
      <c r="D2058" s="42" t="s">
        <v>36</v>
      </c>
      <c r="E2058" s="43">
        <v>0</v>
      </c>
      <c r="F2058" s="44">
        <v>1</v>
      </c>
      <c r="G2058" s="44">
        <v>1</v>
      </c>
      <c r="H2058" s="13">
        <v>40161504</v>
      </c>
      <c r="I2058" s="4" t="s">
        <v>37</v>
      </c>
      <c r="J2058" s="1">
        <v>2940</v>
      </c>
      <c r="K2058" s="48">
        <v>146608</v>
      </c>
      <c r="L2058" s="49">
        <f t="shared" si="600"/>
        <v>165842.96960000001</v>
      </c>
      <c r="M2058" s="45">
        <v>223600</v>
      </c>
      <c r="N2058" s="50">
        <f t="shared" si="585"/>
        <v>42484</v>
      </c>
      <c r="O2058" s="46">
        <f t="shared" si="595"/>
        <v>266084</v>
      </c>
      <c r="P2058" s="45">
        <v>172000</v>
      </c>
      <c r="Q2058" s="50">
        <f t="shared" si="586"/>
        <v>32680</v>
      </c>
      <c r="R2058" s="46">
        <f t="shared" si="596"/>
        <v>204680</v>
      </c>
      <c r="S2058" s="51">
        <f t="shared" si="601"/>
        <v>165842.96960000001</v>
      </c>
      <c r="T2058" s="51">
        <f t="shared" si="602"/>
        <v>212202.32319999998</v>
      </c>
      <c r="U2058" s="49">
        <f t="shared" si="603"/>
        <v>208255.78690248664</v>
      </c>
      <c r="V2058" s="51">
        <f t="shared" si="604"/>
        <v>204680</v>
      </c>
      <c r="W2058" s="51">
        <f t="shared" si="605"/>
        <v>32781.013301985033</v>
      </c>
      <c r="X2058" s="52">
        <f t="shared" si="606"/>
        <v>0.15447999252623185</v>
      </c>
      <c r="Y2058" s="53" t="str">
        <f t="shared" si="607"/>
        <v>MENOR_VALOR</v>
      </c>
      <c r="Z2058" s="49">
        <f t="shared" si="608"/>
        <v>165842.96960000001</v>
      </c>
      <c r="AA2058" s="80"/>
    </row>
    <row r="2059" spans="1:27" ht="18" x14ac:dyDescent="0.2">
      <c r="A2059" s="41">
        <f t="shared" si="609"/>
        <v>1798</v>
      </c>
      <c r="B2059" s="4">
        <v>4912996</v>
      </c>
      <c r="C2059" s="40" t="s">
        <v>862</v>
      </c>
      <c r="D2059" s="42" t="s">
        <v>36</v>
      </c>
      <c r="E2059" s="43">
        <v>0</v>
      </c>
      <c r="F2059" s="44">
        <v>1</v>
      </c>
      <c r="G2059" s="44">
        <v>1</v>
      </c>
      <c r="H2059" s="13">
        <v>40151532</v>
      </c>
      <c r="I2059" s="4" t="s">
        <v>37</v>
      </c>
      <c r="J2059" s="194">
        <v>48177</v>
      </c>
      <c r="K2059" s="48">
        <v>540379</v>
      </c>
      <c r="L2059" s="49">
        <f t="shared" si="600"/>
        <v>611276.72479999997</v>
      </c>
      <c r="M2059" s="45">
        <v>723450</v>
      </c>
      <c r="N2059" s="50">
        <f t="shared" ref="N2059:N2122" si="610">M2059*0.19</f>
        <v>137455.5</v>
      </c>
      <c r="O2059" s="46">
        <f t="shared" si="595"/>
        <v>860905.5</v>
      </c>
      <c r="P2059" s="45">
        <v>636000</v>
      </c>
      <c r="Q2059" s="50">
        <f t="shared" ref="Q2059:Q2122" si="611">P2059*0.19</f>
        <v>120840</v>
      </c>
      <c r="R2059" s="46">
        <f t="shared" si="596"/>
        <v>756840</v>
      </c>
      <c r="S2059" s="51">
        <f t="shared" si="601"/>
        <v>611276.72479999997</v>
      </c>
      <c r="T2059" s="51">
        <f t="shared" si="602"/>
        <v>743007.40826666669</v>
      </c>
      <c r="U2059" s="49">
        <f t="shared" si="603"/>
        <v>735753.73095279385</v>
      </c>
      <c r="V2059" s="51">
        <f t="shared" si="604"/>
        <v>756840</v>
      </c>
      <c r="W2059" s="51">
        <f t="shared" si="605"/>
        <v>93147.659569618656</v>
      </c>
      <c r="X2059" s="52">
        <f t="shared" si="606"/>
        <v>0.12536572116679057</v>
      </c>
      <c r="Y2059" s="53" t="str">
        <f t="shared" si="607"/>
        <v>MENOR_VALOR</v>
      </c>
      <c r="Z2059" s="49">
        <f t="shared" si="608"/>
        <v>611276.72479999997</v>
      </c>
      <c r="AA2059" s="80"/>
    </row>
    <row r="2060" spans="1:27" ht="18" x14ac:dyDescent="0.2">
      <c r="A2060" s="41">
        <f t="shared" si="609"/>
        <v>1799</v>
      </c>
      <c r="B2060" s="1">
        <v>4912996</v>
      </c>
      <c r="C2060" s="40" t="s">
        <v>661</v>
      </c>
      <c r="D2060" s="42" t="s">
        <v>36</v>
      </c>
      <c r="E2060" s="43">
        <v>0</v>
      </c>
      <c r="F2060" s="44">
        <v>1</v>
      </c>
      <c r="G2060" s="44">
        <v>1</v>
      </c>
      <c r="H2060" s="13">
        <v>40142020</v>
      </c>
      <c r="I2060" s="4" t="s">
        <v>37</v>
      </c>
      <c r="J2060" s="1" t="s">
        <v>37</v>
      </c>
      <c r="K2060" s="48">
        <v>8687</v>
      </c>
      <c r="L2060" s="49">
        <f t="shared" si="600"/>
        <v>9826.7343999999994</v>
      </c>
      <c r="M2060" s="45">
        <v>13130</v>
      </c>
      <c r="N2060" s="50">
        <f t="shared" si="610"/>
        <v>2494.6999999999998</v>
      </c>
      <c r="O2060" s="46">
        <f t="shared" ref="O2060:O2103" si="612">M2060+N2060</f>
        <v>15624.7</v>
      </c>
      <c r="P2060" s="45">
        <v>10000</v>
      </c>
      <c r="Q2060" s="50">
        <f t="shared" si="611"/>
        <v>1900</v>
      </c>
      <c r="R2060" s="46">
        <f t="shared" ref="R2060:R2103" si="613">P2060+Q2060</f>
        <v>11900</v>
      </c>
      <c r="S2060" s="51">
        <f t="shared" si="601"/>
        <v>9826.7343999999994</v>
      </c>
      <c r="T2060" s="51">
        <f t="shared" si="602"/>
        <v>12450.478133333332</v>
      </c>
      <c r="U2060" s="49">
        <f t="shared" si="603"/>
        <v>12225.199517339492</v>
      </c>
      <c r="V2060" s="51">
        <f t="shared" si="604"/>
        <v>11900</v>
      </c>
      <c r="W2060" s="51">
        <f t="shared" si="605"/>
        <v>1855.2669859357045</v>
      </c>
      <c r="X2060" s="52">
        <f t="shared" si="606"/>
        <v>0.14901170590137</v>
      </c>
      <c r="Y2060" s="53" t="str">
        <f t="shared" si="607"/>
        <v>MENOR_VALOR</v>
      </c>
      <c r="Z2060" s="49">
        <f t="shared" si="608"/>
        <v>9826.7343999999994</v>
      </c>
      <c r="AA2060" s="80"/>
    </row>
    <row r="2061" spans="1:27" ht="18" x14ac:dyDescent="0.2">
      <c r="A2061" s="41">
        <f t="shared" si="609"/>
        <v>1800</v>
      </c>
      <c r="B2061" s="1">
        <v>4912996</v>
      </c>
      <c r="C2061" s="40" t="s">
        <v>662</v>
      </c>
      <c r="D2061" s="42" t="s">
        <v>36</v>
      </c>
      <c r="E2061" s="43">
        <v>0</v>
      </c>
      <c r="F2061" s="44">
        <v>1</v>
      </c>
      <c r="G2061" s="44">
        <v>1</v>
      </c>
      <c r="H2061" s="13">
        <v>40161513</v>
      </c>
      <c r="I2061" s="4" t="s">
        <v>37</v>
      </c>
      <c r="J2061" s="1">
        <v>2940</v>
      </c>
      <c r="K2061" s="48">
        <v>66878</v>
      </c>
      <c r="L2061" s="49">
        <f t="shared" si="600"/>
        <v>75652.393599999996</v>
      </c>
      <c r="M2061" s="45">
        <v>99000</v>
      </c>
      <c r="N2061" s="50">
        <f t="shared" si="610"/>
        <v>18810</v>
      </c>
      <c r="O2061" s="46">
        <f t="shared" si="612"/>
        <v>117810</v>
      </c>
      <c r="P2061" s="45">
        <v>79000</v>
      </c>
      <c r="Q2061" s="50">
        <f t="shared" si="611"/>
        <v>15010</v>
      </c>
      <c r="R2061" s="46">
        <f t="shared" si="613"/>
        <v>94010</v>
      </c>
      <c r="S2061" s="51">
        <f t="shared" si="601"/>
        <v>75652.393599999996</v>
      </c>
      <c r="T2061" s="51">
        <f t="shared" si="602"/>
        <v>95824.131200000003</v>
      </c>
      <c r="U2061" s="49">
        <f t="shared" si="603"/>
        <v>94274.222787485938</v>
      </c>
      <c r="V2061" s="51">
        <f t="shared" si="604"/>
        <v>94010</v>
      </c>
      <c r="W2061" s="51">
        <f t="shared" si="605"/>
        <v>14263.572445275577</v>
      </c>
      <c r="X2061" s="52">
        <f t="shared" si="606"/>
        <v>0.14885157075418989</v>
      </c>
      <c r="Y2061" s="53" t="str">
        <f t="shared" si="607"/>
        <v>MENOR_VALOR</v>
      </c>
      <c r="Z2061" s="49">
        <f t="shared" si="608"/>
        <v>75652.393599999996</v>
      </c>
      <c r="AA2061" s="80"/>
    </row>
    <row r="2062" spans="1:27" x14ac:dyDescent="0.2">
      <c r="A2062" s="41">
        <f t="shared" si="609"/>
        <v>1801</v>
      </c>
      <c r="B2062" s="1">
        <v>4912996</v>
      </c>
      <c r="C2062" s="40" t="s">
        <v>109</v>
      </c>
      <c r="D2062" s="42" t="s">
        <v>36</v>
      </c>
      <c r="E2062" s="43">
        <v>0</v>
      </c>
      <c r="F2062" s="44">
        <v>1</v>
      </c>
      <c r="G2062" s="44">
        <v>1</v>
      </c>
      <c r="H2062" s="13">
        <v>40161505</v>
      </c>
      <c r="I2062" s="4" t="s">
        <v>37</v>
      </c>
      <c r="J2062" s="1">
        <v>2940</v>
      </c>
      <c r="K2062" s="48">
        <v>169218</v>
      </c>
      <c r="L2062" s="49">
        <f t="shared" si="600"/>
        <v>191419.40159999998</v>
      </c>
      <c r="M2062" s="45">
        <v>239040</v>
      </c>
      <c r="N2062" s="50">
        <f t="shared" si="610"/>
        <v>45417.599999999999</v>
      </c>
      <c r="O2062" s="46">
        <f t="shared" si="612"/>
        <v>284457.59999999998</v>
      </c>
      <c r="P2062" s="45">
        <v>199000</v>
      </c>
      <c r="Q2062" s="50">
        <f t="shared" si="611"/>
        <v>37810</v>
      </c>
      <c r="R2062" s="46">
        <f t="shared" si="613"/>
        <v>236810</v>
      </c>
      <c r="S2062" s="51">
        <f t="shared" si="601"/>
        <v>191419.40159999998</v>
      </c>
      <c r="T2062" s="51">
        <f t="shared" si="602"/>
        <v>237562.33386666665</v>
      </c>
      <c r="U2062" s="49">
        <f t="shared" si="603"/>
        <v>234495.49904312714</v>
      </c>
      <c r="V2062" s="51">
        <f t="shared" si="604"/>
        <v>236810</v>
      </c>
      <c r="W2062" s="51">
        <f t="shared" si="605"/>
        <v>32627.980309591632</v>
      </c>
      <c r="X2062" s="52">
        <f t="shared" si="606"/>
        <v>0.13734492239794333</v>
      </c>
      <c r="Y2062" s="53" t="str">
        <f t="shared" si="607"/>
        <v>MENOR_VALOR</v>
      </c>
      <c r="Z2062" s="49">
        <f t="shared" si="608"/>
        <v>191419.40159999998</v>
      </c>
      <c r="AA2062" s="80"/>
    </row>
    <row r="2063" spans="1:27" ht="18" x14ac:dyDescent="0.2">
      <c r="A2063" s="41">
        <f t="shared" si="609"/>
        <v>1802</v>
      </c>
      <c r="B2063" s="1">
        <v>4912996</v>
      </c>
      <c r="C2063" s="40" t="s">
        <v>663</v>
      </c>
      <c r="D2063" s="42" t="s">
        <v>36</v>
      </c>
      <c r="E2063" s="43">
        <v>0</v>
      </c>
      <c r="F2063" s="44">
        <v>1</v>
      </c>
      <c r="G2063" s="44">
        <v>1</v>
      </c>
      <c r="H2063" s="13">
        <v>25173815</v>
      </c>
      <c r="I2063" s="4" t="s">
        <v>37</v>
      </c>
      <c r="J2063" s="1" t="s">
        <v>37</v>
      </c>
      <c r="K2063" s="48">
        <v>174811</v>
      </c>
      <c r="L2063" s="49">
        <f t="shared" si="600"/>
        <v>197746.20319999999</v>
      </c>
      <c r="M2063" s="45">
        <v>255420</v>
      </c>
      <c r="N2063" s="50">
        <f t="shared" si="610"/>
        <v>48529.8</v>
      </c>
      <c r="O2063" s="46">
        <f t="shared" si="612"/>
        <v>303949.8</v>
      </c>
      <c r="P2063" s="45">
        <v>206000</v>
      </c>
      <c r="Q2063" s="50">
        <f t="shared" si="611"/>
        <v>39140</v>
      </c>
      <c r="R2063" s="46">
        <f t="shared" si="613"/>
        <v>245140</v>
      </c>
      <c r="S2063" s="51">
        <f t="shared" si="601"/>
        <v>197746.20319999999</v>
      </c>
      <c r="T2063" s="51">
        <f t="shared" si="602"/>
        <v>248945.33439999996</v>
      </c>
      <c r="U2063" s="49">
        <f t="shared" si="603"/>
        <v>245155.36347294832</v>
      </c>
      <c r="V2063" s="51">
        <f t="shared" si="604"/>
        <v>245140</v>
      </c>
      <c r="W2063" s="51">
        <f t="shared" si="605"/>
        <v>36203.252862379828</v>
      </c>
      <c r="X2063" s="52">
        <f t="shared" si="606"/>
        <v>0.14542651682802468</v>
      </c>
      <c r="Y2063" s="53" t="str">
        <f t="shared" si="607"/>
        <v>MENOR_VALOR</v>
      </c>
      <c r="Z2063" s="49">
        <f t="shared" si="608"/>
        <v>197746.20319999999</v>
      </c>
      <c r="AA2063" s="80"/>
    </row>
    <row r="2064" spans="1:27" ht="27" x14ac:dyDescent="0.2">
      <c r="A2064" s="41"/>
      <c r="B2064" s="3"/>
      <c r="C2064" s="138" t="s">
        <v>665</v>
      </c>
      <c r="D2064" s="3"/>
      <c r="E2064" s="3"/>
      <c r="F2064" s="3"/>
      <c r="G2064" s="3"/>
      <c r="H2064" s="7"/>
      <c r="I2064" s="7"/>
      <c r="J2064" s="137"/>
      <c r="K2064" s="48"/>
      <c r="L2064" s="49">
        <f t="shared" si="600"/>
        <v>0</v>
      </c>
      <c r="M2064" s="5">
        <v>0</v>
      </c>
      <c r="N2064" s="6"/>
      <c r="O2064" s="47"/>
      <c r="P2064" s="5"/>
      <c r="Q2064" s="6"/>
      <c r="R2064" s="47"/>
      <c r="S2064" s="51"/>
      <c r="T2064" s="51"/>
      <c r="U2064" s="49"/>
      <c r="V2064" s="51"/>
      <c r="W2064" s="51"/>
      <c r="X2064" s="52"/>
      <c r="Y2064" s="53"/>
      <c r="Z2064" s="49"/>
      <c r="AA2064" s="80"/>
    </row>
    <row r="2065" spans="1:27" ht="18" x14ac:dyDescent="0.2">
      <c r="A2065" s="41">
        <f>A2063+1</f>
        <v>1803</v>
      </c>
      <c r="B2065" s="1">
        <v>4912996</v>
      </c>
      <c r="C2065" s="40" t="s">
        <v>226</v>
      </c>
      <c r="D2065" s="42" t="s">
        <v>36</v>
      </c>
      <c r="E2065" s="43">
        <v>0</v>
      </c>
      <c r="F2065" s="44">
        <v>1</v>
      </c>
      <c r="G2065" s="44">
        <v>1</v>
      </c>
      <c r="H2065" s="13">
        <v>26101759</v>
      </c>
      <c r="I2065" s="4" t="s">
        <v>37</v>
      </c>
      <c r="J2065" s="1" t="s">
        <v>37</v>
      </c>
      <c r="K2065" s="48">
        <v>1717289</v>
      </c>
      <c r="L2065" s="49">
        <f t="shared" si="600"/>
        <v>1942597.3167999999</v>
      </c>
      <c r="M2065" s="45">
        <v>2428460</v>
      </c>
      <c r="N2065" s="50">
        <f t="shared" si="610"/>
        <v>461407.4</v>
      </c>
      <c r="O2065" s="46">
        <f t="shared" si="612"/>
        <v>2889867.4</v>
      </c>
      <c r="P2065" s="45">
        <v>1833000</v>
      </c>
      <c r="Q2065" s="50">
        <f t="shared" si="611"/>
        <v>348270</v>
      </c>
      <c r="R2065" s="46">
        <f t="shared" si="613"/>
        <v>2181270</v>
      </c>
      <c r="S2065" s="51">
        <f t="shared" si="601"/>
        <v>1942597.3167999999</v>
      </c>
      <c r="T2065" s="51">
        <f t="shared" si="602"/>
        <v>2337911.5722666667</v>
      </c>
      <c r="U2065" s="49">
        <f t="shared" si="603"/>
        <v>2304924.524853915</v>
      </c>
      <c r="V2065" s="51">
        <f t="shared" si="604"/>
        <v>2181270</v>
      </c>
      <c r="W2065" s="51">
        <f t="shared" si="605"/>
        <v>279529.39074019127</v>
      </c>
      <c r="X2065" s="52">
        <f t="shared" si="606"/>
        <v>0.11956371406690125</v>
      </c>
      <c r="Y2065" s="53" t="str">
        <f t="shared" si="607"/>
        <v>MENOR_VALOR</v>
      </c>
      <c r="Z2065" s="49">
        <f t="shared" si="608"/>
        <v>1942597.3167999999</v>
      </c>
      <c r="AA2065" s="80"/>
    </row>
    <row r="2066" spans="1:27" ht="18" x14ac:dyDescent="0.2">
      <c r="A2066" s="41">
        <f>A2065+1</f>
        <v>1804</v>
      </c>
      <c r="B2066" s="1">
        <v>4912996</v>
      </c>
      <c r="C2066" s="40" t="s">
        <v>666</v>
      </c>
      <c r="D2066" s="42" t="s">
        <v>36</v>
      </c>
      <c r="E2066" s="43">
        <v>0</v>
      </c>
      <c r="F2066" s="44">
        <v>1</v>
      </c>
      <c r="G2066" s="44">
        <v>1</v>
      </c>
      <c r="H2066" s="13">
        <v>25173902</v>
      </c>
      <c r="I2066" s="4" t="s">
        <v>37</v>
      </c>
      <c r="J2066" s="1">
        <v>68515</v>
      </c>
      <c r="K2066" s="102">
        <v>373065</v>
      </c>
      <c r="L2066" s="49">
        <f t="shared" si="600"/>
        <v>422011.12800000003</v>
      </c>
      <c r="M2066" s="45">
        <v>570960</v>
      </c>
      <c r="N2066" s="50">
        <f t="shared" si="610"/>
        <v>108482.4</v>
      </c>
      <c r="O2066" s="46">
        <f t="shared" si="612"/>
        <v>679442.4</v>
      </c>
      <c r="P2066" s="45">
        <v>439000</v>
      </c>
      <c r="Q2066" s="50">
        <f t="shared" si="611"/>
        <v>83410</v>
      </c>
      <c r="R2066" s="46">
        <f t="shared" si="613"/>
        <v>522410</v>
      </c>
      <c r="S2066" s="51">
        <f t="shared" si="601"/>
        <v>422011.12800000003</v>
      </c>
      <c r="T2066" s="51">
        <f t="shared" si="602"/>
        <v>541287.84266666661</v>
      </c>
      <c r="U2066" s="49">
        <f t="shared" si="603"/>
        <v>531083.3384251059</v>
      </c>
      <c r="V2066" s="51">
        <f t="shared" si="604"/>
        <v>522410</v>
      </c>
      <c r="W2066" s="51">
        <f t="shared" si="605"/>
        <v>84341.373778452704</v>
      </c>
      <c r="X2066" s="52">
        <f t="shared" si="606"/>
        <v>0.15581612430632666</v>
      </c>
      <c r="Y2066" s="53" t="str">
        <f t="shared" si="607"/>
        <v>MENOR_VALOR</v>
      </c>
      <c r="Z2066" s="49">
        <f t="shared" si="608"/>
        <v>422011.12800000003</v>
      </c>
      <c r="AA2066" s="80"/>
    </row>
    <row r="2067" spans="1:27" ht="18" x14ac:dyDescent="0.2">
      <c r="A2067" s="41">
        <f t="shared" ref="A2067:A2087" si="614">A2066+1</f>
        <v>1805</v>
      </c>
      <c r="B2067" s="1">
        <v>4912996</v>
      </c>
      <c r="C2067" s="40" t="s">
        <v>669</v>
      </c>
      <c r="D2067" s="42" t="s">
        <v>36</v>
      </c>
      <c r="E2067" s="43">
        <v>0</v>
      </c>
      <c r="F2067" s="44">
        <v>1</v>
      </c>
      <c r="G2067" s="44">
        <v>1</v>
      </c>
      <c r="H2067" s="4">
        <v>39101601</v>
      </c>
      <c r="I2067" s="4" t="s">
        <v>37</v>
      </c>
      <c r="J2067" s="1">
        <v>727</v>
      </c>
      <c r="K2067" s="48">
        <v>6426</v>
      </c>
      <c r="L2067" s="49">
        <f t="shared" si="600"/>
        <v>7269.0911999999998</v>
      </c>
      <c r="M2067" s="45">
        <v>9600</v>
      </c>
      <c r="N2067" s="50">
        <f t="shared" si="610"/>
        <v>1824</v>
      </c>
      <c r="O2067" s="46">
        <f t="shared" si="612"/>
        <v>11424</v>
      </c>
      <c r="P2067" s="45">
        <v>8000</v>
      </c>
      <c r="Q2067" s="50">
        <f t="shared" si="611"/>
        <v>1520</v>
      </c>
      <c r="R2067" s="46">
        <f t="shared" si="613"/>
        <v>9520</v>
      </c>
      <c r="S2067" s="51">
        <f t="shared" si="601"/>
        <v>7269.0911999999998</v>
      </c>
      <c r="T2067" s="51">
        <f t="shared" si="602"/>
        <v>9404.3637333333336</v>
      </c>
      <c r="U2067" s="49">
        <f t="shared" si="603"/>
        <v>9246.5222736924661</v>
      </c>
      <c r="V2067" s="51">
        <f t="shared" si="604"/>
        <v>9520</v>
      </c>
      <c r="W2067" s="51">
        <f t="shared" si="605"/>
        <v>1509.8656880013762</v>
      </c>
      <c r="X2067" s="52">
        <f t="shared" si="606"/>
        <v>0.16054947796731073</v>
      </c>
      <c r="Y2067" s="53" t="str">
        <f t="shared" si="607"/>
        <v>MENOR_VALOR</v>
      </c>
      <c r="Z2067" s="49">
        <f t="shared" si="608"/>
        <v>7269.0911999999998</v>
      </c>
      <c r="AA2067" s="80"/>
    </row>
    <row r="2068" spans="1:27" ht="18" x14ac:dyDescent="0.2">
      <c r="A2068" s="41">
        <f t="shared" si="614"/>
        <v>1806</v>
      </c>
      <c r="B2068" s="1">
        <v>4912996</v>
      </c>
      <c r="C2068" s="40" t="s">
        <v>670</v>
      </c>
      <c r="D2068" s="42" t="s">
        <v>36</v>
      </c>
      <c r="E2068" s="43">
        <v>0</v>
      </c>
      <c r="F2068" s="44">
        <v>1</v>
      </c>
      <c r="G2068" s="44">
        <v>1</v>
      </c>
      <c r="H2068" s="13">
        <v>25172907</v>
      </c>
      <c r="I2068" s="4" t="s">
        <v>37</v>
      </c>
      <c r="J2068" s="1">
        <v>727</v>
      </c>
      <c r="K2068" s="48">
        <v>39151</v>
      </c>
      <c r="L2068" s="49">
        <f t="shared" si="600"/>
        <v>44287.611199999999</v>
      </c>
      <c r="M2068" s="45">
        <v>56840</v>
      </c>
      <c r="N2068" s="50">
        <f t="shared" si="610"/>
        <v>10799.6</v>
      </c>
      <c r="O2068" s="46">
        <f t="shared" si="612"/>
        <v>67639.600000000006</v>
      </c>
      <c r="P2068" s="45">
        <v>46000</v>
      </c>
      <c r="Q2068" s="50">
        <f t="shared" si="611"/>
        <v>8740</v>
      </c>
      <c r="R2068" s="46">
        <f t="shared" si="613"/>
        <v>54740</v>
      </c>
      <c r="S2068" s="51">
        <f t="shared" si="601"/>
        <v>44287.611199999999</v>
      </c>
      <c r="T2068" s="51">
        <f t="shared" si="602"/>
        <v>55555.737066666676</v>
      </c>
      <c r="U2068" s="49">
        <f t="shared" si="603"/>
        <v>54734.693837901475</v>
      </c>
      <c r="V2068" s="51">
        <f t="shared" si="604"/>
        <v>54740</v>
      </c>
      <c r="W2068" s="51">
        <f t="shared" si="605"/>
        <v>7967.768211583616</v>
      </c>
      <c r="X2068" s="52">
        <f t="shared" si="606"/>
        <v>0.14341935922877458</v>
      </c>
      <c r="Y2068" s="53" t="str">
        <f t="shared" si="607"/>
        <v>MENOR_VALOR</v>
      </c>
      <c r="Z2068" s="49">
        <f t="shared" si="608"/>
        <v>44287.611199999999</v>
      </c>
      <c r="AA2068" s="80"/>
    </row>
    <row r="2069" spans="1:27" x14ac:dyDescent="0.2">
      <c r="A2069" s="41">
        <f t="shared" si="614"/>
        <v>1807</v>
      </c>
      <c r="B2069" s="1">
        <v>4912996</v>
      </c>
      <c r="C2069" s="40" t="s">
        <v>671</v>
      </c>
      <c r="D2069" s="42" t="s">
        <v>36</v>
      </c>
      <c r="E2069" s="43">
        <v>0</v>
      </c>
      <c r="F2069" s="44">
        <v>1</v>
      </c>
      <c r="G2069" s="44">
        <v>1</v>
      </c>
      <c r="H2069" s="13">
        <v>39111707</v>
      </c>
      <c r="I2069" s="4" t="s">
        <v>37</v>
      </c>
      <c r="J2069" s="1">
        <v>727</v>
      </c>
      <c r="K2069" s="48">
        <v>12614</v>
      </c>
      <c r="L2069" s="49">
        <f t="shared" si="600"/>
        <v>14268.9568</v>
      </c>
      <c r="M2069" s="45">
        <v>20900</v>
      </c>
      <c r="N2069" s="50">
        <f t="shared" si="610"/>
        <v>3971</v>
      </c>
      <c r="O2069" s="46">
        <f t="shared" si="612"/>
        <v>24871</v>
      </c>
      <c r="P2069" s="45">
        <v>15000</v>
      </c>
      <c r="Q2069" s="50">
        <f t="shared" si="611"/>
        <v>2850</v>
      </c>
      <c r="R2069" s="46">
        <f t="shared" si="613"/>
        <v>17850</v>
      </c>
      <c r="S2069" s="51">
        <f t="shared" si="601"/>
        <v>14268.9568</v>
      </c>
      <c r="T2069" s="51">
        <f t="shared" si="602"/>
        <v>18996.652266666668</v>
      </c>
      <c r="U2069" s="49">
        <f t="shared" si="603"/>
        <v>18502.960868803726</v>
      </c>
      <c r="V2069" s="51">
        <f t="shared" si="604"/>
        <v>17850</v>
      </c>
      <c r="W2069" s="51">
        <f t="shared" si="605"/>
        <v>3342.9855238648915</v>
      </c>
      <c r="X2069" s="52">
        <f t="shared" si="606"/>
        <v>0.1759776131571778</v>
      </c>
      <c r="Y2069" s="53" t="str">
        <f t="shared" si="607"/>
        <v>MENOR_VALOR</v>
      </c>
      <c r="Z2069" s="49">
        <f t="shared" si="608"/>
        <v>14268.9568</v>
      </c>
      <c r="AA2069" s="80"/>
    </row>
    <row r="2070" spans="1:27" ht="18" x14ac:dyDescent="0.2">
      <c r="A2070" s="41">
        <f t="shared" si="614"/>
        <v>1808</v>
      </c>
      <c r="B2070" s="1">
        <v>4912996</v>
      </c>
      <c r="C2070" s="40" t="s">
        <v>672</v>
      </c>
      <c r="D2070" s="42" t="s">
        <v>36</v>
      </c>
      <c r="E2070" s="43">
        <v>0</v>
      </c>
      <c r="F2070" s="44">
        <v>1</v>
      </c>
      <c r="G2070" s="44">
        <v>1</v>
      </c>
      <c r="H2070" s="13">
        <v>26111544</v>
      </c>
      <c r="I2070" s="4" t="s">
        <v>37</v>
      </c>
      <c r="J2070" s="1">
        <v>727</v>
      </c>
      <c r="K2070" s="48">
        <v>13804</v>
      </c>
      <c r="L2070" s="49">
        <f t="shared" si="600"/>
        <v>15615.084800000001</v>
      </c>
      <c r="M2070" s="45">
        <v>19000</v>
      </c>
      <c r="N2070" s="50">
        <f t="shared" si="610"/>
        <v>3610</v>
      </c>
      <c r="O2070" s="46">
        <f t="shared" si="612"/>
        <v>22610</v>
      </c>
      <c r="P2070" s="45">
        <v>16000</v>
      </c>
      <c r="Q2070" s="50">
        <f t="shared" si="611"/>
        <v>3040</v>
      </c>
      <c r="R2070" s="46">
        <f t="shared" si="613"/>
        <v>19040</v>
      </c>
      <c r="S2070" s="51">
        <f t="shared" si="601"/>
        <v>15615.084800000001</v>
      </c>
      <c r="T2070" s="51">
        <f t="shared" si="602"/>
        <v>19088.3616</v>
      </c>
      <c r="U2070" s="49">
        <f t="shared" si="603"/>
        <v>18872.841148395411</v>
      </c>
      <c r="V2070" s="51">
        <f t="shared" si="604"/>
        <v>19040</v>
      </c>
      <c r="W2070" s="51">
        <f t="shared" si="605"/>
        <v>2455.9775782179117</v>
      </c>
      <c r="X2070" s="52">
        <f t="shared" si="606"/>
        <v>0.12866361344589741</v>
      </c>
      <c r="Y2070" s="53" t="str">
        <f t="shared" si="607"/>
        <v>MENOR_VALOR</v>
      </c>
      <c r="Z2070" s="49">
        <f t="shared" si="608"/>
        <v>15615.084800000001</v>
      </c>
      <c r="AA2070" s="80"/>
    </row>
    <row r="2071" spans="1:27" ht="18" x14ac:dyDescent="0.2">
      <c r="A2071" s="41">
        <f t="shared" si="614"/>
        <v>1809</v>
      </c>
      <c r="B2071" s="1">
        <v>4912996</v>
      </c>
      <c r="C2071" s="40" t="s">
        <v>673</v>
      </c>
      <c r="D2071" s="42" t="s">
        <v>36</v>
      </c>
      <c r="E2071" s="43">
        <v>0</v>
      </c>
      <c r="F2071" s="44">
        <v>1</v>
      </c>
      <c r="G2071" s="44">
        <v>1</v>
      </c>
      <c r="H2071" s="13">
        <v>26101410</v>
      </c>
      <c r="I2071" s="4" t="s">
        <v>37</v>
      </c>
      <c r="J2071" s="1" t="s">
        <v>37</v>
      </c>
      <c r="K2071" s="48">
        <v>1896146</v>
      </c>
      <c r="L2071" s="49">
        <f t="shared" si="600"/>
        <v>2144920.3552000001</v>
      </c>
      <c r="M2071" s="45">
        <v>2593770</v>
      </c>
      <c r="N2071" s="50">
        <f t="shared" si="610"/>
        <v>492816.3</v>
      </c>
      <c r="O2071" s="46">
        <f t="shared" si="612"/>
        <v>3086586.3</v>
      </c>
      <c r="P2071" s="45">
        <v>2231000</v>
      </c>
      <c r="Q2071" s="50">
        <f t="shared" si="611"/>
        <v>423890</v>
      </c>
      <c r="R2071" s="46">
        <f t="shared" si="613"/>
        <v>2654890</v>
      </c>
      <c r="S2071" s="51">
        <f t="shared" si="601"/>
        <v>2144920.3552000001</v>
      </c>
      <c r="T2071" s="51">
        <f t="shared" si="602"/>
        <v>2628798.8850666666</v>
      </c>
      <c r="U2071" s="49">
        <f t="shared" si="603"/>
        <v>2600032.0943148718</v>
      </c>
      <c r="V2071" s="51">
        <f t="shared" si="604"/>
        <v>2654890</v>
      </c>
      <c r="W2071" s="51">
        <f t="shared" si="605"/>
        <v>342153.78973929962</v>
      </c>
      <c r="X2071" s="52">
        <f t="shared" si="606"/>
        <v>0.13015593991726093</v>
      </c>
      <c r="Y2071" s="53" t="str">
        <f t="shared" si="607"/>
        <v>MENOR_VALOR</v>
      </c>
      <c r="Z2071" s="49">
        <f t="shared" si="608"/>
        <v>2144920.3552000001</v>
      </c>
      <c r="AA2071" s="80"/>
    </row>
    <row r="2072" spans="1:27" x14ac:dyDescent="0.2">
      <c r="A2072" s="41">
        <f t="shared" si="614"/>
        <v>1810</v>
      </c>
      <c r="B2072" s="1">
        <v>4912996</v>
      </c>
      <c r="C2072" s="40" t="s">
        <v>674</v>
      </c>
      <c r="D2072" s="42" t="s">
        <v>36</v>
      </c>
      <c r="E2072" s="43">
        <v>0</v>
      </c>
      <c r="F2072" s="44">
        <v>1</v>
      </c>
      <c r="G2072" s="44">
        <v>1</v>
      </c>
      <c r="H2072" s="13">
        <v>32111503</v>
      </c>
      <c r="I2072" s="4" t="s">
        <v>37</v>
      </c>
      <c r="J2072" s="1" t="s">
        <v>37</v>
      </c>
      <c r="K2072" s="48">
        <v>36533</v>
      </c>
      <c r="L2072" s="49">
        <f t="shared" si="600"/>
        <v>41326.1296</v>
      </c>
      <c r="M2072" s="45">
        <v>57780</v>
      </c>
      <c r="N2072" s="50">
        <f t="shared" si="610"/>
        <v>10978.2</v>
      </c>
      <c r="O2072" s="46">
        <f t="shared" si="612"/>
        <v>68758.2</v>
      </c>
      <c r="P2072" s="45">
        <v>43000</v>
      </c>
      <c r="Q2072" s="50">
        <f t="shared" si="611"/>
        <v>8170</v>
      </c>
      <c r="R2072" s="46">
        <f t="shared" si="613"/>
        <v>51170</v>
      </c>
      <c r="S2072" s="51">
        <f t="shared" si="601"/>
        <v>41326.1296</v>
      </c>
      <c r="T2072" s="51">
        <f t="shared" si="602"/>
        <v>53751.443200000002</v>
      </c>
      <c r="U2072" s="49">
        <f t="shared" si="603"/>
        <v>52584.153019162448</v>
      </c>
      <c r="V2072" s="51">
        <f t="shared" si="604"/>
        <v>51170</v>
      </c>
      <c r="W2072" s="51">
        <f t="shared" si="605"/>
        <v>8786.023504929457</v>
      </c>
      <c r="X2072" s="52">
        <f t="shared" si="606"/>
        <v>0.16345651357188967</v>
      </c>
      <c r="Y2072" s="53" t="str">
        <f t="shared" si="607"/>
        <v>MENOR_VALOR</v>
      </c>
      <c r="Z2072" s="49">
        <f t="shared" si="608"/>
        <v>41326.1296</v>
      </c>
      <c r="AA2072" s="80"/>
    </row>
    <row r="2073" spans="1:27" ht="18" x14ac:dyDescent="0.2">
      <c r="A2073" s="41">
        <f t="shared" si="614"/>
        <v>1811</v>
      </c>
      <c r="B2073" s="1">
        <v>4912996</v>
      </c>
      <c r="C2073" s="40" t="s">
        <v>675</v>
      </c>
      <c r="D2073" s="42" t="s">
        <v>36</v>
      </c>
      <c r="E2073" s="43">
        <v>0</v>
      </c>
      <c r="F2073" s="44">
        <v>1</v>
      </c>
      <c r="G2073" s="44">
        <v>1</v>
      </c>
      <c r="H2073" s="13">
        <v>39121607</v>
      </c>
      <c r="I2073" s="4" t="s">
        <v>37</v>
      </c>
      <c r="J2073" s="1" t="s">
        <v>37</v>
      </c>
      <c r="K2073" s="48">
        <v>2499</v>
      </c>
      <c r="L2073" s="49">
        <f t="shared" si="600"/>
        <v>2826.8688000000002</v>
      </c>
      <c r="M2073" s="45">
        <v>3720</v>
      </c>
      <c r="N2073" s="50">
        <f t="shared" si="610"/>
        <v>706.8</v>
      </c>
      <c r="O2073" s="46">
        <f t="shared" si="612"/>
        <v>4426.8</v>
      </c>
      <c r="P2073" s="45">
        <v>3000</v>
      </c>
      <c r="Q2073" s="50">
        <f t="shared" si="611"/>
        <v>570</v>
      </c>
      <c r="R2073" s="46">
        <f t="shared" si="613"/>
        <v>3570</v>
      </c>
      <c r="S2073" s="51">
        <f t="shared" si="601"/>
        <v>2826.8688000000002</v>
      </c>
      <c r="T2073" s="51">
        <f t="shared" si="602"/>
        <v>3607.8896</v>
      </c>
      <c r="U2073" s="49">
        <f t="shared" si="603"/>
        <v>3548.3075609132679</v>
      </c>
      <c r="V2073" s="51">
        <f t="shared" si="604"/>
        <v>3570</v>
      </c>
      <c r="W2073" s="51">
        <f t="shared" si="605"/>
        <v>552.26510392773696</v>
      </c>
      <c r="X2073" s="52">
        <f t="shared" si="606"/>
        <v>0.15307150859819463</v>
      </c>
      <c r="Y2073" s="53" t="str">
        <f t="shared" si="607"/>
        <v>MENOR_VALOR</v>
      </c>
      <c r="Z2073" s="49">
        <f t="shared" si="608"/>
        <v>2826.8688000000002</v>
      </c>
      <c r="AA2073" s="80"/>
    </row>
    <row r="2074" spans="1:27" ht="18" x14ac:dyDescent="0.2">
      <c r="A2074" s="41">
        <f t="shared" si="614"/>
        <v>1812</v>
      </c>
      <c r="B2074" s="1">
        <v>4912996</v>
      </c>
      <c r="C2074" s="40" t="s">
        <v>676</v>
      </c>
      <c r="D2074" s="42" t="s">
        <v>36</v>
      </c>
      <c r="E2074" s="43">
        <v>0</v>
      </c>
      <c r="F2074" s="44">
        <v>1</v>
      </c>
      <c r="G2074" s="44">
        <v>1</v>
      </c>
      <c r="H2074" s="13">
        <v>39121607</v>
      </c>
      <c r="I2074" s="4" t="s">
        <v>37</v>
      </c>
      <c r="J2074" s="1" t="s">
        <v>37</v>
      </c>
      <c r="K2074" s="48">
        <v>2499</v>
      </c>
      <c r="L2074" s="49">
        <f t="shared" si="600"/>
        <v>2826.8688000000002</v>
      </c>
      <c r="M2074" s="45">
        <v>3600</v>
      </c>
      <c r="N2074" s="50">
        <f t="shared" si="610"/>
        <v>684</v>
      </c>
      <c r="O2074" s="46">
        <f t="shared" si="612"/>
        <v>4284</v>
      </c>
      <c r="P2074" s="45">
        <v>3000</v>
      </c>
      <c r="Q2074" s="50">
        <f t="shared" si="611"/>
        <v>570</v>
      </c>
      <c r="R2074" s="46">
        <f t="shared" si="613"/>
        <v>3570</v>
      </c>
      <c r="S2074" s="51">
        <f t="shared" si="601"/>
        <v>2826.8688000000002</v>
      </c>
      <c r="T2074" s="51">
        <f t="shared" si="602"/>
        <v>3560.2896000000001</v>
      </c>
      <c r="U2074" s="49">
        <f t="shared" si="603"/>
        <v>3509.7359455621527</v>
      </c>
      <c r="V2074" s="51">
        <f t="shared" si="604"/>
        <v>3570</v>
      </c>
      <c r="W2074" s="51">
        <f t="shared" si="605"/>
        <v>518.60682114326266</v>
      </c>
      <c r="X2074" s="52">
        <f t="shared" si="606"/>
        <v>0.14566422381574315</v>
      </c>
      <c r="Y2074" s="53" t="str">
        <f t="shared" si="607"/>
        <v>MENOR_VALOR</v>
      </c>
      <c r="Z2074" s="49">
        <f t="shared" si="608"/>
        <v>2826.8688000000002</v>
      </c>
      <c r="AA2074" s="80"/>
    </row>
    <row r="2075" spans="1:27" ht="18" x14ac:dyDescent="0.2">
      <c r="A2075" s="41">
        <f t="shared" si="614"/>
        <v>1813</v>
      </c>
      <c r="B2075" s="1">
        <v>4912996</v>
      </c>
      <c r="C2075" s="40" t="s">
        <v>677</v>
      </c>
      <c r="D2075" s="42" t="s">
        <v>36</v>
      </c>
      <c r="E2075" s="43">
        <v>0</v>
      </c>
      <c r="F2075" s="44">
        <v>1</v>
      </c>
      <c r="G2075" s="44">
        <v>1</v>
      </c>
      <c r="H2075" s="13">
        <v>26121542</v>
      </c>
      <c r="I2075" s="4" t="s">
        <v>37</v>
      </c>
      <c r="J2075" s="1" t="s">
        <v>37</v>
      </c>
      <c r="K2075" s="48">
        <v>393652</v>
      </c>
      <c r="L2075" s="49">
        <f t="shared" si="600"/>
        <v>445299.14240000001</v>
      </c>
      <c r="M2075" s="45">
        <v>596370</v>
      </c>
      <c r="N2075" s="50">
        <f t="shared" si="610"/>
        <v>113310.3</v>
      </c>
      <c r="O2075" s="46">
        <f t="shared" si="612"/>
        <v>709680.3</v>
      </c>
      <c r="P2075" s="45">
        <v>463000</v>
      </c>
      <c r="Q2075" s="50">
        <f t="shared" si="611"/>
        <v>87970</v>
      </c>
      <c r="R2075" s="46">
        <f t="shared" si="613"/>
        <v>550970</v>
      </c>
      <c r="S2075" s="51">
        <f t="shared" si="601"/>
        <v>445299.14240000001</v>
      </c>
      <c r="T2075" s="51">
        <f t="shared" si="602"/>
        <v>568649.81413333339</v>
      </c>
      <c r="U2075" s="49">
        <f t="shared" si="603"/>
        <v>558402.71387457941</v>
      </c>
      <c r="V2075" s="51">
        <f t="shared" si="604"/>
        <v>550970</v>
      </c>
      <c r="W2075" s="51">
        <f t="shared" si="605"/>
        <v>87222.096446555835</v>
      </c>
      <c r="X2075" s="52">
        <f t="shared" si="606"/>
        <v>0.15338455105184393</v>
      </c>
      <c r="Y2075" s="53" t="str">
        <f t="shared" si="607"/>
        <v>MENOR_VALOR</v>
      </c>
      <c r="Z2075" s="49">
        <f t="shared" si="608"/>
        <v>445299.14240000001</v>
      </c>
      <c r="AA2075" s="80"/>
    </row>
    <row r="2076" spans="1:27" ht="27" x14ac:dyDescent="0.2">
      <c r="A2076" s="41">
        <f t="shared" si="614"/>
        <v>1814</v>
      </c>
      <c r="B2076" s="1">
        <v>4912996</v>
      </c>
      <c r="C2076" s="40" t="s">
        <v>678</v>
      </c>
      <c r="D2076" s="42" t="s">
        <v>36</v>
      </c>
      <c r="E2076" s="43">
        <v>0</v>
      </c>
      <c r="F2076" s="44">
        <v>1</v>
      </c>
      <c r="G2076" s="44">
        <v>1</v>
      </c>
      <c r="H2076" s="13">
        <v>39111707</v>
      </c>
      <c r="I2076" s="4" t="s">
        <v>37</v>
      </c>
      <c r="J2076" s="1" t="s">
        <v>37</v>
      </c>
      <c r="K2076" s="48">
        <v>130662</v>
      </c>
      <c r="L2076" s="49">
        <f t="shared" si="600"/>
        <v>147804.85440000001</v>
      </c>
      <c r="M2076" s="45">
        <v>183350</v>
      </c>
      <c r="N2076" s="50">
        <f t="shared" si="610"/>
        <v>34836.5</v>
      </c>
      <c r="O2076" s="46">
        <f t="shared" si="612"/>
        <v>218186.5</v>
      </c>
      <c r="P2076" s="45">
        <v>154000</v>
      </c>
      <c r="Q2076" s="50">
        <f t="shared" si="611"/>
        <v>29260</v>
      </c>
      <c r="R2076" s="46">
        <f t="shared" si="613"/>
        <v>183260</v>
      </c>
      <c r="S2076" s="51">
        <f t="shared" si="601"/>
        <v>147804.85440000001</v>
      </c>
      <c r="T2076" s="51">
        <f t="shared" si="602"/>
        <v>183083.78480000002</v>
      </c>
      <c r="U2076" s="49">
        <f t="shared" si="603"/>
        <v>180798.47041813936</v>
      </c>
      <c r="V2076" s="51">
        <f t="shared" si="604"/>
        <v>183260</v>
      </c>
      <c r="W2076" s="51">
        <f t="shared" si="605"/>
        <v>24945.970918848248</v>
      </c>
      <c r="X2076" s="52">
        <f t="shared" si="606"/>
        <v>0.13625439820407431</v>
      </c>
      <c r="Y2076" s="53" t="str">
        <f t="shared" si="607"/>
        <v>MENOR_VALOR</v>
      </c>
      <c r="Z2076" s="49">
        <f t="shared" si="608"/>
        <v>147804.85440000001</v>
      </c>
      <c r="AA2076" s="80"/>
    </row>
    <row r="2077" spans="1:27" ht="18" x14ac:dyDescent="0.2">
      <c r="A2077" s="41">
        <f t="shared" si="614"/>
        <v>1815</v>
      </c>
      <c r="B2077" s="1">
        <v>4912996</v>
      </c>
      <c r="C2077" s="40" t="s">
        <v>679</v>
      </c>
      <c r="D2077" s="42" t="s">
        <v>36</v>
      </c>
      <c r="E2077" s="43">
        <v>0</v>
      </c>
      <c r="F2077" s="44">
        <v>1</v>
      </c>
      <c r="G2077" s="44">
        <v>1</v>
      </c>
      <c r="H2077" s="13">
        <v>25172908</v>
      </c>
      <c r="I2077" s="4" t="s">
        <v>37</v>
      </c>
      <c r="J2077" s="1" t="s">
        <v>37</v>
      </c>
      <c r="K2077" s="48">
        <v>110432</v>
      </c>
      <c r="L2077" s="49">
        <f t="shared" si="600"/>
        <v>124920.6784</v>
      </c>
      <c r="M2077" s="45">
        <v>148330</v>
      </c>
      <c r="N2077" s="50">
        <f t="shared" si="610"/>
        <v>28182.7</v>
      </c>
      <c r="O2077" s="46">
        <f t="shared" si="612"/>
        <v>176512.7</v>
      </c>
      <c r="P2077" s="45">
        <v>130000</v>
      </c>
      <c r="Q2077" s="50">
        <f t="shared" si="611"/>
        <v>24700</v>
      </c>
      <c r="R2077" s="46">
        <f t="shared" si="613"/>
        <v>154700</v>
      </c>
      <c r="S2077" s="51">
        <f t="shared" si="601"/>
        <v>124920.6784</v>
      </c>
      <c r="T2077" s="51">
        <f t="shared" si="602"/>
        <v>152044.45946666668</v>
      </c>
      <c r="U2077" s="49">
        <f t="shared" si="603"/>
        <v>150533.63030034458</v>
      </c>
      <c r="V2077" s="51">
        <f t="shared" si="604"/>
        <v>154700</v>
      </c>
      <c r="W2077" s="51">
        <f t="shared" si="605"/>
        <v>19179.409523659295</v>
      </c>
      <c r="X2077" s="52">
        <f t="shared" si="606"/>
        <v>0.12614342930308536</v>
      </c>
      <c r="Y2077" s="53" t="str">
        <f t="shared" si="607"/>
        <v>MENOR_VALOR</v>
      </c>
      <c r="Z2077" s="49">
        <f t="shared" si="608"/>
        <v>124920.6784</v>
      </c>
      <c r="AA2077" s="80"/>
    </row>
    <row r="2078" spans="1:27" ht="36" x14ac:dyDescent="0.2">
      <c r="A2078" s="41">
        <f t="shared" si="614"/>
        <v>1816</v>
      </c>
      <c r="B2078" s="1">
        <v>4912996</v>
      </c>
      <c r="C2078" s="40" t="s">
        <v>680</v>
      </c>
      <c r="D2078" s="42" t="s">
        <v>36</v>
      </c>
      <c r="E2078" s="43">
        <v>0</v>
      </c>
      <c r="F2078" s="44">
        <v>1</v>
      </c>
      <c r="G2078" s="44">
        <v>1</v>
      </c>
      <c r="H2078" s="13">
        <v>39111706</v>
      </c>
      <c r="I2078" s="4" t="s">
        <v>37</v>
      </c>
      <c r="J2078" s="1" t="s">
        <v>37</v>
      </c>
      <c r="K2078" s="48">
        <v>1021377</v>
      </c>
      <c r="L2078" s="49">
        <f t="shared" si="600"/>
        <v>1155381.6624</v>
      </c>
      <c r="M2078" s="45">
        <v>1412820</v>
      </c>
      <c r="N2078" s="50">
        <f t="shared" si="610"/>
        <v>268435.8</v>
      </c>
      <c r="O2078" s="46">
        <f t="shared" si="612"/>
        <v>1681255.8</v>
      </c>
      <c r="P2078" s="45">
        <v>1202000</v>
      </c>
      <c r="Q2078" s="50">
        <f t="shared" si="611"/>
        <v>228380</v>
      </c>
      <c r="R2078" s="46">
        <f t="shared" si="613"/>
        <v>1430380</v>
      </c>
      <c r="S2078" s="51">
        <f t="shared" si="601"/>
        <v>1155381.6624</v>
      </c>
      <c r="T2078" s="51">
        <f t="shared" si="602"/>
        <v>1422339.1541333336</v>
      </c>
      <c r="U2078" s="49">
        <f t="shared" si="603"/>
        <v>1405843.2445535613</v>
      </c>
      <c r="V2078" s="51">
        <f t="shared" si="604"/>
        <v>1430380</v>
      </c>
      <c r="W2078" s="51">
        <f t="shared" si="605"/>
        <v>188767.45269319171</v>
      </c>
      <c r="X2078" s="52">
        <f t="shared" si="606"/>
        <v>0.13271620354725619</v>
      </c>
      <c r="Y2078" s="53" t="str">
        <f t="shared" si="607"/>
        <v>MENOR_VALOR</v>
      </c>
      <c r="Z2078" s="49">
        <f t="shared" si="608"/>
        <v>1155381.6624</v>
      </c>
      <c r="AA2078" s="80"/>
    </row>
    <row r="2079" spans="1:27" ht="27" x14ac:dyDescent="0.2">
      <c r="A2079" s="41">
        <f t="shared" si="614"/>
        <v>1817</v>
      </c>
      <c r="B2079" s="1">
        <v>4912996</v>
      </c>
      <c r="C2079" s="40" t="s">
        <v>681</v>
      </c>
      <c r="D2079" s="42" t="s">
        <v>36</v>
      </c>
      <c r="E2079" s="43">
        <v>0</v>
      </c>
      <c r="F2079" s="44">
        <v>1</v>
      </c>
      <c r="G2079" s="44">
        <v>1</v>
      </c>
      <c r="H2079" s="13">
        <v>39111706</v>
      </c>
      <c r="I2079" s="4" t="s">
        <v>37</v>
      </c>
      <c r="J2079" s="1" t="s">
        <v>37</v>
      </c>
      <c r="K2079" s="48">
        <v>874769</v>
      </c>
      <c r="L2079" s="49">
        <f t="shared" si="600"/>
        <v>989538.69279999996</v>
      </c>
      <c r="M2079" s="45">
        <v>1183120</v>
      </c>
      <c r="N2079" s="50">
        <f t="shared" si="610"/>
        <v>224792.8</v>
      </c>
      <c r="O2079" s="46">
        <f t="shared" si="612"/>
        <v>1407912.8</v>
      </c>
      <c r="P2079" s="45">
        <v>1029000</v>
      </c>
      <c r="Q2079" s="50">
        <f t="shared" si="611"/>
        <v>195510</v>
      </c>
      <c r="R2079" s="46">
        <f t="shared" si="613"/>
        <v>1224510</v>
      </c>
      <c r="S2079" s="51">
        <f t="shared" si="601"/>
        <v>989538.69279999996</v>
      </c>
      <c r="T2079" s="51">
        <f t="shared" si="602"/>
        <v>1207320.4976000001</v>
      </c>
      <c r="U2079" s="49">
        <f t="shared" si="603"/>
        <v>1194878.1642129428</v>
      </c>
      <c r="V2079" s="51">
        <f t="shared" si="604"/>
        <v>1224510</v>
      </c>
      <c r="W2079" s="51">
        <f t="shared" si="605"/>
        <v>153994.99099312513</v>
      </c>
      <c r="X2079" s="52">
        <f t="shared" si="606"/>
        <v>0.12755104489590596</v>
      </c>
      <c r="Y2079" s="53" t="str">
        <f t="shared" si="607"/>
        <v>MENOR_VALOR</v>
      </c>
      <c r="Z2079" s="49">
        <f t="shared" si="608"/>
        <v>989538.69279999996</v>
      </c>
      <c r="AA2079" s="80"/>
    </row>
    <row r="2080" spans="1:27" x14ac:dyDescent="0.2">
      <c r="A2080" s="41">
        <f t="shared" si="614"/>
        <v>1818</v>
      </c>
      <c r="B2080" s="1">
        <v>4912996</v>
      </c>
      <c r="C2080" s="40" t="s">
        <v>863</v>
      </c>
      <c r="D2080" s="42" t="s">
        <v>36</v>
      </c>
      <c r="E2080" s="43">
        <v>0</v>
      </c>
      <c r="F2080" s="44">
        <v>1</v>
      </c>
      <c r="G2080" s="44">
        <v>1</v>
      </c>
      <c r="H2080" s="13">
        <v>26121603</v>
      </c>
      <c r="I2080" s="4" t="s">
        <v>37</v>
      </c>
      <c r="J2080" s="1" t="s">
        <v>37</v>
      </c>
      <c r="K2080" s="48">
        <v>384013</v>
      </c>
      <c r="L2080" s="49">
        <f t="shared" si="600"/>
        <v>434395.50559999997</v>
      </c>
      <c r="M2080" s="45">
        <v>298480</v>
      </c>
      <c r="N2080" s="50">
        <f t="shared" si="610"/>
        <v>56711.199999999997</v>
      </c>
      <c r="O2080" s="46">
        <f t="shared" si="612"/>
        <v>355191.2</v>
      </c>
      <c r="P2080" s="45">
        <v>262000</v>
      </c>
      <c r="Q2080" s="50">
        <f t="shared" si="611"/>
        <v>49780</v>
      </c>
      <c r="R2080" s="46">
        <f t="shared" si="613"/>
        <v>311780</v>
      </c>
      <c r="S2080" s="51">
        <f t="shared" si="601"/>
        <v>311780</v>
      </c>
      <c r="T2080" s="51">
        <f t="shared" si="602"/>
        <v>367122.2352</v>
      </c>
      <c r="U2080" s="49">
        <f t="shared" si="603"/>
        <v>363690.47279519739</v>
      </c>
      <c r="V2080" s="51">
        <f t="shared" si="604"/>
        <v>355191.2</v>
      </c>
      <c r="W2080" s="51">
        <f t="shared" si="605"/>
        <v>39132.869795940846</v>
      </c>
      <c r="X2080" s="52">
        <f t="shared" si="606"/>
        <v>0.10659357032575849</v>
      </c>
      <c r="Y2080" s="53" t="str">
        <f t="shared" si="607"/>
        <v>MENOR_VALOR</v>
      </c>
      <c r="Z2080" s="49">
        <f t="shared" si="608"/>
        <v>311780</v>
      </c>
      <c r="AA2080" s="80"/>
    </row>
    <row r="2081" spans="1:27" x14ac:dyDescent="0.2">
      <c r="A2081" s="41">
        <f t="shared" si="614"/>
        <v>1819</v>
      </c>
      <c r="B2081" s="1">
        <v>4912996</v>
      </c>
      <c r="C2081" s="40" t="s">
        <v>864</v>
      </c>
      <c r="D2081" s="42" t="s">
        <v>36</v>
      </c>
      <c r="E2081" s="43">
        <v>0</v>
      </c>
      <c r="F2081" s="44">
        <v>1</v>
      </c>
      <c r="G2081" s="44">
        <v>1</v>
      </c>
      <c r="H2081" s="13">
        <v>25172110</v>
      </c>
      <c r="I2081" s="4" t="s">
        <v>37</v>
      </c>
      <c r="J2081" s="1" t="s">
        <v>37</v>
      </c>
      <c r="K2081" s="48">
        <v>126973</v>
      </c>
      <c r="L2081" s="49">
        <f t="shared" si="600"/>
        <v>143631.85759999999</v>
      </c>
      <c r="M2081" s="45">
        <v>174440</v>
      </c>
      <c r="N2081" s="50">
        <f t="shared" si="610"/>
        <v>33143.599999999999</v>
      </c>
      <c r="O2081" s="46">
        <f t="shared" si="612"/>
        <v>207583.6</v>
      </c>
      <c r="P2081" s="45">
        <v>142000</v>
      </c>
      <c r="Q2081" s="50">
        <f t="shared" si="611"/>
        <v>26980</v>
      </c>
      <c r="R2081" s="46">
        <f t="shared" si="613"/>
        <v>168980</v>
      </c>
      <c r="S2081" s="51">
        <f t="shared" si="601"/>
        <v>143631.85759999999</v>
      </c>
      <c r="T2081" s="51">
        <f t="shared" si="602"/>
        <v>173398.48586666666</v>
      </c>
      <c r="U2081" s="49">
        <f t="shared" si="603"/>
        <v>171432.45354405211</v>
      </c>
      <c r="V2081" s="51">
        <f t="shared" si="604"/>
        <v>168980</v>
      </c>
      <c r="W2081" s="51">
        <f t="shared" si="605"/>
        <v>21048.184700419166</v>
      </c>
      <c r="X2081" s="52">
        <f t="shared" si="606"/>
        <v>0.12138620816218658</v>
      </c>
      <c r="Y2081" s="53" t="str">
        <f t="shared" si="607"/>
        <v>MENOR_VALOR</v>
      </c>
      <c r="Z2081" s="49">
        <f t="shared" si="608"/>
        <v>143631.85759999999</v>
      </c>
      <c r="AA2081" s="80"/>
    </row>
    <row r="2082" spans="1:27" ht="18" x14ac:dyDescent="0.2">
      <c r="A2082" s="41">
        <f t="shared" si="614"/>
        <v>1820</v>
      </c>
      <c r="B2082" s="1">
        <v>4912996</v>
      </c>
      <c r="C2082" s="40" t="s">
        <v>865</v>
      </c>
      <c r="D2082" s="42" t="s">
        <v>36</v>
      </c>
      <c r="E2082" s="43">
        <v>0</v>
      </c>
      <c r="F2082" s="44">
        <v>1</v>
      </c>
      <c r="G2082" s="44">
        <v>1</v>
      </c>
      <c r="H2082" s="13">
        <v>39122319</v>
      </c>
      <c r="I2082" s="4" t="s">
        <v>37</v>
      </c>
      <c r="J2082" s="1" t="s">
        <v>37</v>
      </c>
      <c r="K2082" s="48">
        <v>130662</v>
      </c>
      <c r="L2082" s="49">
        <f t="shared" si="600"/>
        <v>147804.85440000001</v>
      </c>
      <c r="M2082" s="45">
        <v>179490</v>
      </c>
      <c r="N2082" s="50">
        <f t="shared" si="610"/>
        <v>34103.1</v>
      </c>
      <c r="O2082" s="46">
        <f t="shared" si="612"/>
        <v>213593.1</v>
      </c>
      <c r="P2082" s="45">
        <v>154000</v>
      </c>
      <c r="Q2082" s="50">
        <f t="shared" si="611"/>
        <v>29260</v>
      </c>
      <c r="R2082" s="46">
        <f t="shared" si="613"/>
        <v>183260</v>
      </c>
      <c r="S2082" s="51">
        <f t="shared" si="601"/>
        <v>147804.85440000001</v>
      </c>
      <c r="T2082" s="51">
        <f t="shared" si="602"/>
        <v>181552.65146666669</v>
      </c>
      <c r="U2082" s="49">
        <f t="shared" si="603"/>
        <v>179520.70001486698</v>
      </c>
      <c r="V2082" s="51">
        <f t="shared" si="604"/>
        <v>183260</v>
      </c>
      <c r="W2082" s="51">
        <f t="shared" si="605"/>
        <v>23863.296155947693</v>
      </c>
      <c r="X2082" s="52">
        <f t="shared" si="606"/>
        <v>0.1314400861852961</v>
      </c>
      <c r="Y2082" s="53" t="str">
        <f t="shared" si="607"/>
        <v>MENOR_VALOR</v>
      </c>
      <c r="Z2082" s="49">
        <f t="shared" si="608"/>
        <v>147804.85440000001</v>
      </c>
      <c r="AA2082" s="80"/>
    </row>
    <row r="2083" spans="1:27" ht="18" x14ac:dyDescent="0.2">
      <c r="A2083" s="41">
        <f t="shared" si="614"/>
        <v>1821</v>
      </c>
      <c r="B2083" s="1">
        <v>4912996</v>
      </c>
      <c r="C2083" s="40" t="s">
        <v>866</v>
      </c>
      <c r="D2083" s="42" t="s">
        <v>36</v>
      </c>
      <c r="E2083" s="43">
        <v>0</v>
      </c>
      <c r="F2083" s="44">
        <v>1</v>
      </c>
      <c r="G2083" s="44">
        <v>1</v>
      </c>
      <c r="H2083" s="13">
        <v>46171606</v>
      </c>
      <c r="I2083" s="4" t="s">
        <v>37</v>
      </c>
      <c r="J2083" s="1" t="s">
        <v>37</v>
      </c>
      <c r="K2083" s="48">
        <v>1750490</v>
      </c>
      <c r="L2083" s="49">
        <f t="shared" si="600"/>
        <v>1980154.2879999999</v>
      </c>
      <c r="M2083" s="45">
        <v>2728440</v>
      </c>
      <c r="N2083" s="50">
        <f t="shared" si="610"/>
        <v>518403.60000000003</v>
      </c>
      <c r="O2083" s="46">
        <f t="shared" si="612"/>
        <v>3246843.6</v>
      </c>
      <c r="P2083" s="45">
        <v>2059000</v>
      </c>
      <c r="Q2083" s="50">
        <f t="shared" si="611"/>
        <v>391210</v>
      </c>
      <c r="R2083" s="46">
        <f t="shared" si="613"/>
        <v>2450210</v>
      </c>
      <c r="S2083" s="51">
        <f t="shared" si="601"/>
        <v>1980154.2879999999</v>
      </c>
      <c r="T2083" s="51">
        <f t="shared" si="602"/>
        <v>2559069.2960000001</v>
      </c>
      <c r="U2083" s="49">
        <f t="shared" si="603"/>
        <v>2506808.9462739425</v>
      </c>
      <c r="V2083" s="51">
        <f t="shared" si="604"/>
        <v>2450210</v>
      </c>
      <c r="W2083" s="51">
        <f t="shared" si="605"/>
        <v>409354.72788746475</v>
      </c>
      <c r="X2083" s="52">
        <f t="shared" si="606"/>
        <v>0.15996234589165448</v>
      </c>
      <c r="Y2083" s="53" t="str">
        <f t="shared" si="607"/>
        <v>MENOR_VALOR</v>
      </c>
      <c r="Z2083" s="49">
        <f t="shared" si="608"/>
        <v>1980154.2879999999</v>
      </c>
      <c r="AA2083" s="80"/>
    </row>
    <row r="2084" spans="1:27" ht="18" x14ac:dyDescent="0.2">
      <c r="A2084" s="41">
        <f t="shared" si="614"/>
        <v>1822</v>
      </c>
      <c r="B2084" s="1">
        <v>4912996</v>
      </c>
      <c r="C2084" s="40" t="s">
        <v>867</v>
      </c>
      <c r="D2084" s="42" t="s">
        <v>36</v>
      </c>
      <c r="E2084" s="43">
        <v>0</v>
      </c>
      <c r="F2084" s="44">
        <v>1</v>
      </c>
      <c r="G2084" s="44">
        <v>1</v>
      </c>
      <c r="H2084" s="13">
        <v>26101769</v>
      </c>
      <c r="I2084" s="4" t="s">
        <v>37</v>
      </c>
      <c r="J2084" s="1" t="s">
        <v>37</v>
      </c>
      <c r="K2084" s="48">
        <v>194208</v>
      </c>
      <c r="L2084" s="49">
        <f t="shared" si="600"/>
        <v>219688.08960000001</v>
      </c>
      <c r="M2084" s="45">
        <v>287850</v>
      </c>
      <c r="N2084" s="50">
        <f t="shared" si="610"/>
        <v>54691.5</v>
      </c>
      <c r="O2084" s="46">
        <f t="shared" si="612"/>
        <v>342541.5</v>
      </c>
      <c r="P2084" s="45">
        <v>228000</v>
      </c>
      <c r="Q2084" s="50">
        <f t="shared" si="611"/>
        <v>43320</v>
      </c>
      <c r="R2084" s="46">
        <f t="shared" si="613"/>
        <v>271320</v>
      </c>
      <c r="S2084" s="51">
        <f t="shared" si="601"/>
        <v>219688.08960000001</v>
      </c>
      <c r="T2084" s="51">
        <f t="shared" si="602"/>
        <v>277849.86320000002</v>
      </c>
      <c r="U2084" s="49">
        <f t="shared" si="603"/>
        <v>273317.33153511299</v>
      </c>
      <c r="V2084" s="51">
        <f t="shared" si="604"/>
        <v>271320</v>
      </c>
      <c r="W2084" s="51">
        <f t="shared" si="605"/>
        <v>41126.584518396601</v>
      </c>
      <c r="X2084" s="52">
        <f t="shared" si="606"/>
        <v>0.14801729266569097</v>
      </c>
      <c r="Y2084" s="53" t="str">
        <f t="shared" si="607"/>
        <v>MENOR_VALOR</v>
      </c>
      <c r="Z2084" s="49">
        <f t="shared" si="608"/>
        <v>219688.08960000001</v>
      </c>
      <c r="AA2084" s="80"/>
    </row>
    <row r="2085" spans="1:27" ht="18" x14ac:dyDescent="0.2">
      <c r="A2085" s="41">
        <f t="shared" si="614"/>
        <v>1823</v>
      </c>
      <c r="B2085" s="1">
        <v>4912996</v>
      </c>
      <c r="C2085" s="40" t="s">
        <v>868</v>
      </c>
      <c r="D2085" s="42" t="s">
        <v>36</v>
      </c>
      <c r="E2085" s="43">
        <v>0</v>
      </c>
      <c r="F2085" s="44">
        <v>1</v>
      </c>
      <c r="G2085" s="44">
        <v>1</v>
      </c>
      <c r="H2085" s="13">
        <v>26101769</v>
      </c>
      <c r="I2085" s="4" t="s">
        <v>37</v>
      </c>
      <c r="J2085" s="1" t="s">
        <v>37</v>
      </c>
      <c r="K2085" s="48">
        <v>948906</v>
      </c>
      <c r="L2085" s="49">
        <f t="shared" si="600"/>
        <v>1073402.4672000001</v>
      </c>
      <c r="M2085" s="45">
        <v>1325250</v>
      </c>
      <c r="N2085" s="50">
        <f t="shared" si="610"/>
        <v>251797.5</v>
      </c>
      <c r="O2085" s="46">
        <f t="shared" si="612"/>
        <v>1577047.5</v>
      </c>
      <c r="P2085" s="45">
        <v>1116000</v>
      </c>
      <c r="Q2085" s="50">
        <f t="shared" si="611"/>
        <v>212040</v>
      </c>
      <c r="R2085" s="46">
        <f t="shared" si="613"/>
        <v>1328040</v>
      </c>
      <c r="S2085" s="51">
        <f t="shared" si="601"/>
        <v>1073402.4672000001</v>
      </c>
      <c r="T2085" s="51">
        <f t="shared" si="602"/>
        <v>1326163.3223999999</v>
      </c>
      <c r="U2085" s="49">
        <f t="shared" si="603"/>
        <v>1310004.6578011902</v>
      </c>
      <c r="V2085" s="51">
        <f t="shared" si="604"/>
        <v>1328040</v>
      </c>
      <c r="W2085" s="51">
        <f t="shared" si="605"/>
        <v>178728.91473043128</v>
      </c>
      <c r="X2085" s="52">
        <f t="shared" si="606"/>
        <v>0.13477142046650775</v>
      </c>
      <c r="Y2085" s="53" t="str">
        <f t="shared" si="607"/>
        <v>MENOR_VALOR</v>
      </c>
      <c r="Z2085" s="49">
        <f t="shared" si="608"/>
        <v>1073402.4672000001</v>
      </c>
      <c r="AA2085" s="80"/>
    </row>
    <row r="2086" spans="1:27" ht="18" x14ac:dyDescent="0.2">
      <c r="A2086" s="41">
        <f t="shared" si="614"/>
        <v>1824</v>
      </c>
      <c r="B2086" s="1">
        <v>4912996</v>
      </c>
      <c r="C2086" s="40" t="s">
        <v>869</v>
      </c>
      <c r="D2086" s="42" t="s">
        <v>36</v>
      </c>
      <c r="E2086" s="43">
        <v>0</v>
      </c>
      <c r="F2086" s="44">
        <v>1</v>
      </c>
      <c r="G2086" s="44">
        <v>1</v>
      </c>
      <c r="H2086" s="8">
        <v>25172907</v>
      </c>
      <c r="I2086" s="4" t="s">
        <v>37</v>
      </c>
      <c r="J2086" s="1" t="s">
        <v>37</v>
      </c>
      <c r="K2086" s="48">
        <v>874769</v>
      </c>
      <c r="L2086" s="49">
        <f t="shared" si="600"/>
        <v>989538.69279999996</v>
      </c>
      <c r="M2086" s="45">
        <v>1273140</v>
      </c>
      <c r="N2086" s="50">
        <f t="shared" si="610"/>
        <v>241896.6</v>
      </c>
      <c r="O2086" s="46">
        <f t="shared" si="612"/>
        <v>1515036.6</v>
      </c>
      <c r="P2086" s="45">
        <v>1029000</v>
      </c>
      <c r="Q2086" s="50">
        <f t="shared" si="611"/>
        <v>195510</v>
      </c>
      <c r="R2086" s="46">
        <f t="shared" si="613"/>
        <v>1224510</v>
      </c>
      <c r="S2086" s="51">
        <f t="shared" si="601"/>
        <v>989538.69279999996</v>
      </c>
      <c r="T2086" s="51">
        <f t="shared" si="602"/>
        <v>1243028.4309333332</v>
      </c>
      <c r="U2086" s="49">
        <f t="shared" si="603"/>
        <v>1224445.3711764223</v>
      </c>
      <c r="V2086" s="51">
        <f t="shared" si="604"/>
        <v>1224510</v>
      </c>
      <c r="W2086" s="51">
        <f t="shared" si="605"/>
        <v>179244.31279528129</v>
      </c>
      <c r="X2086" s="52">
        <f t="shared" si="606"/>
        <v>0.14419968870759853</v>
      </c>
      <c r="Y2086" s="53" t="str">
        <f t="shared" si="607"/>
        <v>MENOR_VALOR</v>
      </c>
      <c r="Z2086" s="49">
        <f t="shared" si="608"/>
        <v>989538.69279999996</v>
      </c>
      <c r="AA2086" s="80"/>
    </row>
    <row r="2087" spans="1:27" x14ac:dyDescent="0.2">
      <c r="A2087" s="41">
        <f t="shared" si="614"/>
        <v>1825</v>
      </c>
      <c r="B2087" s="1">
        <v>4912996</v>
      </c>
      <c r="C2087" s="40" t="s">
        <v>682</v>
      </c>
      <c r="D2087" s="42" t="s">
        <v>36</v>
      </c>
      <c r="E2087" s="43">
        <v>0</v>
      </c>
      <c r="F2087" s="44">
        <v>1</v>
      </c>
      <c r="G2087" s="44">
        <v>1</v>
      </c>
      <c r="H2087" s="3">
        <v>39121024</v>
      </c>
      <c r="I2087" s="4" t="s">
        <v>37</v>
      </c>
      <c r="J2087" s="1" t="s">
        <v>37</v>
      </c>
      <c r="K2087" s="48">
        <v>3112326</v>
      </c>
      <c r="L2087" s="49">
        <f t="shared" si="600"/>
        <v>3520663.1711999997</v>
      </c>
      <c r="M2087" s="45">
        <v>4349100</v>
      </c>
      <c r="N2087" s="50">
        <f t="shared" si="610"/>
        <v>826329</v>
      </c>
      <c r="O2087" s="46">
        <f t="shared" si="612"/>
        <v>5175429</v>
      </c>
      <c r="P2087" s="45">
        <v>3662000</v>
      </c>
      <c r="Q2087" s="50">
        <f t="shared" si="611"/>
        <v>695780</v>
      </c>
      <c r="R2087" s="46">
        <f t="shared" si="613"/>
        <v>4357780</v>
      </c>
      <c r="S2087" s="51">
        <f t="shared" si="601"/>
        <v>3520663.1711999997</v>
      </c>
      <c r="T2087" s="51">
        <f t="shared" si="602"/>
        <v>4351290.7237333329</v>
      </c>
      <c r="U2087" s="49">
        <f t="shared" si="603"/>
        <v>4298121.7293287031</v>
      </c>
      <c r="V2087" s="51">
        <f t="shared" si="604"/>
        <v>4357780</v>
      </c>
      <c r="W2087" s="51">
        <f t="shared" si="605"/>
        <v>587342.37503670529</v>
      </c>
      <c r="X2087" s="52">
        <f t="shared" si="606"/>
        <v>0.13498118428013828</v>
      </c>
      <c r="Y2087" s="53" t="str">
        <f t="shared" si="607"/>
        <v>MENOR_VALOR</v>
      </c>
      <c r="Z2087" s="49">
        <f t="shared" si="608"/>
        <v>3520663.1711999997</v>
      </c>
      <c r="AA2087" s="80"/>
    </row>
    <row r="2088" spans="1:27" ht="45" x14ac:dyDescent="0.2">
      <c r="A2088" s="132">
        <v>4.5999999999999996</v>
      </c>
      <c r="B2088" s="3"/>
      <c r="C2088" s="138" t="s">
        <v>683</v>
      </c>
      <c r="D2088" s="3"/>
      <c r="E2088" s="3"/>
      <c r="F2088" s="3"/>
      <c r="G2088" s="3"/>
      <c r="H2088" s="7"/>
      <c r="I2088" s="7"/>
      <c r="J2088" s="137"/>
      <c r="K2088" s="48"/>
      <c r="L2088" s="49">
        <f t="shared" si="600"/>
        <v>0</v>
      </c>
      <c r="M2088" s="5">
        <v>0</v>
      </c>
      <c r="N2088" s="6"/>
      <c r="O2088" s="47"/>
      <c r="P2088" s="5"/>
      <c r="Q2088" s="6"/>
      <c r="R2088" s="47"/>
      <c r="S2088" s="51"/>
      <c r="T2088" s="51"/>
      <c r="U2088" s="49"/>
      <c r="V2088" s="51"/>
      <c r="W2088" s="51"/>
      <c r="X2088" s="52"/>
      <c r="Y2088" s="53"/>
      <c r="Z2088" s="49"/>
      <c r="AA2088" s="80"/>
    </row>
    <row r="2089" spans="1:27" ht="18" x14ac:dyDescent="0.2">
      <c r="A2089" s="41">
        <f>A2087+1</f>
        <v>1826</v>
      </c>
      <c r="B2089" s="1">
        <v>4912996</v>
      </c>
      <c r="C2089" s="40" t="s">
        <v>685</v>
      </c>
      <c r="D2089" s="42" t="s">
        <v>36</v>
      </c>
      <c r="E2089" s="43">
        <v>0</v>
      </c>
      <c r="F2089" s="44">
        <v>1</v>
      </c>
      <c r="G2089" s="44">
        <v>1</v>
      </c>
      <c r="H2089" s="13">
        <v>41113703</v>
      </c>
      <c r="I2089" s="4" t="s">
        <v>37</v>
      </c>
      <c r="J2089" s="1" t="s">
        <v>37</v>
      </c>
      <c r="K2089" s="48">
        <v>156366</v>
      </c>
      <c r="L2089" s="49">
        <f t="shared" si="600"/>
        <v>176881.21919999999</v>
      </c>
      <c r="M2089" s="45">
        <v>232300</v>
      </c>
      <c r="N2089" s="50">
        <f t="shared" si="610"/>
        <v>44137</v>
      </c>
      <c r="O2089" s="46">
        <f t="shared" si="612"/>
        <v>276437</v>
      </c>
      <c r="P2089" s="45">
        <v>184000</v>
      </c>
      <c r="Q2089" s="50">
        <f t="shared" si="611"/>
        <v>34960</v>
      </c>
      <c r="R2089" s="46">
        <f t="shared" si="613"/>
        <v>218960</v>
      </c>
      <c r="S2089" s="51">
        <f t="shared" si="601"/>
        <v>176881.21919999999</v>
      </c>
      <c r="T2089" s="51">
        <f t="shared" si="602"/>
        <v>224092.73973333332</v>
      </c>
      <c r="U2089" s="49">
        <f t="shared" si="603"/>
        <v>220401.33776814878</v>
      </c>
      <c r="V2089" s="51">
        <f t="shared" si="604"/>
        <v>218960</v>
      </c>
      <c r="W2089" s="51">
        <f t="shared" si="605"/>
        <v>33383.586319248243</v>
      </c>
      <c r="X2089" s="52">
        <f t="shared" si="606"/>
        <v>0.14897219052689598</v>
      </c>
      <c r="Y2089" s="53" t="str">
        <f t="shared" si="607"/>
        <v>MENOR_VALOR</v>
      </c>
      <c r="Z2089" s="49">
        <f t="shared" si="608"/>
        <v>176881.21919999999</v>
      </c>
      <c r="AA2089" s="80"/>
    </row>
    <row r="2090" spans="1:27" ht="45" x14ac:dyDescent="0.2">
      <c r="A2090" s="41">
        <f>A2089+1</f>
        <v>1827</v>
      </c>
      <c r="B2090" s="1">
        <v>4912934</v>
      </c>
      <c r="C2090" s="40" t="s">
        <v>686</v>
      </c>
      <c r="D2090" s="42" t="s">
        <v>134</v>
      </c>
      <c r="E2090" s="43">
        <v>0</v>
      </c>
      <c r="F2090" s="44">
        <v>1</v>
      </c>
      <c r="G2090" s="44">
        <v>1</v>
      </c>
      <c r="H2090" s="13">
        <v>25172009</v>
      </c>
      <c r="I2090" s="4" t="s">
        <v>37</v>
      </c>
      <c r="J2090" s="1" t="s">
        <v>37</v>
      </c>
      <c r="K2090" s="48">
        <v>189924</v>
      </c>
      <c r="L2090" s="49">
        <f t="shared" si="600"/>
        <v>214842.0288</v>
      </c>
      <c r="M2090" s="45">
        <v>304110</v>
      </c>
      <c r="N2090" s="50">
        <f t="shared" si="610"/>
        <v>57780.9</v>
      </c>
      <c r="O2090" s="46">
        <f t="shared" si="612"/>
        <v>361890.9</v>
      </c>
      <c r="P2090" s="45">
        <v>223000</v>
      </c>
      <c r="Q2090" s="50">
        <f t="shared" si="611"/>
        <v>42370</v>
      </c>
      <c r="R2090" s="46">
        <f t="shared" si="613"/>
        <v>265370</v>
      </c>
      <c r="S2090" s="51">
        <f t="shared" si="601"/>
        <v>214842.0288</v>
      </c>
      <c r="T2090" s="51">
        <f t="shared" si="602"/>
        <v>280700.97626666666</v>
      </c>
      <c r="U2090" s="49">
        <f t="shared" si="603"/>
        <v>274272.90765159717</v>
      </c>
      <c r="V2090" s="51">
        <f t="shared" si="604"/>
        <v>265370</v>
      </c>
      <c r="W2090" s="51">
        <f t="shared" si="605"/>
        <v>46569.308355489004</v>
      </c>
      <c r="X2090" s="52">
        <f t="shared" si="606"/>
        <v>0.16590362090956193</v>
      </c>
      <c r="Y2090" s="53" t="str">
        <f t="shared" si="607"/>
        <v>MENOR_VALOR</v>
      </c>
      <c r="Z2090" s="49">
        <f t="shared" si="608"/>
        <v>214842.0288</v>
      </c>
      <c r="AA2090" s="80"/>
    </row>
    <row r="2091" spans="1:27" x14ac:dyDescent="0.2">
      <c r="A2091" s="41">
        <f t="shared" ref="A2091:A2103" si="615">A2090+1</f>
        <v>1828</v>
      </c>
      <c r="B2091" s="1">
        <v>4912996</v>
      </c>
      <c r="C2091" s="40" t="s">
        <v>687</v>
      </c>
      <c r="D2091" s="42" t="s">
        <v>36</v>
      </c>
      <c r="E2091" s="43">
        <v>0</v>
      </c>
      <c r="F2091" s="44">
        <v>1</v>
      </c>
      <c r="G2091" s="44">
        <v>1</v>
      </c>
      <c r="H2091" s="13">
        <v>25173902</v>
      </c>
      <c r="I2091" s="4" t="s">
        <v>37</v>
      </c>
      <c r="J2091" s="1" t="s">
        <v>37</v>
      </c>
      <c r="K2091" s="48">
        <v>1750490</v>
      </c>
      <c r="L2091" s="49">
        <f t="shared" si="600"/>
        <v>1980154.2879999999</v>
      </c>
      <c r="M2091" s="45">
        <v>2754180</v>
      </c>
      <c r="N2091" s="50">
        <f t="shared" si="610"/>
        <v>523294.2</v>
      </c>
      <c r="O2091" s="46">
        <f t="shared" si="612"/>
        <v>3277474.2</v>
      </c>
      <c r="P2091" s="45">
        <v>2059000</v>
      </c>
      <c r="Q2091" s="50">
        <f t="shared" si="611"/>
        <v>391210</v>
      </c>
      <c r="R2091" s="46">
        <f t="shared" si="613"/>
        <v>2450210</v>
      </c>
      <c r="S2091" s="51">
        <f t="shared" si="601"/>
        <v>1980154.2879999999</v>
      </c>
      <c r="T2091" s="51">
        <f t="shared" si="602"/>
        <v>2569279.4959999998</v>
      </c>
      <c r="U2091" s="49">
        <f t="shared" si="603"/>
        <v>2514667.3329310813</v>
      </c>
      <c r="V2091" s="51">
        <f t="shared" si="604"/>
        <v>2450210</v>
      </c>
      <c r="W2091" s="51">
        <f t="shared" si="605"/>
        <v>416574.42954473279</v>
      </c>
      <c r="X2091" s="52">
        <f t="shared" si="606"/>
        <v>0.16213667302186449</v>
      </c>
      <c r="Y2091" s="53" t="str">
        <f t="shared" si="607"/>
        <v>MENOR_VALOR</v>
      </c>
      <c r="Z2091" s="49">
        <f t="shared" si="608"/>
        <v>1980154.2879999999</v>
      </c>
      <c r="AA2091" s="80"/>
    </row>
    <row r="2092" spans="1:27" ht="18" x14ac:dyDescent="0.2">
      <c r="A2092" s="41">
        <f t="shared" si="615"/>
        <v>1829</v>
      </c>
      <c r="B2092" s="1">
        <v>4912911</v>
      </c>
      <c r="C2092" s="40" t="s">
        <v>689</v>
      </c>
      <c r="D2092" s="42" t="s">
        <v>134</v>
      </c>
      <c r="E2092" s="43">
        <v>0</v>
      </c>
      <c r="F2092" s="44">
        <v>1</v>
      </c>
      <c r="G2092" s="44">
        <v>1</v>
      </c>
      <c r="H2092" s="13">
        <v>26111505</v>
      </c>
      <c r="I2092" s="4" t="s">
        <v>37</v>
      </c>
      <c r="J2092" s="1" t="s">
        <v>37</v>
      </c>
      <c r="K2092" s="48">
        <v>953071</v>
      </c>
      <c r="L2092" s="49">
        <f t="shared" si="600"/>
        <v>1078113.9151999999</v>
      </c>
      <c r="M2092" s="45">
        <v>1485060</v>
      </c>
      <c r="N2092" s="50">
        <f t="shared" si="610"/>
        <v>282161.40000000002</v>
      </c>
      <c r="O2092" s="46">
        <f t="shared" si="612"/>
        <v>1767221.4</v>
      </c>
      <c r="P2092" s="45">
        <v>1121000</v>
      </c>
      <c r="Q2092" s="50">
        <f t="shared" si="611"/>
        <v>212990</v>
      </c>
      <c r="R2092" s="46">
        <f t="shared" si="613"/>
        <v>1333990</v>
      </c>
      <c r="S2092" s="51">
        <f t="shared" si="601"/>
        <v>1078113.9151999999</v>
      </c>
      <c r="T2092" s="51">
        <f t="shared" si="602"/>
        <v>1393108.4384000001</v>
      </c>
      <c r="U2092" s="49">
        <f t="shared" si="603"/>
        <v>1364696.4520853281</v>
      </c>
      <c r="V2092" s="51">
        <f t="shared" si="604"/>
        <v>1333990</v>
      </c>
      <c r="W2092" s="51">
        <f t="shared" si="605"/>
        <v>222734.76339134303</v>
      </c>
      <c r="X2092" s="52">
        <f t="shared" si="606"/>
        <v>0.15988329210549918</v>
      </c>
      <c r="Y2092" s="53" t="str">
        <f t="shared" si="607"/>
        <v>MENOR_VALOR</v>
      </c>
      <c r="Z2092" s="49">
        <f t="shared" si="608"/>
        <v>1078113.9151999999</v>
      </c>
      <c r="AA2092" s="80"/>
    </row>
    <row r="2093" spans="1:27" ht="18" x14ac:dyDescent="0.2">
      <c r="A2093" s="41">
        <f t="shared" si="615"/>
        <v>1830</v>
      </c>
      <c r="B2093" s="1">
        <v>4912996</v>
      </c>
      <c r="C2093" s="40" t="s">
        <v>690</v>
      </c>
      <c r="D2093" s="42" t="s">
        <v>36</v>
      </c>
      <c r="E2093" s="43">
        <v>0</v>
      </c>
      <c r="F2093" s="44">
        <v>1</v>
      </c>
      <c r="G2093" s="44">
        <v>1</v>
      </c>
      <c r="H2093" s="13">
        <v>26111505</v>
      </c>
      <c r="I2093" s="4" t="s">
        <v>37</v>
      </c>
      <c r="J2093" s="1" t="s">
        <v>37</v>
      </c>
      <c r="K2093" s="48">
        <v>204799</v>
      </c>
      <c r="L2093" s="49">
        <f t="shared" si="600"/>
        <v>231668.62880000001</v>
      </c>
      <c r="M2093" s="45">
        <v>285950</v>
      </c>
      <c r="N2093" s="50">
        <f t="shared" si="610"/>
        <v>54330.5</v>
      </c>
      <c r="O2093" s="46">
        <f t="shared" si="612"/>
        <v>340280.5</v>
      </c>
      <c r="P2093" s="45">
        <v>241000</v>
      </c>
      <c r="Q2093" s="50">
        <f t="shared" si="611"/>
        <v>45790</v>
      </c>
      <c r="R2093" s="46">
        <f t="shared" si="613"/>
        <v>286790</v>
      </c>
      <c r="S2093" s="51">
        <f t="shared" si="601"/>
        <v>231668.62880000001</v>
      </c>
      <c r="T2093" s="51">
        <f t="shared" si="602"/>
        <v>286246.37626666669</v>
      </c>
      <c r="U2093" s="49">
        <f t="shared" si="603"/>
        <v>282763.11986773991</v>
      </c>
      <c r="V2093" s="51">
        <f t="shared" si="604"/>
        <v>286790</v>
      </c>
      <c r="W2093" s="51">
        <f t="shared" si="605"/>
        <v>38592.295335566967</v>
      </c>
      <c r="X2093" s="52">
        <f t="shared" si="606"/>
        <v>0.13482195246941553</v>
      </c>
      <c r="Y2093" s="53" t="str">
        <f t="shared" si="607"/>
        <v>MENOR_VALOR</v>
      </c>
      <c r="Z2093" s="49">
        <f t="shared" si="608"/>
        <v>231668.62880000001</v>
      </c>
      <c r="AA2093" s="80"/>
    </row>
    <row r="2094" spans="1:27" ht="18" x14ac:dyDescent="0.2">
      <c r="A2094" s="41">
        <f t="shared" si="615"/>
        <v>1831</v>
      </c>
      <c r="B2094" s="1">
        <v>4912996</v>
      </c>
      <c r="C2094" s="40" t="s">
        <v>691</v>
      </c>
      <c r="D2094" s="42" t="s">
        <v>36</v>
      </c>
      <c r="E2094" s="43">
        <v>0</v>
      </c>
      <c r="F2094" s="44">
        <v>1</v>
      </c>
      <c r="G2094" s="44">
        <v>1</v>
      </c>
      <c r="H2094" s="13">
        <v>26111505</v>
      </c>
      <c r="I2094" s="4" t="s">
        <v>37</v>
      </c>
      <c r="J2094" s="1" t="s">
        <v>37</v>
      </c>
      <c r="K2094" s="48">
        <v>158865</v>
      </c>
      <c r="L2094" s="49">
        <f t="shared" si="600"/>
        <v>179708.08799999999</v>
      </c>
      <c r="M2094" s="45">
        <v>217620</v>
      </c>
      <c r="N2094" s="50">
        <f t="shared" si="610"/>
        <v>41347.800000000003</v>
      </c>
      <c r="O2094" s="46">
        <f t="shared" si="612"/>
        <v>258967.8</v>
      </c>
      <c r="P2094" s="45">
        <v>187000</v>
      </c>
      <c r="Q2094" s="50">
        <f t="shared" si="611"/>
        <v>35530</v>
      </c>
      <c r="R2094" s="46">
        <f t="shared" si="613"/>
        <v>222530</v>
      </c>
      <c r="S2094" s="51">
        <f t="shared" si="601"/>
        <v>179708.08799999999</v>
      </c>
      <c r="T2094" s="51">
        <f t="shared" si="602"/>
        <v>220401.96266666669</v>
      </c>
      <c r="U2094" s="49">
        <f t="shared" si="603"/>
        <v>217971.97182562432</v>
      </c>
      <c r="V2094" s="51">
        <f t="shared" si="604"/>
        <v>222530</v>
      </c>
      <c r="W2094" s="51">
        <f t="shared" si="605"/>
        <v>28774.914729555261</v>
      </c>
      <c r="X2094" s="52">
        <f t="shared" si="606"/>
        <v>0.13055652672691531</v>
      </c>
      <c r="Y2094" s="53" t="str">
        <f t="shared" si="607"/>
        <v>MENOR_VALOR</v>
      </c>
      <c r="Z2094" s="49">
        <f t="shared" si="608"/>
        <v>179708.08799999999</v>
      </c>
      <c r="AA2094" s="80"/>
    </row>
    <row r="2095" spans="1:27" ht="18" x14ac:dyDescent="0.2">
      <c r="A2095" s="41">
        <f t="shared" si="615"/>
        <v>1832</v>
      </c>
      <c r="B2095" s="1">
        <v>49112931</v>
      </c>
      <c r="C2095" s="40" t="s">
        <v>692</v>
      </c>
      <c r="D2095" s="42" t="s">
        <v>36</v>
      </c>
      <c r="E2095" s="43">
        <v>0</v>
      </c>
      <c r="F2095" s="44">
        <v>1</v>
      </c>
      <c r="G2095" s="44">
        <v>1</v>
      </c>
      <c r="H2095" s="13">
        <v>26111512</v>
      </c>
      <c r="I2095" s="4" t="s">
        <v>37</v>
      </c>
      <c r="J2095" s="1" t="s">
        <v>37</v>
      </c>
      <c r="K2095" s="48">
        <v>27370</v>
      </c>
      <c r="L2095" s="49">
        <f t="shared" si="600"/>
        <v>30960.944</v>
      </c>
      <c r="M2095" s="45">
        <v>38000</v>
      </c>
      <c r="N2095" s="50">
        <f t="shared" si="610"/>
        <v>7220</v>
      </c>
      <c r="O2095" s="46">
        <f t="shared" si="612"/>
        <v>45220</v>
      </c>
      <c r="P2095" s="45">
        <v>32000</v>
      </c>
      <c r="Q2095" s="50">
        <f t="shared" si="611"/>
        <v>6080</v>
      </c>
      <c r="R2095" s="46">
        <f t="shared" si="613"/>
        <v>38080</v>
      </c>
      <c r="S2095" s="51">
        <f t="shared" si="601"/>
        <v>30960.944</v>
      </c>
      <c r="T2095" s="51">
        <f t="shared" si="602"/>
        <v>38086.981333333337</v>
      </c>
      <c r="U2095" s="49">
        <f t="shared" si="603"/>
        <v>37636.904511239023</v>
      </c>
      <c r="V2095" s="51">
        <f t="shared" si="604"/>
        <v>38080</v>
      </c>
      <c r="W2095" s="51">
        <f t="shared" si="605"/>
        <v>5038.8693213885417</v>
      </c>
      <c r="X2095" s="52">
        <f t="shared" si="606"/>
        <v>0.13229899417044572</v>
      </c>
      <c r="Y2095" s="53" t="str">
        <f t="shared" si="607"/>
        <v>MENOR_VALOR</v>
      </c>
      <c r="Z2095" s="49">
        <f t="shared" si="608"/>
        <v>30960.944</v>
      </c>
      <c r="AA2095" s="80"/>
    </row>
    <row r="2096" spans="1:27" ht="18" x14ac:dyDescent="0.2">
      <c r="A2096" s="41">
        <f t="shared" si="615"/>
        <v>1833</v>
      </c>
      <c r="B2096" s="1">
        <v>49112931</v>
      </c>
      <c r="C2096" s="40" t="s">
        <v>693</v>
      </c>
      <c r="D2096" s="42" t="s">
        <v>36</v>
      </c>
      <c r="E2096" s="43">
        <v>0</v>
      </c>
      <c r="F2096" s="44">
        <v>1</v>
      </c>
      <c r="G2096" s="44">
        <v>1</v>
      </c>
      <c r="H2096" s="13">
        <v>26111512</v>
      </c>
      <c r="I2096" s="4" t="s">
        <v>37</v>
      </c>
      <c r="J2096" s="1" t="s">
        <v>37</v>
      </c>
      <c r="K2096" s="48">
        <v>27370</v>
      </c>
      <c r="L2096" s="49">
        <f t="shared" si="600"/>
        <v>30960.944</v>
      </c>
      <c r="M2096" s="45">
        <v>38800</v>
      </c>
      <c r="N2096" s="50">
        <f t="shared" si="610"/>
        <v>7372</v>
      </c>
      <c r="O2096" s="46">
        <f t="shared" si="612"/>
        <v>46172</v>
      </c>
      <c r="P2096" s="45">
        <v>32000</v>
      </c>
      <c r="Q2096" s="50">
        <f t="shared" si="611"/>
        <v>6080</v>
      </c>
      <c r="R2096" s="46">
        <f t="shared" si="613"/>
        <v>38080</v>
      </c>
      <c r="S2096" s="51">
        <f t="shared" si="601"/>
        <v>30960.944</v>
      </c>
      <c r="T2096" s="51">
        <f t="shared" si="602"/>
        <v>38404.314666666665</v>
      </c>
      <c r="U2096" s="49">
        <f t="shared" si="603"/>
        <v>37899.19105364284</v>
      </c>
      <c r="V2096" s="51">
        <f t="shared" si="604"/>
        <v>38080</v>
      </c>
      <c r="W2096" s="51">
        <f t="shared" si="605"/>
        <v>5263.2578732850616</v>
      </c>
      <c r="X2096" s="52">
        <f t="shared" si="606"/>
        <v>0.13704860818290682</v>
      </c>
      <c r="Y2096" s="53" t="str">
        <f t="shared" si="607"/>
        <v>MENOR_VALOR</v>
      </c>
      <c r="Z2096" s="49">
        <f t="shared" si="608"/>
        <v>30960.944</v>
      </c>
      <c r="AA2096" s="80"/>
    </row>
    <row r="2097" spans="1:27" ht="18" x14ac:dyDescent="0.2">
      <c r="A2097" s="41">
        <f t="shared" si="615"/>
        <v>1834</v>
      </c>
      <c r="B2097" s="1">
        <v>4912931</v>
      </c>
      <c r="C2097" s="40" t="s">
        <v>694</v>
      </c>
      <c r="D2097" s="42" t="s">
        <v>36</v>
      </c>
      <c r="E2097" s="43">
        <v>0</v>
      </c>
      <c r="F2097" s="44">
        <v>1</v>
      </c>
      <c r="G2097" s="44">
        <v>1</v>
      </c>
      <c r="H2097" s="13">
        <v>31171503</v>
      </c>
      <c r="I2097" s="4" t="s">
        <v>37</v>
      </c>
      <c r="J2097" s="1" t="s">
        <v>37</v>
      </c>
      <c r="K2097" s="48">
        <v>73304</v>
      </c>
      <c r="L2097" s="49">
        <f t="shared" si="600"/>
        <v>82921.484800000006</v>
      </c>
      <c r="M2097" s="45">
        <v>115560</v>
      </c>
      <c r="N2097" s="50">
        <f t="shared" si="610"/>
        <v>21956.400000000001</v>
      </c>
      <c r="O2097" s="46">
        <f t="shared" si="612"/>
        <v>137516.4</v>
      </c>
      <c r="P2097" s="45">
        <v>86000</v>
      </c>
      <c r="Q2097" s="50">
        <f t="shared" si="611"/>
        <v>16340</v>
      </c>
      <c r="R2097" s="46">
        <f t="shared" si="613"/>
        <v>102340</v>
      </c>
      <c r="S2097" s="51">
        <f t="shared" si="601"/>
        <v>82921.484800000006</v>
      </c>
      <c r="T2097" s="51">
        <f t="shared" si="602"/>
        <v>107592.62826666667</v>
      </c>
      <c r="U2097" s="49">
        <f t="shared" si="603"/>
        <v>105282.37153558145</v>
      </c>
      <c r="V2097" s="51">
        <f t="shared" si="604"/>
        <v>102340</v>
      </c>
      <c r="W2097" s="51">
        <f t="shared" si="605"/>
        <v>17445.132844906202</v>
      </c>
      <c r="X2097" s="52">
        <f t="shared" si="606"/>
        <v>0.16214059574480055</v>
      </c>
      <c r="Y2097" s="53" t="str">
        <f t="shared" si="607"/>
        <v>MENOR_VALOR</v>
      </c>
      <c r="Z2097" s="49">
        <f t="shared" si="608"/>
        <v>82921.484800000006</v>
      </c>
      <c r="AA2097" s="80"/>
    </row>
    <row r="2098" spans="1:27" ht="18" x14ac:dyDescent="0.2">
      <c r="A2098" s="41">
        <f t="shared" si="615"/>
        <v>1835</v>
      </c>
      <c r="B2098" s="1">
        <v>4912934</v>
      </c>
      <c r="C2098" s="40" t="s">
        <v>696</v>
      </c>
      <c r="D2098" s="42" t="s">
        <v>36</v>
      </c>
      <c r="E2098" s="43">
        <v>0</v>
      </c>
      <c r="F2098" s="44">
        <v>1</v>
      </c>
      <c r="G2098" s="44">
        <v>1</v>
      </c>
      <c r="H2098" s="13">
        <v>26111533</v>
      </c>
      <c r="I2098" s="4" t="s">
        <v>37</v>
      </c>
      <c r="J2098" s="1" t="s">
        <v>37</v>
      </c>
      <c r="K2098" s="48">
        <v>43673</v>
      </c>
      <c r="L2098" s="49">
        <f t="shared" si="600"/>
        <v>49402.897599999997</v>
      </c>
      <c r="M2098" s="45">
        <v>60800</v>
      </c>
      <c r="N2098" s="50">
        <f t="shared" si="610"/>
        <v>11552</v>
      </c>
      <c r="O2098" s="46">
        <f t="shared" si="612"/>
        <v>72352</v>
      </c>
      <c r="P2098" s="45">
        <v>51000</v>
      </c>
      <c r="Q2098" s="50">
        <f t="shared" si="611"/>
        <v>9690</v>
      </c>
      <c r="R2098" s="46">
        <f t="shared" si="613"/>
        <v>60690</v>
      </c>
      <c r="S2098" s="51">
        <f t="shared" si="601"/>
        <v>49402.897599999997</v>
      </c>
      <c r="T2098" s="51">
        <f t="shared" si="602"/>
        <v>60814.965866666666</v>
      </c>
      <c r="U2098" s="49">
        <f t="shared" si="603"/>
        <v>60086.010141441708</v>
      </c>
      <c r="V2098" s="51">
        <f t="shared" si="604"/>
        <v>60690</v>
      </c>
      <c r="W2098" s="51">
        <f t="shared" si="605"/>
        <v>8069.5508587238055</v>
      </c>
      <c r="X2098" s="52">
        <f t="shared" si="606"/>
        <v>0.13269021438597589</v>
      </c>
      <c r="Y2098" s="53" t="str">
        <f t="shared" si="607"/>
        <v>MENOR_VALOR</v>
      </c>
      <c r="Z2098" s="49">
        <f t="shared" si="608"/>
        <v>49402.897599999997</v>
      </c>
      <c r="AA2098" s="80"/>
    </row>
    <row r="2099" spans="1:27" ht="18" x14ac:dyDescent="0.2">
      <c r="A2099" s="41">
        <f t="shared" si="615"/>
        <v>1836</v>
      </c>
      <c r="B2099" s="1">
        <v>4912934</v>
      </c>
      <c r="C2099" s="40" t="s">
        <v>870</v>
      </c>
      <c r="D2099" s="42" t="s">
        <v>36</v>
      </c>
      <c r="E2099" s="43">
        <v>0</v>
      </c>
      <c r="F2099" s="44">
        <v>1</v>
      </c>
      <c r="G2099" s="44">
        <v>1</v>
      </c>
      <c r="H2099" s="13">
        <v>41113634</v>
      </c>
      <c r="I2099" s="4" t="s">
        <v>37</v>
      </c>
      <c r="J2099" s="1" t="s">
        <v>37</v>
      </c>
      <c r="K2099" s="48">
        <v>261086</v>
      </c>
      <c r="L2099" s="49">
        <f t="shared" si="600"/>
        <v>295340.48320000002</v>
      </c>
      <c r="M2099" s="45">
        <v>364800</v>
      </c>
      <c r="N2099" s="50">
        <f t="shared" si="610"/>
        <v>69312</v>
      </c>
      <c r="O2099" s="46">
        <f t="shared" si="612"/>
        <v>434112</v>
      </c>
      <c r="P2099" s="45">
        <v>307000</v>
      </c>
      <c r="Q2099" s="50">
        <f t="shared" si="611"/>
        <v>58330</v>
      </c>
      <c r="R2099" s="46">
        <f t="shared" si="613"/>
        <v>365330</v>
      </c>
      <c r="S2099" s="51">
        <f t="shared" si="601"/>
        <v>295340.48320000002</v>
      </c>
      <c r="T2099" s="51">
        <f t="shared" si="602"/>
        <v>364927.49440000003</v>
      </c>
      <c r="U2099" s="49">
        <f t="shared" si="603"/>
        <v>360470.75514118816</v>
      </c>
      <c r="V2099" s="51">
        <f t="shared" si="604"/>
        <v>365330</v>
      </c>
      <c r="W2099" s="51">
        <f t="shared" si="605"/>
        <v>49205.44750202349</v>
      </c>
      <c r="X2099" s="52">
        <f t="shared" si="606"/>
        <v>0.13483622981854307</v>
      </c>
      <c r="Y2099" s="53" t="str">
        <f t="shared" si="607"/>
        <v>MENOR_VALOR</v>
      </c>
      <c r="Z2099" s="49">
        <f t="shared" si="608"/>
        <v>295340.48320000002</v>
      </c>
      <c r="AA2099" s="80"/>
    </row>
    <row r="2100" spans="1:27" x14ac:dyDescent="0.2">
      <c r="A2100" s="41">
        <f t="shared" si="615"/>
        <v>1837</v>
      </c>
      <c r="B2100" s="1">
        <v>4912934</v>
      </c>
      <c r="C2100" s="40" t="s">
        <v>871</v>
      </c>
      <c r="D2100" s="42" t="s">
        <v>36</v>
      </c>
      <c r="E2100" s="43">
        <v>0</v>
      </c>
      <c r="F2100" s="44">
        <v>1</v>
      </c>
      <c r="G2100" s="44">
        <v>1</v>
      </c>
      <c r="H2100" s="13">
        <v>41113634</v>
      </c>
      <c r="I2100" s="4" t="s">
        <v>37</v>
      </c>
      <c r="J2100" s="1" t="s">
        <v>37</v>
      </c>
      <c r="K2100" s="48">
        <v>270487</v>
      </c>
      <c r="L2100" s="49">
        <f t="shared" si="600"/>
        <v>305974.89439999999</v>
      </c>
      <c r="M2100" s="45">
        <v>398000</v>
      </c>
      <c r="N2100" s="50">
        <f t="shared" si="610"/>
        <v>75620</v>
      </c>
      <c r="O2100" s="46">
        <f t="shared" si="612"/>
        <v>473620</v>
      </c>
      <c r="P2100" s="45">
        <v>318000</v>
      </c>
      <c r="Q2100" s="50">
        <f t="shared" si="611"/>
        <v>60420</v>
      </c>
      <c r="R2100" s="46">
        <f t="shared" si="613"/>
        <v>378420</v>
      </c>
      <c r="S2100" s="51">
        <f t="shared" si="601"/>
        <v>305974.89439999999</v>
      </c>
      <c r="T2100" s="51">
        <f t="shared" si="602"/>
        <v>386004.96480000002</v>
      </c>
      <c r="U2100" s="49">
        <f t="shared" si="603"/>
        <v>379923.91873430362</v>
      </c>
      <c r="V2100" s="51">
        <f t="shared" si="604"/>
        <v>378420</v>
      </c>
      <c r="W2100" s="51">
        <f t="shared" si="605"/>
        <v>56589.805478676462</v>
      </c>
      <c r="X2100" s="52">
        <f t="shared" si="606"/>
        <v>0.14660382803106489</v>
      </c>
      <c r="Y2100" s="53" t="str">
        <f t="shared" si="607"/>
        <v>MENOR_VALOR</v>
      </c>
      <c r="Z2100" s="49">
        <f t="shared" si="608"/>
        <v>305974.89439999999</v>
      </c>
      <c r="AA2100" s="80"/>
    </row>
    <row r="2101" spans="1:27" x14ac:dyDescent="0.2">
      <c r="A2101" s="41">
        <f t="shared" si="615"/>
        <v>1838</v>
      </c>
      <c r="B2101" s="1">
        <v>4912996</v>
      </c>
      <c r="C2101" s="40" t="s">
        <v>872</v>
      </c>
      <c r="D2101" s="42" t="s">
        <v>36</v>
      </c>
      <c r="E2101" s="43">
        <v>0</v>
      </c>
      <c r="F2101" s="44">
        <v>1</v>
      </c>
      <c r="G2101" s="44">
        <v>1</v>
      </c>
      <c r="H2101" s="13">
        <v>25172512</v>
      </c>
      <c r="I2101" s="4" t="s">
        <v>37</v>
      </c>
      <c r="J2101" s="1" t="s">
        <v>37</v>
      </c>
      <c r="K2101" s="48">
        <v>745892</v>
      </c>
      <c r="L2101" s="49">
        <f t="shared" si="600"/>
        <v>843753.03040000005</v>
      </c>
      <c r="M2101" s="45">
        <v>1043100</v>
      </c>
      <c r="N2101" s="50">
        <f t="shared" si="610"/>
        <v>198189</v>
      </c>
      <c r="O2101" s="46">
        <f t="shared" si="612"/>
        <v>1241289</v>
      </c>
      <c r="P2101" s="45">
        <v>878000</v>
      </c>
      <c r="Q2101" s="50">
        <f t="shared" si="611"/>
        <v>166820</v>
      </c>
      <c r="R2101" s="46">
        <f t="shared" si="613"/>
        <v>1044820</v>
      </c>
      <c r="S2101" s="51">
        <f t="shared" si="601"/>
        <v>843753.03040000005</v>
      </c>
      <c r="T2101" s="51">
        <f t="shared" si="602"/>
        <v>1043287.3434666666</v>
      </c>
      <c r="U2101" s="49">
        <f t="shared" si="603"/>
        <v>1030488.7223857627</v>
      </c>
      <c r="V2101" s="51">
        <f t="shared" si="604"/>
        <v>1044820</v>
      </c>
      <c r="W2101" s="51">
        <f t="shared" si="605"/>
        <v>141092.0658488409</v>
      </c>
      <c r="X2101" s="52">
        <f t="shared" si="606"/>
        <v>0.13523797325098944</v>
      </c>
      <c r="Y2101" s="53" t="str">
        <f t="shared" si="607"/>
        <v>MENOR_VALOR</v>
      </c>
      <c r="Z2101" s="49">
        <f t="shared" si="608"/>
        <v>843753.03040000005</v>
      </c>
      <c r="AA2101" s="80"/>
    </row>
    <row r="2102" spans="1:27" x14ac:dyDescent="0.2">
      <c r="A2102" s="41">
        <f t="shared" si="615"/>
        <v>1839</v>
      </c>
      <c r="B2102" s="1">
        <v>4912996</v>
      </c>
      <c r="C2102" s="40" t="s">
        <v>873</v>
      </c>
      <c r="D2102" s="42" t="s">
        <v>36</v>
      </c>
      <c r="E2102" s="43">
        <v>0</v>
      </c>
      <c r="F2102" s="44">
        <v>1</v>
      </c>
      <c r="G2102" s="44">
        <v>1</v>
      </c>
      <c r="H2102" s="13">
        <v>25172512</v>
      </c>
      <c r="I2102" s="4" t="s">
        <v>37</v>
      </c>
      <c r="J2102" s="1" t="s">
        <v>37</v>
      </c>
      <c r="K2102" s="48">
        <v>777665</v>
      </c>
      <c r="L2102" s="49">
        <f t="shared" si="600"/>
        <v>879694.64800000004</v>
      </c>
      <c r="M2102" s="45">
        <v>1201200</v>
      </c>
      <c r="N2102" s="50">
        <f t="shared" si="610"/>
        <v>228228</v>
      </c>
      <c r="O2102" s="46">
        <f t="shared" si="612"/>
        <v>1429428</v>
      </c>
      <c r="P2102" s="45">
        <v>915000</v>
      </c>
      <c r="Q2102" s="50">
        <f t="shared" si="611"/>
        <v>173850</v>
      </c>
      <c r="R2102" s="46">
        <f t="shared" si="613"/>
        <v>1088850</v>
      </c>
      <c r="S2102" s="51">
        <f t="shared" si="601"/>
        <v>879694.64800000004</v>
      </c>
      <c r="T2102" s="51">
        <f t="shared" si="602"/>
        <v>1132657.5493333333</v>
      </c>
      <c r="U2102" s="49">
        <f t="shared" si="603"/>
        <v>1110420.3955414174</v>
      </c>
      <c r="V2102" s="51">
        <f t="shared" si="604"/>
        <v>1088850</v>
      </c>
      <c r="W2102" s="51">
        <f t="shared" si="605"/>
        <v>178871.78292142326</v>
      </c>
      <c r="X2102" s="52">
        <f t="shared" si="606"/>
        <v>0.15792220960934286</v>
      </c>
      <c r="Y2102" s="53" t="str">
        <f t="shared" si="607"/>
        <v>MENOR_VALOR</v>
      </c>
      <c r="Z2102" s="49">
        <f t="shared" si="608"/>
        <v>879694.64800000004</v>
      </c>
      <c r="AA2102" s="80"/>
    </row>
    <row r="2103" spans="1:27" ht="18" x14ac:dyDescent="0.2">
      <c r="A2103" s="41">
        <f t="shared" si="615"/>
        <v>1840</v>
      </c>
      <c r="B2103" s="1">
        <v>4912934</v>
      </c>
      <c r="C2103" s="40" t="s">
        <v>874</v>
      </c>
      <c r="D2103" s="42" t="s">
        <v>36</v>
      </c>
      <c r="E2103" s="43">
        <v>0</v>
      </c>
      <c r="F2103" s="44">
        <v>1</v>
      </c>
      <c r="G2103" s="44">
        <v>1</v>
      </c>
      <c r="H2103" s="13">
        <v>31162303</v>
      </c>
      <c r="I2103" s="4" t="s">
        <v>37</v>
      </c>
      <c r="J2103" s="1">
        <v>68061</v>
      </c>
      <c r="K2103" s="48">
        <v>1167033</v>
      </c>
      <c r="L2103" s="49">
        <f t="shared" si="600"/>
        <v>1320147.7296</v>
      </c>
      <c r="M2103" s="45">
        <v>1750320</v>
      </c>
      <c r="N2103" s="50">
        <f t="shared" si="610"/>
        <v>332560.8</v>
      </c>
      <c r="O2103" s="46">
        <f t="shared" si="612"/>
        <v>2082880.8</v>
      </c>
      <c r="P2103" s="45">
        <v>1373000</v>
      </c>
      <c r="Q2103" s="50">
        <f t="shared" si="611"/>
        <v>260870</v>
      </c>
      <c r="R2103" s="46">
        <f t="shared" si="613"/>
        <v>1633870</v>
      </c>
      <c r="S2103" s="51">
        <f t="shared" si="601"/>
        <v>1320147.7296</v>
      </c>
      <c r="T2103" s="51">
        <f t="shared" si="602"/>
        <v>1678966.1765333333</v>
      </c>
      <c r="U2103" s="49">
        <f t="shared" si="603"/>
        <v>1650066.6351418083</v>
      </c>
      <c r="V2103" s="51">
        <f t="shared" si="604"/>
        <v>1633870</v>
      </c>
      <c r="W2103" s="51">
        <f t="shared" si="605"/>
        <v>253722.95704138445</v>
      </c>
      <c r="X2103" s="52">
        <f t="shared" si="606"/>
        <v>0.15111856366592336</v>
      </c>
      <c r="Y2103" s="53" t="str">
        <f t="shared" si="607"/>
        <v>MENOR_VALOR</v>
      </c>
      <c r="Z2103" s="49">
        <f t="shared" si="608"/>
        <v>1320147.7296</v>
      </c>
      <c r="AA2103" s="80"/>
    </row>
    <row r="2104" spans="1:27" x14ac:dyDescent="0.2">
      <c r="A2104" s="132">
        <v>4.7</v>
      </c>
      <c r="B2104" s="3"/>
      <c r="C2104" s="270" t="s">
        <v>698</v>
      </c>
      <c r="D2104" s="272"/>
      <c r="E2104" s="3"/>
      <c r="F2104" s="3"/>
      <c r="G2104" s="3"/>
      <c r="H2104" s="7"/>
      <c r="I2104" s="7"/>
      <c r="J2104" s="137"/>
      <c r="K2104" s="48"/>
      <c r="L2104" s="49">
        <f t="shared" si="600"/>
        <v>0</v>
      </c>
      <c r="M2104" s="5">
        <v>0</v>
      </c>
      <c r="N2104" s="6"/>
      <c r="O2104" s="47"/>
      <c r="P2104" s="5"/>
      <c r="Q2104" s="6"/>
      <c r="R2104" s="47"/>
      <c r="S2104" s="51"/>
      <c r="T2104" s="51"/>
      <c r="U2104" s="49"/>
      <c r="V2104" s="51"/>
      <c r="W2104" s="51"/>
      <c r="X2104" s="52"/>
      <c r="Y2104" s="53"/>
      <c r="Z2104" s="49"/>
      <c r="AA2104" s="80"/>
    </row>
    <row r="2105" spans="1:27" ht="18" x14ac:dyDescent="0.2">
      <c r="A2105" s="41">
        <f>A2103+1</f>
        <v>1841</v>
      </c>
      <c r="B2105" s="4">
        <v>4912996</v>
      </c>
      <c r="C2105" s="40" t="s">
        <v>875</v>
      </c>
      <c r="D2105" s="42" t="s">
        <v>36</v>
      </c>
      <c r="E2105" s="43">
        <v>0</v>
      </c>
      <c r="F2105" s="44">
        <v>1</v>
      </c>
      <c r="G2105" s="44">
        <v>1</v>
      </c>
      <c r="H2105" s="13">
        <v>26111809</v>
      </c>
      <c r="I2105" s="4" t="s">
        <v>37</v>
      </c>
      <c r="J2105" s="1" t="s">
        <v>37</v>
      </c>
      <c r="K2105" s="48">
        <v>388297</v>
      </c>
      <c r="L2105" s="49">
        <f t="shared" si="600"/>
        <v>439241.56640000001</v>
      </c>
      <c r="M2105" s="45">
        <v>3768900</v>
      </c>
      <c r="N2105" s="50">
        <f t="shared" si="610"/>
        <v>716091</v>
      </c>
      <c r="O2105" s="46">
        <f t="shared" ref="O2105:O2122" si="616">M2105+N2105</f>
        <v>4484991</v>
      </c>
      <c r="P2105" s="45">
        <v>2956000</v>
      </c>
      <c r="Q2105" s="50">
        <f t="shared" si="611"/>
        <v>561640</v>
      </c>
      <c r="R2105" s="46">
        <f t="shared" ref="R2105:R2122" si="617">P2105+Q2105</f>
        <v>3517640</v>
      </c>
      <c r="S2105" s="51">
        <f t="shared" si="601"/>
        <v>439241.56640000001</v>
      </c>
      <c r="T2105" s="51">
        <f t="shared" si="602"/>
        <v>2813957.5221333331</v>
      </c>
      <c r="U2105" s="49">
        <f t="shared" si="603"/>
        <v>1906508.735592514</v>
      </c>
      <c r="V2105" s="51">
        <f t="shared" si="604"/>
        <v>3517640</v>
      </c>
      <c r="W2105" s="51">
        <f t="shared" si="605"/>
        <v>1679177.7556909332</v>
      </c>
      <c r="X2105" s="52">
        <f t="shared" si="606"/>
        <v>0.59673173545914282</v>
      </c>
      <c r="Y2105" s="53" t="str">
        <f t="shared" si="607"/>
        <v>MEDIA_GEOMETRICA</v>
      </c>
      <c r="Z2105" s="49">
        <f t="shared" si="608"/>
        <v>1906508.735592514</v>
      </c>
      <c r="AA2105" s="80"/>
    </row>
    <row r="2106" spans="1:27" ht="18" x14ac:dyDescent="0.2">
      <c r="A2106" s="41">
        <f>A2105+1</f>
        <v>1842</v>
      </c>
      <c r="B2106" s="4">
        <v>4912996</v>
      </c>
      <c r="C2106" s="40" t="s">
        <v>699</v>
      </c>
      <c r="D2106" s="42" t="s">
        <v>36</v>
      </c>
      <c r="E2106" s="43">
        <v>0</v>
      </c>
      <c r="F2106" s="44">
        <v>1</v>
      </c>
      <c r="G2106" s="44">
        <v>1</v>
      </c>
      <c r="H2106" s="13">
        <v>31411501</v>
      </c>
      <c r="I2106" s="4" t="s">
        <v>37</v>
      </c>
      <c r="J2106" s="1" t="s">
        <v>37</v>
      </c>
      <c r="K2106" s="48">
        <v>27013</v>
      </c>
      <c r="L2106" s="49">
        <f t="shared" si="600"/>
        <v>30557.105599999999</v>
      </c>
      <c r="M2106" s="45">
        <v>44000</v>
      </c>
      <c r="N2106" s="50">
        <f t="shared" si="610"/>
        <v>8360</v>
      </c>
      <c r="O2106" s="46">
        <f t="shared" si="616"/>
        <v>52360</v>
      </c>
      <c r="P2106" s="45">
        <v>32000</v>
      </c>
      <c r="Q2106" s="50">
        <f t="shared" si="611"/>
        <v>6080</v>
      </c>
      <c r="R2106" s="46">
        <f t="shared" si="617"/>
        <v>38080</v>
      </c>
      <c r="S2106" s="51">
        <f t="shared" si="601"/>
        <v>30557.105599999999</v>
      </c>
      <c r="T2106" s="51">
        <f t="shared" si="602"/>
        <v>40332.368533333334</v>
      </c>
      <c r="U2106" s="49">
        <f t="shared" si="603"/>
        <v>39349.232343364347</v>
      </c>
      <c r="V2106" s="51">
        <f t="shared" si="604"/>
        <v>38080</v>
      </c>
      <c r="W2106" s="51">
        <f t="shared" si="605"/>
        <v>6912.1547080414839</v>
      </c>
      <c r="X2106" s="52">
        <f t="shared" si="606"/>
        <v>0.17137983608200005</v>
      </c>
      <c r="Y2106" s="53" t="str">
        <f t="shared" si="607"/>
        <v>MENOR_VALOR</v>
      </c>
      <c r="Z2106" s="49">
        <f t="shared" si="608"/>
        <v>30557.105599999999</v>
      </c>
      <c r="AA2106" s="80"/>
    </row>
    <row r="2107" spans="1:27" ht="18" x14ac:dyDescent="0.2">
      <c r="A2107" s="41">
        <f t="shared" ref="A2107:A2122" si="618">A2106+1</f>
        <v>1843</v>
      </c>
      <c r="B2107" s="4">
        <v>4912996</v>
      </c>
      <c r="C2107" s="40" t="s">
        <v>700</v>
      </c>
      <c r="D2107" s="42" t="s">
        <v>36</v>
      </c>
      <c r="E2107" s="43">
        <v>0</v>
      </c>
      <c r="F2107" s="44">
        <v>1</v>
      </c>
      <c r="G2107" s="44">
        <v>1</v>
      </c>
      <c r="H2107" s="13">
        <v>31411501</v>
      </c>
      <c r="I2107" s="4" t="s">
        <v>37</v>
      </c>
      <c r="J2107" s="1" t="s">
        <v>37</v>
      </c>
      <c r="K2107" s="48">
        <v>55573</v>
      </c>
      <c r="L2107" s="49">
        <f t="shared" si="600"/>
        <v>62864.177599999995</v>
      </c>
      <c r="M2107" s="45">
        <v>73710</v>
      </c>
      <c r="N2107" s="50">
        <f t="shared" si="610"/>
        <v>14004.9</v>
      </c>
      <c r="O2107" s="46">
        <f t="shared" si="616"/>
        <v>87714.9</v>
      </c>
      <c r="P2107" s="45">
        <v>65000</v>
      </c>
      <c r="Q2107" s="50">
        <f t="shared" si="611"/>
        <v>12350</v>
      </c>
      <c r="R2107" s="46">
        <f t="shared" si="617"/>
        <v>77350</v>
      </c>
      <c r="S2107" s="51">
        <f t="shared" si="601"/>
        <v>62864.177599999995</v>
      </c>
      <c r="T2107" s="51">
        <f t="shared" si="602"/>
        <v>75976.359199999992</v>
      </c>
      <c r="U2107" s="49">
        <f t="shared" si="603"/>
        <v>75274.112367421156</v>
      </c>
      <c r="V2107" s="51">
        <f t="shared" si="604"/>
        <v>77350</v>
      </c>
      <c r="W2107" s="51">
        <f t="shared" si="605"/>
        <v>9271.7125255094725</v>
      </c>
      <c r="X2107" s="52">
        <f t="shared" si="606"/>
        <v>0.12203417777762472</v>
      </c>
      <c r="Y2107" s="53" t="str">
        <f t="shared" si="607"/>
        <v>MENOR_VALOR</v>
      </c>
      <c r="Z2107" s="49">
        <f t="shared" si="608"/>
        <v>62864.177599999995</v>
      </c>
      <c r="AA2107" s="80"/>
    </row>
    <row r="2108" spans="1:27" x14ac:dyDescent="0.2">
      <c r="A2108" s="41">
        <f t="shared" si="618"/>
        <v>1844</v>
      </c>
      <c r="B2108" s="4">
        <v>4912996</v>
      </c>
      <c r="C2108" s="40" t="s">
        <v>701</v>
      </c>
      <c r="D2108" s="42" t="s">
        <v>36</v>
      </c>
      <c r="E2108" s="43">
        <v>0</v>
      </c>
      <c r="F2108" s="44">
        <v>1</v>
      </c>
      <c r="G2108" s="44">
        <v>1</v>
      </c>
      <c r="H2108" s="13">
        <v>25111932</v>
      </c>
      <c r="I2108" s="4" t="s">
        <v>37</v>
      </c>
      <c r="J2108" s="1" t="s">
        <v>37</v>
      </c>
      <c r="K2108" s="48">
        <v>233954</v>
      </c>
      <c r="L2108" s="49">
        <f t="shared" si="600"/>
        <v>264648.7648</v>
      </c>
      <c r="M2108" s="45">
        <v>374960</v>
      </c>
      <c r="N2108" s="50">
        <f t="shared" si="610"/>
        <v>71242.399999999994</v>
      </c>
      <c r="O2108" s="46">
        <f t="shared" si="616"/>
        <v>446202.4</v>
      </c>
      <c r="P2108" s="45">
        <v>275000</v>
      </c>
      <c r="Q2108" s="50">
        <f t="shared" si="611"/>
        <v>52250</v>
      </c>
      <c r="R2108" s="46">
        <f t="shared" si="617"/>
        <v>327250</v>
      </c>
      <c r="S2108" s="51">
        <f t="shared" si="601"/>
        <v>264648.7648</v>
      </c>
      <c r="T2108" s="51">
        <f t="shared" si="602"/>
        <v>346033.72159999999</v>
      </c>
      <c r="U2108" s="49">
        <f t="shared" si="603"/>
        <v>338085.96546536492</v>
      </c>
      <c r="V2108" s="51">
        <f t="shared" si="604"/>
        <v>327250</v>
      </c>
      <c r="W2108" s="51">
        <f t="shared" si="605"/>
        <v>57547.854839853797</v>
      </c>
      <c r="X2108" s="52">
        <f t="shared" si="606"/>
        <v>0.16630707138530454</v>
      </c>
      <c r="Y2108" s="53" t="str">
        <f t="shared" si="607"/>
        <v>MENOR_VALOR</v>
      </c>
      <c r="Z2108" s="49">
        <f t="shared" si="608"/>
        <v>264648.7648</v>
      </c>
      <c r="AA2108" s="80"/>
    </row>
    <row r="2109" spans="1:27" ht="27" x14ac:dyDescent="0.2">
      <c r="A2109" s="41">
        <f t="shared" si="618"/>
        <v>1845</v>
      </c>
      <c r="B2109" s="4">
        <v>4912996</v>
      </c>
      <c r="C2109" s="40" t="s">
        <v>876</v>
      </c>
      <c r="D2109" s="42" t="s">
        <v>36</v>
      </c>
      <c r="E2109" s="43">
        <v>0</v>
      </c>
      <c r="F2109" s="44">
        <v>1</v>
      </c>
      <c r="G2109" s="44">
        <v>1</v>
      </c>
      <c r="H2109" s="13">
        <v>25111920</v>
      </c>
      <c r="I2109" s="4" t="s">
        <v>37</v>
      </c>
      <c r="J2109" s="1" t="s">
        <v>37</v>
      </c>
      <c r="K2109" s="48">
        <v>27370</v>
      </c>
      <c r="L2109" s="49">
        <f t="shared" si="600"/>
        <v>30960.944</v>
      </c>
      <c r="M2109" s="45">
        <v>42000</v>
      </c>
      <c r="N2109" s="50">
        <f t="shared" si="610"/>
        <v>7980</v>
      </c>
      <c r="O2109" s="46">
        <f t="shared" si="616"/>
        <v>49980</v>
      </c>
      <c r="P2109" s="45">
        <v>32000</v>
      </c>
      <c r="Q2109" s="50">
        <f t="shared" si="611"/>
        <v>6080</v>
      </c>
      <c r="R2109" s="46">
        <f t="shared" si="617"/>
        <v>38080</v>
      </c>
      <c r="S2109" s="51">
        <f t="shared" si="601"/>
        <v>30960.944</v>
      </c>
      <c r="T2109" s="51">
        <f t="shared" si="602"/>
        <v>39673.648000000001</v>
      </c>
      <c r="U2109" s="49">
        <f t="shared" si="603"/>
        <v>38913.69420714413</v>
      </c>
      <c r="V2109" s="51">
        <f t="shared" si="604"/>
        <v>38080</v>
      </c>
      <c r="W2109" s="51">
        <f t="shared" si="605"/>
        <v>6160.8120808711292</v>
      </c>
      <c r="X2109" s="52">
        <f t="shared" si="606"/>
        <v>0.15528725971635199</v>
      </c>
      <c r="Y2109" s="53" t="str">
        <f t="shared" si="607"/>
        <v>MENOR_VALOR</v>
      </c>
      <c r="Z2109" s="49">
        <f t="shared" si="608"/>
        <v>30960.944</v>
      </c>
      <c r="AA2109" s="80"/>
    </row>
    <row r="2110" spans="1:27" x14ac:dyDescent="0.2">
      <c r="A2110" s="41">
        <f t="shared" si="618"/>
        <v>1846</v>
      </c>
      <c r="B2110" s="4">
        <v>4912996</v>
      </c>
      <c r="C2110" s="40" t="s">
        <v>877</v>
      </c>
      <c r="D2110" s="42" t="s">
        <v>36</v>
      </c>
      <c r="E2110" s="43">
        <v>0</v>
      </c>
      <c r="F2110" s="44">
        <v>1</v>
      </c>
      <c r="G2110" s="44">
        <v>1</v>
      </c>
      <c r="H2110" s="13">
        <v>25174211</v>
      </c>
      <c r="I2110" s="4" t="s">
        <v>37</v>
      </c>
      <c r="J2110" s="1" t="s">
        <v>37</v>
      </c>
      <c r="K2110" s="48">
        <v>321300</v>
      </c>
      <c r="L2110" s="49">
        <f t="shared" si="600"/>
        <v>363454.56</v>
      </c>
      <c r="M2110" s="45">
        <v>473000</v>
      </c>
      <c r="N2110" s="50">
        <f t="shared" si="610"/>
        <v>89870</v>
      </c>
      <c r="O2110" s="46">
        <f t="shared" si="616"/>
        <v>562870</v>
      </c>
      <c r="P2110" s="45">
        <v>378000</v>
      </c>
      <c r="Q2110" s="50">
        <f t="shared" si="611"/>
        <v>71820</v>
      </c>
      <c r="R2110" s="46">
        <f t="shared" si="617"/>
        <v>449820</v>
      </c>
      <c r="S2110" s="51">
        <f t="shared" si="601"/>
        <v>363454.56</v>
      </c>
      <c r="T2110" s="51">
        <f t="shared" si="602"/>
        <v>458714.85333333333</v>
      </c>
      <c r="U2110" s="49">
        <f t="shared" si="603"/>
        <v>451473.56726519635</v>
      </c>
      <c r="V2110" s="51">
        <f t="shared" si="604"/>
        <v>449820</v>
      </c>
      <c r="W2110" s="51">
        <f t="shared" si="605"/>
        <v>67359.199393819392</v>
      </c>
      <c r="X2110" s="52">
        <f t="shared" si="606"/>
        <v>0.14684329252550196</v>
      </c>
      <c r="Y2110" s="53" t="str">
        <f t="shared" si="607"/>
        <v>MENOR_VALOR</v>
      </c>
      <c r="Z2110" s="49">
        <f t="shared" si="608"/>
        <v>363454.56</v>
      </c>
      <c r="AA2110" s="80"/>
    </row>
    <row r="2111" spans="1:27" ht="27" x14ac:dyDescent="0.2">
      <c r="A2111" s="41">
        <f t="shared" si="618"/>
        <v>1847</v>
      </c>
      <c r="B2111" s="4">
        <v>4912996</v>
      </c>
      <c r="C2111" s="40" t="s">
        <v>878</v>
      </c>
      <c r="D2111" s="42" t="s">
        <v>36</v>
      </c>
      <c r="E2111" s="43">
        <v>0</v>
      </c>
      <c r="F2111" s="44">
        <v>1</v>
      </c>
      <c r="G2111" s="44">
        <v>1</v>
      </c>
      <c r="H2111" s="13">
        <v>46182205</v>
      </c>
      <c r="I2111" s="4" t="s">
        <v>37</v>
      </c>
      <c r="J2111" s="1" t="s">
        <v>37</v>
      </c>
      <c r="K2111" s="48">
        <v>194208</v>
      </c>
      <c r="L2111" s="49">
        <f t="shared" si="600"/>
        <v>219688.08960000001</v>
      </c>
      <c r="M2111" s="45">
        <v>285000</v>
      </c>
      <c r="N2111" s="50">
        <f t="shared" si="610"/>
        <v>54150</v>
      </c>
      <c r="O2111" s="46">
        <f t="shared" si="616"/>
        <v>339150</v>
      </c>
      <c r="P2111" s="45">
        <v>228000</v>
      </c>
      <c r="Q2111" s="50">
        <f t="shared" si="611"/>
        <v>43320</v>
      </c>
      <c r="R2111" s="46">
        <f t="shared" si="617"/>
        <v>271320</v>
      </c>
      <c r="S2111" s="51">
        <f t="shared" si="601"/>
        <v>219688.08960000001</v>
      </c>
      <c r="T2111" s="51">
        <f t="shared" si="602"/>
        <v>276719.36320000002</v>
      </c>
      <c r="U2111" s="49">
        <f t="shared" si="603"/>
        <v>272412.30063206045</v>
      </c>
      <c r="V2111" s="51">
        <f t="shared" si="604"/>
        <v>271320</v>
      </c>
      <c r="W2111" s="51">
        <f t="shared" si="605"/>
        <v>40327.200302265468</v>
      </c>
      <c r="X2111" s="52">
        <f t="shared" si="606"/>
        <v>0.14573320723175712</v>
      </c>
      <c r="Y2111" s="53" t="str">
        <f t="shared" si="607"/>
        <v>MENOR_VALOR</v>
      </c>
      <c r="Z2111" s="49">
        <f t="shared" si="608"/>
        <v>219688.08960000001</v>
      </c>
      <c r="AA2111" s="80"/>
    </row>
    <row r="2112" spans="1:27" ht="18" x14ac:dyDescent="0.2">
      <c r="A2112" s="41">
        <f t="shared" si="618"/>
        <v>1848</v>
      </c>
      <c r="B2112" s="4">
        <v>4912996</v>
      </c>
      <c r="C2112" s="40" t="s">
        <v>879</v>
      </c>
      <c r="D2112" s="42" t="s">
        <v>36</v>
      </c>
      <c r="E2112" s="43">
        <v>0</v>
      </c>
      <c r="F2112" s="44">
        <v>1</v>
      </c>
      <c r="G2112" s="44">
        <v>1</v>
      </c>
      <c r="H2112" s="13">
        <v>56111906</v>
      </c>
      <c r="I2112" s="4" t="s">
        <v>37</v>
      </c>
      <c r="J2112" s="1" t="s">
        <v>37</v>
      </c>
      <c r="K2112" s="48">
        <v>249543</v>
      </c>
      <c r="L2112" s="49">
        <f t="shared" si="600"/>
        <v>282283.0416</v>
      </c>
      <c r="M2112" s="45">
        <v>345920</v>
      </c>
      <c r="N2112" s="50">
        <f t="shared" si="610"/>
        <v>65724.800000000003</v>
      </c>
      <c r="O2112" s="46">
        <f t="shared" si="616"/>
        <v>411644.8</v>
      </c>
      <c r="P2112" s="45">
        <v>294000</v>
      </c>
      <c r="Q2112" s="50">
        <f t="shared" si="611"/>
        <v>55860</v>
      </c>
      <c r="R2112" s="46">
        <f t="shared" si="617"/>
        <v>349860</v>
      </c>
      <c r="S2112" s="51">
        <f t="shared" si="601"/>
        <v>282283.0416</v>
      </c>
      <c r="T2112" s="51">
        <f t="shared" si="602"/>
        <v>347929.28053333331</v>
      </c>
      <c r="U2112" s="49">
        <f t="shared" si="603"/>
        <v>343848.58218677324</v>
      </c>
      <c r="V2112" s="51">
        <f t="shared" si="604"/>
        <v>349860</v>
      </c>
      <c r="W2112" s="51">
        <f t="shared" si="605"/>
        <v>46418.900709152003</v>
      </c>
      <c r="X2112" s="52">
        <f t="shared" si="606"/>
        <v>0.1334147578438856</v>
      </c>
      <c r="Y2112" s="53" t="str">
        <f t="shared" si="607"/>
        <v>MENOR_VALOR</v>
      </c>
      <c r="Z2112" s="49">
        <f t="shared" si="608"/>
        <v>282283.0416</v>
      </c>
      <c r="AA2112" s="80"/>
    </row>
    <row r="2113" spans="1:27" ht="27" x14ac:dyDescent="0.2">
      <c r="A2113" s="41">
        <f t="shared" si="618"/>
        <v>1849</v>
      </c>
      <c r="B2113" s="4">
        <v>4912996</v>
      </c>
      <c r="C2113" s="40" t="s">
        <v>702</v>
      </c>
      <c r="D2113" s="42" t="s">
        <v>36</v>
      </c>
      <c r="E2113" s="43">
        <v>0</v>
      </c>
      <c r="F2113" s="44">
        <v>1</v>
      </c>
      <c r="G2113" s="44">
        <v>1</v>
      </c>
      <c r="H2113" s="13">
        <v>23153137</v>
      </c>
      <c r="I2113" s="4" t="s">
        <v>37</v>
      </c>
      <c r="J2113" s="1" t="s">
        <v>37</v>
      </c>
      <c r="K2113" s="48">
        <v>27370</v>
      </c>
      <c r="L2113" s="49">
        <f t="shared" si="600"/>
        <v>30960.944</v>
      </c>
      <c r="M2113" s="45">
        <v>43600</v>
      </c>
      <c r="N2113" s="50">
        <f t="shared" si="610"/>
        <v>8284</v>
      </c>
      <c r="O2113" s="46">
        <f t="shared" si="616"/>
        <v>51884</v>
      </c>
      <c r="P2113" s="45">
        <v>32000</v>
      </c>
      <c r="Q2113" s="50">
        <f t="shared" si="611"/>
        <v>6080</v>
      </c>
      <c r="R2113" s="46">
        <f t="shared" si="617"/>
        <v>38080</v>
      </c>
      <c r="S2113" s="51">
        <f t="shared" si="601"/>
        <v>30960.944</v>
      </c>
      <c r="T2113" s="51">
        <f t="shared" si="602"/>
        <v>40308.314666666665</v>
      </c>
      <c r="U2113" s="49">
        <f t="shared" si="603"/>
        <v>39401.69105411772</v>
      </c>
      <c r="V2113" s="51">
        <f t="shared" si="604"/>
        <v>38080</v>
      </c>
      <c r="W2113" s="51">
        <f t="shared" si="605"/>
        <v>6609.5891846642462</v>
      </c>
      <c r="X2113" s="52">
        <f t="shared" si="606"/>
        <v>0.16397582581467013</v>
      </c>
      <c r="Y2113" s="53" t="str">
        <f t="shared" si="607"/>
        <v>MENOR_VALOR</v>
      </c>
      <c r="Z2113" s="49">
        <f t="shared" si="608"/>
        <v>30960.944</v>
      </c>
      <c r="AA2113" s="80"/>
    </row>
    <row r="2114" spans="1:27" ht="27" x14ac:dyDescent="0.2">
      <c r="A2114" s="41">
        <f t="shared" si="618"/>
        <v>1850</v>
      </c>
      <c r="B2114" s="4">
        <v>4912996</v>
      </c>
      <c r="C2114" s="40" t="s">
        <v>703</v>
      </c>
      <c r="D2114" s="42" t="s">
        <v>36</v>
      </c>
      <c r="E2114" s="43">
        <v>0</v>
      </c>
      <c r="F2114" s="44">
        <v>1</v>
      </c>
      <c r="G2114" s="44">
        <v>1</v>
      </c>
      <c r="H2114" s="13">
        <v>23153137</v>
      </c>
      <c r="I2114" s="4" t="s">
        <v>37</v>
      </c>
      <c r="J2114" s="1" t="s">
        <v>37</v>
      </c>
      <c r="K2114" s="48">
        <v>27013</v>
      </c>
      <c r="L2114" s="49">
        <f t="shared" si="600"/>
        <v>30557.105599999999</v>
      </c>
      <c r="M2114" s="45">
        <v>38800</v>
      </c>
      <c r="N2114" s="50">
        <f t="shared" si="610"/>
        <v>7372</v>
      </c>
      <c r="O2114" s="46">
        <f t="shared" si="616"/>
        <v>46172</v>
      </c>
      <c r="P2114" s="45">
        <v>32000</v>
      </c>
      <c r="Q2114" s="50">
        <f t="shared" si="611"/>
        <v>6080</v>
      </c>
      <c r="R2114" s="46">
        <f t="shared" si="617"/>
        <v>38080</v>
      </c>
      <c r="S2114" s="51">
        <f t="shared" si="601"/>
        <v>30557.105599999999</v>
      </c>
      <c r="T2114" s="51">
        <f t="shared" si="602"/>
        <v>38269.701866666663</v>
      </c>
      <c r="U2114" s="49">
        <f t="shared" si="603"/>
        <v>37733.690294164764</v>
      </c>
      <c r="V2114" s="51">
        <f t="shared" si="604"/>
        <v>38080</v>
      </c>
      <c r="W2114" s="51">
        <f t="shared" si="605"/>
        <v>5453.629120714013</v>
      </c>
      <c r="X2114" s="52">
        <f t="shared" si="606"/>
        <v>0.14250513734637124</v>
      </c>
      <c r="Y2114" s="53" t="str">
        <f t="shared" si="607"/>
        <v>MENOR_VALOR</v>
      </c>
      <c r="Z2114" s="49">
        <f t="shared" si="608"/>
        <v>30557.105599999999</v>
      </c>
      <c r="AA2114" s="80"/>
    </row>
    <row r="2115" spans="1:27" ht="18" x14ac:dyDescent="0.2">
      <c r="A2115" s="41">
        <f t="shared" si="618"/>
        <v>1851</v>
      </c>
      <c r="B2115" s="4">
        <v>4912996</v>
      </c>
      <c r="C2115" s="40" t="s">
        <v>880</v>
      </c>
      <c r="D2115" s="42" t="s">
        <v>36</v>
      </c>
      <c r="E2115" s="43">
        <v>0</v>
      </c>
      <c r="F2115" s="44">
        <v>1</v>
      </c>
      <c r="G2115" s="44">
        <v>1</v>
      </c>
      <c r="H2115" s="13">
        <v>26101715</v>
      </c>
      <c r="I2115" s="4" t="s">
        <v>37</v>
      </c>
      <c r="J2115" s="1" t="s">
        <v>37</v>
      </c>
      <c r="K2115" s="48">
        <v>174811</v>
      </c>
      <c r="L2115" s="49">
        <f t="shared" si="600"/>
        <v>197746.20319999999</v>
      </c>
      <c r="M2115" s="45">
        <v>242520</v>
      </c>
      <c r="N2115" s="50">
        <f t="shared" si="610"/>
        <v>46078.8</v>
      </c>
      <c r="O2115" s="46">
        <f t="shared" si="616"/>
        <v>288598.8</v>
      </c>
      <c r="P2115" s="45">
        <v>206000</v>
      </c>
      <c r="Q2115" s="50">
        <f t="shared" si="611"/>
        <v>39140</v>
      </c>
      <c r="R2115" s="46">
        <f t="shared" si="617"/>
        <v>245140</v>
      </c>
      <c r="S2115" s="51">
        <f t="shared" si="601"/>
        <v>197746.20319999999</v>
      </c>
      <c r="T2115" s="51">
        <f t="shared" si="602"/>
        <v>243828.33439999996</v>
      </c>
      <c r="U2115" s="49">
        <f t="shared" si="603"/>
        <v>240956.66970431947</v>
      </c>
      <c r="V2115" s="51">
        <f t="shared" si="604"/>
        <v>245140</v>
      </c>
      <c r="W2115" s="51">
        <f t="shared" si="605"/>
        <v>32584.987463048234</v>
      </c>
      <c r="X2115" s="52">
        <f t="shared" si="606"/>
        <v>0.13363905201268617</v>
      </c>
      <c r="Y2115" s="53" t="str">
        <f t="shared" si="607"/>
        <v>MENOR_VALOR</v>
      </c>
      <c r="Z2115" s="49">
        <f t="shared" si="608"/>
        <v>197746.20319999999</v>
      </c>
      <c r="AA2115" s="80"/>
    </row>
    <row r="2116" spans="1:27" ht="27" x14ac:dyDescent="0.2">
      <c r="A2116" s="41">
        <f t="shared" si="618"/>
        <v>1852</v>
      </c>
      <c r="B2116" s="4">
        <v>4912996</v>
      </c>
      <c r="C2116" s="40" t="s">
        <v>881</v>
      </c>
      <c r="D2116" s="42" t="s">
        <v>36</v>
      </c>
      <c r="E2116" s="43">
        <v>0</v>
      </c>
      <c r="F2116" s="44">
        <v>1</v>
      </c>
      <c r="G2116" s="44">
        <v>1</v>
      </c>
      <c r="H2116" s="13">
        <v>26101715</v>
      </c>
      <c r="I2116" s="4" t="s">
        <v>37</v>
      </c>
      <c r="J2116" s="1" t="s">
        <v>37</v>
      </c>
      <c r="K2116" s="48">
        <v>174811</v>
      </c>
      <c r="L2116" s="49">
        <f t="shared" si="600"/>
        <v>197746.20319999999</v>
      </c>
      <c r="M2116" s="45">
        <v>270900</v>
      </c>
      <c r="N2116" s="50">
        <f t="shared" si="610"/>
        <v>51471</v>
      </c>
      <c r="O2116" s="46">
        <f t="shared" si="616"/>
        <v>322371</v>
      </c>
      <c r="P2116" s="45">
        <v>206000</v>
      </c>
      <c r="Q2116" s="50">
        <f t="shared" si="611"/>
        <v>39140</v>
      </c>
      <c r="R2116" s="46">
        <f t="shared" si="617"/>
        <v>245140</v>
      </c>
      <c r="S2116" s="51">
        <f t="shared" si="601"/>
        <v>197746.20319999999</v>
      </c>
      <c r="T2116" s="51">
        <f t="shared" si="602"/>
        <v>255085.73439999999</v>
      </c>
      <c r="U2116" s="49">
        <f t="shared" si="603"/>
        <v>250011.18233376573</v>
      </c>
      <c r="V2116" s="51">
        <f t="shared" si="604"/>
        <v>245140</v>
      </c>
      <c r="W2116" s="51">
        <f t="shared" si="605"/>
        <v>40545.171341577647</v>
      </c>
      <c r="X2116" s="52">
        <f t="shared" si="606"/>
        <v>0.15894723174914499</v>
      </c>
      <c r="Y2116" s="53" t="str">
        <f t="shared" si="607"/>
        <v>MENOR_VALOR</v>
      </c>
      <c r="Z2116" s="49">
        <f t="shared" si="608"/>
        <v>197746.20319999999</v>
      </c>
      <c r="AA2116" s="80"/>
    </row>
    <row r="2117" spans="1:27" ht="27" x14ac:dyDescent="0.2">
      <c r="A2117" s="41">
        <f t="shared" si="618"/>
        <v>1853</v>
      </c>
      <c r="B2117" s="4">
        <v>4912996</v>
      </c>
      <c r="C2117" s="40" t="s">
        <v>704</v>
      </c>
      <c r="D2117" s="42" t="s">
        <v>36</v>
      </c>
      <c r="E2117" s="43">
        <v>0</v>
      </c>
      <c r="F2117" s="44">
        <v>1</v>
      </c>
      <c r="G2117" s="44">
        <v>1</v>
      </c>
      <c r="H2117" s="13">
        <v>31161609</v>
      </c>
      <c r="I2117" s="4" t="s">
        <v>37</v>
      </c>
      <c r="J2117" s="1" t="s">
        <v>37</v>
      </c>
      <c r="K2117" s="48">
        <v>1547</v>
      </c>
      <c r="L2117" s="49">
        <f t="shared" si="600"/>
        <v>1749.9664</v>
      </c>
      <c r="M2117" s="45">
        <v>2880</v>
      </c>
      <c r="N2117" s="50">
        <f t="shared" si="610"/>
        <v>547.20000000000005</v>
      </c>
      <c r="O2117" s="46">
        <f t="shared" si="616"/>
        <v>3427.2</v>
      </c>
      <c r="P2117" s="45">
        <v>2000</v>
      </c>
      <c r="Q2117" s="50">
        <f t="shared" si="611"/>
        <v>380</v>
      </c>
      <c r="R2117" s="46">
        <f t="shared" si="617"/>
        <v>2380</v>
      </c>
      <c r="S2117" s="51">
        <f t="shared" si="601"/>
        <v>1749.9664</v>
      </c>
      <c r="T2117" s="51">
        <f t="shared" si="602"/>
        <v>2519.0554666666667</v>
      </c>
      <c r="U2117" s="49">
        <f t="shared" si="603"/>
        <v>2425.7648876302374</v>
      </c>
      <c r="V2117" s="51">
        <f t="shared" si="604"/>
        <v>2380</v>
      </c>
      <c r="W2117" s="51">
        <f t="shared" si="605"/>
        <v>543.82809437643243</v>
      </c>
      <c r="X2117" s="52">
        <f t="shared" si="606"/>
        <v>0.21588571652058597</v>
      </c>
      <c r="Y2117" s="53" t="str">
        <f t="shared" si="607"/>
        <v>MENOR_VALOR</v>
      </c>
      <c r="Z2117" s="49">
        <f t="shared" si="608"/>
        <v>1749.9664</v>
      </c>
      <c r="AA2117" s="80"/>
    </row>
    <row r="2118" spans="1:27" ht="18" x14ac:dyDescent="0.2">
      <c r="A2118" s="41">
        <f t="shared" si="618"/>
        <v>1854</v>
      </c>
      <c r="B2118" s="4">
        <v>4912996</v>
      </c>
      <c r="C2118" s="40" t="s">
        <v>705</v>
      </c>
      <c r="D2118" s="42" t="s">
        <v>36</v>
      </c>
      <c r="E2118" s="43">
        <v>0</v>
      </c>
      <c r="F2118" s="44">
        <v>1</v>
      </c>
      <c r="G2118" s="44">
        <v>1</v>
      </c>
      <c r="H2118" s="13">
        <v>31161609</v>
      </c>
      <c r="I2118" s="4" t="s">
        <v>37</v>
      </c>
      <c r="J2118" s="1" t="s">
        <v>37</v>
      </c>
      <c r="K2118" s="48">
        <v>1547</v>
      </c>
      <c r="L2118" s="49">
        <f t="shared" si="600"/>
        <v>1749.9664</v>
      </c>
      <c r="M2118" s="45">
        <v>3270</v>
      </c>
      <c r="N2118" s="50">
        <f t="shared" si="610"/>
        <v>621.29999999999995</v>
      </c>
      <c r="O2118" s="46">
        <f t="shared" si="616"/>
        <v>3891.3</v>
      </c>
      <c r="P2118" s="45">
        <v>2000</v>
      </c>
      <c r="Q2118" s="50">
        <f t="shared" si="611"/>
        <v>380</v>
      </c>
      <c r="R2118" s="46">
        <f t="shared" si="617"/>
        <v>2380</v>
      </c>
      <c r="S2118" s="51">
        <f t="shared" si="601"/>
        <v>1749.9664</v>
      </c>
      <c r="T2118" s="51">
        <f t="shared" si="602"/>
        <v>2673.755466666667</v>
      </c>
      <c r="U2118" s="49">
        <f t="shared" si="603"/>
        <v>2530.6599600280488</v>
      </c>
      <c r="V2118" s="51">
        <f t="shared" si="604"/>
        <v>2380</v>
      </c>
      <c r="W2118" s="51">
        <f t="shared" si="605"/>
        <v>653.21751342599282</v>
      </c>
      <c r="X2118" s="52">
        <f t="shared" si="606"/>
        <v>0.2443071259019621</v>
      </c>
      <c r="Y2118" s="53" t="str">
        <f t="shared" si="607"/>
        <v>MENOR_VALOR</v>
      </c>
      <c r="Z2118" s="49">
        <f t="shared" si="608"/>
        <v>1749.9664</v>
      </c>
      <c r="AA2118" s="80"/>
    </row>
    <row r="2119" spans="1:27" ht="27" x14ac:dyDescent="0.2">
      <c r="A2119" s="41">
        <f t="shared" si="618"/>
        <v>1855</v>
      </c>
      <c r="B2119" s="4">
        <v>4912996</v>
      </c>
      <c r="C2119" s="40" t="s">
        <v>706</v>
      </c>
      <c r="D2119" s="42" t="s">
        <v>36</v>
      </c>
      <c r="E2119" s="43">
        <v>0</v>
      </c>
      <c r="F2119" s="44">
        <v>1</v>
      </c>
      <c r="G2119" s="44">
        <v>1</v>
      </c>
      <c r="H2119" s="13">
        <v>31161525</v>
      </c>
      <c r="I2119" s="4" t="s">
        <v>37</v>
      </c>
      <c r="J2119" s="1" t="s">
        <v>37</v>
      </c>
      <c r="K2119" s="48">
        <v>1547</v>
      </c>
      <c r="L2119" s="49">
        <f t="shared" si="600"/>
        <v>1749.9664</v>
      </c>
      <c r="M2119" s="45">
        <v>2760</v>
      </c>
      <c r="N2119" s="50">
        <f t="shared" si="610"/>
        <v>524.4</v>
      </c>
      <c r="O2119" s="46">
        <f t="shared" si="616"/>
        <v>3284.4</v>
      </c>
      <c r="P2119" s="45">
        <v>2000</v>
      </c>
      <c r="Q2119" s="50">
        <f t="shared" si="611"/>
        <v>380</v>
      </c>
      <c r="R2119" s="46">
        <f t="shared" si="617"/>
        <v>2380</v>
      </c>
      <c r="S2119" s="51">
        <f t="shared" si="601"/>
        <v>1749.9664</v>
      </c>
      <c r="T2119" s="51">
        <f t="shared" si="602"/>
        <v>2471.4554666666668</v>
      </c>
      <c r="U2119" s="49">
        <f t="shared" si="603"/>
        <v>2391.5946334255391</v>
      </c>
      <c r="V2119" s="51">
        <f t="shared" si="604"/>
        <v>2380</v>
      </c>
      <c r="W2119" s="51">
        <f t="shared" si="605"/>
        <v>510.16981159195495</v>
      </c>
      <c r="X2119" s="52">
        <f t="shared" si="606"/>
        <v>0.20642484498417354</v>
      </c>
      <c r="Y2119" s="53" t="str">
        <f t="shared" si="607"/>
        <v>MENOR_VALOR</v>
      </c>
      <c r="Z2119" s="49">
        <f t="shared" si="608"/>
        <v>1749.9664</v>
      </c>
      <c r="AA2119" s="80"/>
    </row>
    <row r="2120" spans="1:27" ht="27" x14ac:dyDescent="0.2">
      <c r="A2120" s="41">
        <f t="shared" si="618"/>
        <v>1856</v>
      </c>
      <c r="B2120" s="4">
        <v>4912996</v>
      </c>
      <c r="C2120" s="40" t="s">
        <v>707</v>
      </c>
      <c r="D2120" s="42" t="s">
        <v>36</v>
      </c>
      <c r="E2120" s="43">
        <v>0</v>
      </c>
      <c r="F2120" s="44">
        <v>1</v>
      </c>
      <c r="G2120" s="44">
        <v>1</v>
      </c>
      <c r="H2120" s="13">
        <v>31161525</v>
      </c>
      <c r="I2120" s="4" t="s">
        <v>37</v>
      </c>
      <c r="J2120" s="1" t="s">
        <v>37</v>
      </c>
      <c r="K2120" s="48">
        <v>1547</v>
      </c>
      <c r="L2120" s="49">
        <f t="shared" si="600"/>
        <v>1749.9664</v>
      </c>
      <c r="M2120" s="45">
        <v>3300</v>
      </c>
      <c r="N2120" s="50">
        <f t="shared" si="610"/>
        <v>627</v>
      </c>
      <c r="O2120" s="46">
        <f t="shared" si="616"/>
        <v>3927</v>
      </c>
      <c r="P2120" s="45">
        <v>2000</v>
      </c>
      <c r="Q2120" s="50">
        <f t="shared" si="611"/>
        <v>380</v>
      </c>
      <c r="R2120" s="46">
        <f t="shared" si="617"/>
        <v>2380</v>
      </c>
      <c r="S2120" s="51">
        <f t="shared" si="601"/>
        <v>1749.9664</v>
      </c>
      <c r="T2120" s="51">
        <f t="shared" si="602"/>
        <v>2685.6554666666666</v>
      </c>
      <c r="U2120" s="49">
        <f t="shared" si="603"/>
        <v>2538.375434473483</v>
      </c>
      <c r="V2120" s="51">
        <f t="shared" si="604"/>
        <v>2380</v>
      </c>
      <c r="W2120" s="51">
        <f t="shared" si="605"/>
        <v>661.6320841221127</v>
      </c>
      <c r="X2120" s="52">
        <f t="shared" si="606"/>
        <v>0.24635776715741772</v>
      </c>
      <c r="Y2120" s="53" t="str">
        <f t="shared" si="607"/>
        <v>MENOR_VALOR</v>
      </c>
      <c r="Z2120" s="49">
        <f t="shared" si="608"/>
        <v>1749.9664</v>
      </c>
      <c r="AA2120" s="80"/>
    </row>
    <row r="2121" spans="1:27" ht="27" x14ac:dyDescent="0.2">
      <c r="A2121" s="41">
        <f t="shared" si="618"/>
        <v>1857</v>
      </c>
      <c r="B2121" s="4">
        <v>4912996</v>
      </c>
      <c r="C2121" s="40" t="s">
        <v>708</v>
      </c>
      <c r="D2121" s="42" t="s">
        <v>36</v>
      </c>
      <c r="E2121" s="43">
        <v>0</v>
      </c>
      <c r="F2121" s="44">
        <v>1</v>
      </c>
      <c r="G2121" s="44">
        <v>1</v>
      </c>
      <c r="H2121" s="13">
        <v>31161609</v>
      </c>
      <c r="I2121" s="4" t="s">
        <v>37</v>
      </c>
      <c r="J2121" s="1" t="s">
        <v>37</v>
      </c>
      <c r="K2121" s="48">
        <v>4879</v>
      </c>
      <c r="L2121" s="49">
        <f t="shared" ref="L2121:L2184" si="619">(K2121*13.12%)+K2121</f>
        <v>5519.1247999999996</v>
      </c>
      <c r="M2121" s="45">
        <v>7200</v>
      </c>
      <c r="N2121" s="50">
        <f t="shared" si="610"/>
        <v>1368</v>
      </c>
      <c r="O2121" s="46">
        <f t="shared" si="616"/>
        <v>8568</v>
      </c>
      <c r="P2121" s="45">
        <v>6000</v>
      </c>
      <c r="Q2121" s="50">
        <f t="shared" si="611"/>
        <v>1140</v>
      </c>
      <c r="R2121" s="46">
        <f t="shared" si="617"/>
        <v>7140</v>
      </c>
      <c r="S2121" s="51">
        <f t="shared" ref="S2121:S2184" si="620">MIN(L2121,O2121,R2121)</f>
        <v>5519.1247999999996</v>
      </c>
      <c r="T2121" s="51">
        <f t="shared" ref="T2121:T2184" si="621">AVERAGE(L2121,O2121,R2121)</f>
        <v>7075.7082666666656</v>
      </c>
      <c r="U2121" s="49">
        <f t="shared" ref="U2121:U2184" si="622">GEOMEAN(L2121,O2121,R2121)</f>
        <v>6963.3137101995617</v>
      </c>
      <c r="V2121" s="51">
        <f t="shared" ref="V2121:V2184" si="623">MEDIAN(L2121,O2121,R2121)</f>
        <v>7140</v>
      </c>
      <c r="W2121" s="51">
        <f t="shared" ref="W2121:W2184" si="624">STDEVA(S2121,T2121)</f>
        <v>1100.6707247628594</v>
      </c>
      <c r="X2121" s="52">
        <f t="shared" ref="X2121:X2184" si="625">(W2121/T2121)</f>
        <v>0.15555626140609391</v>
      </c>
      <c r="Y2121" s="53" t="str">
        <f t="shared" ref="Y2121:Y2184" si="626">IF(X2121&lt;43%,"MENOR_VALOR","MEDIA_GEOMETRICA")</f>
        <v>MENOR_VALOR</v>
      </c>
      <c r="Z2121" s="49">
        <f t="shared" ref="Z2121:Z2184" si="627">IF(Y2121="MENOR_VALOR",S2121,U2121)</f>
        <v>5519.1247999999996</v>
      </c>
      <c r="AA2121" s="80"/>
    </row>
    <row r="2122" spans="1:27" ht="36.5" thickBot="1" x14ac:dyDescent="0.25">
      <c r="A2122" s="41">
        <f t="shared" si="618"/>
        <v>1858</v>
      </c>
      <c r="B2122" s="22">
        <v>4912996</v>
      </c>
      <c r="C2122" s="181" t="s">
        <v>882</v>
      </c>
      <c r="D2122" s="182" t="s">
        <v>36</v>
      </c>
      <c r="E2122" s="183">
        <v>0</v>
      </c>
      <c r="F2122" s="184">
        <v>1</v>
      </c>
      <c r="G2122" s="184">
        <v>1</v>
      </c>
      <c r="H2122" s="185">
        <v>27112158</v>
      </c>
      <c r="I2122" s="4" t="s">
        <v>37</v>
      </c>
      <c r="J2122" s="1" t="s">
        <v>37</v>
      </c>
      <c r="K2122" s="48">
        <v>47600</v>
      </c>
      <c r="L2122" s="49">
        <f t="shared" si="619"/>
        <v>53845.119999999995</v>
      </c>
      <c r="M2122" s="45">
        <v>74200</v>
      </c>
      <c r="N2122" s="50">
        <f t="shared" si="610"/>
        <v>14098</v>
      </c>
      <c r="O2122" s="46">
        <f t="shared" si="616"/>
        <v>88298</v>
      </c>
      <c r="P2122" s="45">
        <v>56000</v>
      </c>
      <c r="Q2122" s="50">
        <f t="shared" si="611"/>
        <v>10640</v>
      </c>
      <c r="R2122" s="46">
        <f t="shared" si="617"/>
        <v>66640</v>
      </c>
      <c r="S2122" s="51">
        <f t="shared" si="620"/>
        <v>53845.119999999995</v>
      </c>
      <c r="T2122" s="51">
        <f t="shared" si="621"/>
        <v>69594.373333333337</v>
      </c>
      <c r="U2122" s="49">
        <f t="shared" si="622"/>
        <v>68172.737681021608</v>
      </c>
      <c r="V2122" s="51">
        <f t="shared" si="623"/>
        <v>66640</v>
      </c>
      <c r="W2122" s="51">
        <f t="shared" si="624"/>
        <v>11136.403830624864</v>
      </c>
      <c r="X2122" s="52">
        <f t="shared" si="625"/>
        <v>0.16001873854492926</v>
      </c>
      <c r="Y2122" s="53" t="str">
        <f t="shared" si="626"/>
        <v>MENOR_VALOR</v>
      </c>
      <c r="Z2122" s="49">
        <f t="shared" si="627"/>
        <v>53845.119999999995</v>
      </c>
      <c r="AA2122" s="80"/>
    </row>
    <row r="2123" spans="1:27" ht="9.5" thickBot="1" x14ac:dyDescent="0.25">
      <c r="A2123" s="268" t="s">
        <v>883</v>
      </c>
      <c r="B2123" s="269"/>
      <c r="C2123" s="269"/>
      <c r="D2123" s="269"/>
      <c r="E2123" s="269"/>
      <c r="F2123" s="269"/>
      <c r="G2123" s="269"/>
      <c r="H2123" s="269"/>
      <c r="I2123" s="269"/>
      <c r="J2123" s="269"/>
      <c r="K2123" s="48"/>
      <c r="L2123" s="49">
        <f t="shared" si="619"/>
        <v>0</v>
      </c>
      <c r="M2123" s="77">
        <v>0</v>
      </c>
      <c r="N2123" s="77"/>
      <c r="O2123" s="77"/>
      <c r="P2123" s="77"/>
      <c r="Q2123" s="77"/>
      <c r="R2123" s="77"/>
      <c r="S2123" s="51"/>
      <c r="T2123" s="51"/>
      <c r="U2123" s="49"/>
      <c r="V2123" s="51"/>
      <c r="W2123" s="51"/>
      <c r="X2123" s="52"/>
      <c r="Y2123" s="53"/>
      <c r="Z2123" s="49"/>
      <c r="AA2123" s="80"/>
    </row>
    <row r="2124" spans="1:27" ht="27.5" thickBot="1" x14ac:dyDescent="0.25">
      <c r="A2124" s="56" t="s">
        <v>0</v>
      </c>
      <c r="B2124" s="56" t="s">
        <v>1</v>
      </c>
      <c r="C2124" s="56" t="s">
        <v>2</v>
      </c>
      <c r="D2124" s="56" t="s">
        <v>3</v>
      </c>
      <c r="E2124" s="56" t="s">
        <v>4</v>
      </c>
      <c r="F2124" s="56" t="s">
        <v>5</v>
      </c>
      <c r="G2124" s="56" t="s">
        <v>1074</v>
      </c>
      <c r="H2124" s="56" t="s">
        <v>6</v>
      </c>
      <c r="I2124" s="217" t="s">
        <v>7</v>
      </c>
      <c r="J2124" s="218"/>
      <c r="K2124" s="48"/>
      <c r="L2124" s="49">
        <f t="shared" si="619"/>
        <v>0</v>
      </c>
      <c r="M2124" s="77">
        <v>0</v>
      </c>
      <c r="N2124" s="77"/>
      <c r="O2124" s="77"/>
      <c r="P2124" s="77"/>
      <c r="Q2124" s="77"/>
      <c r="R2124" s="77"/>
      <c r="S2124" s="51"/>
      <c r="T2124" s="51"/>
      <c r="U2124" s="49"/>
      <c r="V2124" s="51"/>
      <c r="W2124" s="51"/>
      <c r="X2124" s="52"/>
      <c r="Y2124" s="53"/>
      <c r="Z2124" s="49"/>
      <c r="AA2124" s="80"/>
    </row>
    <row r="2125" spans="1:27" ht="18.5" thickBot="1" x14ac:dyDescent="0.25">
      <c r="A2125" s="195" t="s">
        <v>204</v>
      </c>
      <c r="B2125" s="195" t="s">
        <v>884</v>
      </c>
      <c r="C2125" s="123" t="s">
        <v>885</v>
      </c>
      <c r="D2125" s="123" t="s">
        <v>589</v>
      </c>
      <c r="E2125" s="195" t="s">
        <v>724</v>
      </c>
      <c r="F2125" s="195" t="s">
        <v>886</v>
      </c>
      <c r="G2125" s="195" t="s">
        <v>1159</v>
      </c>
      <c r="H2125" s="195" t="s">
        <v>887</v>
      </c>
      <c r="I2125" s="283" t="s">
        <v>888</v>
      </c>
      <c r="J2125" s="284"/>
      <c r="K2125" s="48"/>
      <c r="L2125" s="49">
        <f t="shared" si="619"/>
        <v>0</v>
      </c>
      <c r="M2125" s="77">
        <v>0</v>
      </c>
      <c r="N2125" s="77"/>
      <c r="O2125" s="77"/>
      <c r="P2125" s="77"/>
      <c r="Q2125" s="77"/>
      <c r="R2125" s="77"/>
      <c r="S2125" s="51"/>
      <c r="T2125" s="51"/>
      <c r="U2125" s="49"/>
      <c r="V2125" s="51"/>
      <c r="W2125" s="51"/>
      <c r="X2125" s="52"/>
      <c r="Y2125" s="53"/>
      <c r="Z2125" s="49"/>
      <c r="AA2125" s="80"/>
    </row>
    <row r="2126" spans="1:27" ht="27.5" thickBot="1" x14ac:dyDescent="0.25">
      <c r="A2126" s="67" t="s">
        <v>12</v>
      </c>
      <c r="B2126" s="67" t="s">
        <v>13</v>
      </c>
      <c r="C2126" s="67" t="s">
        <v>14</v>
      </c>
      <c r="D2126" s="67" t="s">
        <v>15</v>
      </c>
      <c r="E2126" s="68" t="s">
        <v>16</v>
      </c>
      <c r="F2126" s="67" t="s">
        <v>17</v>
      </c>
      <c r="G2126" s="68" t="s">
        <v>1075</v>
      </c>
      <c r="H2126" s="67" t="s">
        <v>18</v>
      </c>
      <c r="I2126" s="67" t="s">
        <v>19</v>
      </c>
      <c r="J2126" s="69" t="s">
        <v>20</v>
      </c>
      <c r="K2126" s="48"/>
      <c r="L2126" s="49">
        <f t="shared" si="619"/>
        <v>0</v>
      </c>
      <c r="M2126" s="77">
        <v>0</v>
      </c>
      <c r="N2126" s="77"/>
      <c r="O2126" s="77"/>
      <c r="P2126" s="77"/>
      <c r="Q2126" s="77"/>
      <c r="R2126" s="77"/>
      <c r="S2126" s="51"/>
      <c r="T2126" s="51"/>
      <c r="U2126" s="49"/>
      <c r="V2126" s="51"/>
      <c r="W2126" s="51"/>
      <c r="X2126" s="52"/>
      <c r="Y2126" s="53"/>
      <c r="Z2126" s="49"/>
      <c r="AA2126" s="80"/>
    </row>
    <row r="2127" spans="1:27" ht="18" x14ac:dyDescent="0.2">
      <c r="A2127" s="128">
        <v>4.0999999999999996</v>
      </c>
      <c r="B2127" s="73"/>
      <c r="C2127" s="142" t="s">
        <v>583</v>
      </c>
      <c r="D2127" s="73"/>
      <c r="E2127" s="73"/>
      <c r="F2127" s="73"/>
      <c r="G2127" s="73"/>
      <c r="H2127" s="143"/>
      <c r="I2127" s="143"/>
      <c r="J2127" s="144"/>
      <c r="K2127" s="48"/>
      <c r="L2127" s="49">
        <f t="shared" si="619"/>
        <v>0</v>
      </c>
      <c r="M2127" s="77">
        <v>0</v>
      </c>
      <c r="N2127" s="77"/>
      <c r="O2127" s="77"/>
      <c r="P2127" s="77"/>
      <c r="Q2127" s="77"/>
      <c r="R2127" s="77"/>
      <c r="S2127" s="51"/>
      <c r="T2127" s="51"/>
      <c r="U2127" s="49"/>
      <c r="V2127" s="51"/>
      <c r="W2127" s="51"/>
      <c r="X2127" s="52"/>
      <c r="Y2127" s="53"/>
      <c r="Z2127" s="49"/>
      <c r="AA2127" s="80"/>
    </row>
    <row r="2128" spans="1:27" ht="36" x14ac:dyDescent="0.2">
      <c r="A2128" s="41">
        <f>A2122+1</f>
        <v>1859</v>
      </c>
      <c r="B2128" s="41">
        <v>4912932</v>
      </c>
      <c r="C2128" s="40" t="s">
        <v>608</v>
      </c>
      <c r="D2128" s="42" t="s">
        <v>36</v>
      </c>
      <c r="E2128" s="43">
        <v>0</v>
      </c>
      <c r="F2128" s="44">
        <v>1</v>
      </c>
      <c r="G2128" s="44">
        <v>1</v>
      </c>
      <c r="H2128" s="3">
        <v>42132202</v>
      </c>
      <c r="I2128" s="4" t="s">
        <v>37</v>
      </c>
      <c r="J2128" s="1" t="s">
        <v>37</v>
      </c>
      <c r="K2128" s="48">
        <v>57001</v>
      </c>
      <c r="L2128" s="49">
        <f t="shared" si="619"/>
        <v>64479.531199999998</v>
      </c>
      <c r="M2128" s="45">
        <v>85680</v>
      </c>
      <c r="N2128" s="50">
        <f t="shared" ref="N2128:N2191" si="628">M2128*0.19</f>
        <v>16279.2</v>
      </c>
      <c r="O2128" s="46">
        <f>M2128+N2128</f>
        <v>101959.2</v>
      </c>
      <c r="P2128" s="45">
        <v>67000</v>
      </c>
      <c r="Q2128" s="50">
        <f t="shared" ref="Q2128:Q2191" si="629">P2128*0.19</f>
        <v>12730</v>
      </c>
      <c r="R2128" s="46">
        <f>P2128+Q2128</f>
        <v>79730</v>
      </c>
      <c r="S2128" s="51">
        <f t="shared" si="620"/>
        <v>64479.531199999998</v>
      </c>
      <c r="T2128" s="51">
        <f t="shared" si="621"/>
        <v>82056.243733333322</v>
      </c>
      <c r="U2128" s="49">
        <f t="shared" si="622"/>
        <v>80628.766945240364</v>
      </c>
      <c r="V2128" s="51">
        <f t="shared" si="623"/>
        <v>79730</v>
      </c>
      <c r="W2128" s="51">
        <f t="shared" si="624"/>
        <v>12428.612623286461</v>
      </c>
      <c r="X2128" s="52">
        <f t="shared" si="625"/>
        <v>0.15146455720879706</v>
      </c>
      <c r="Y2128" s="53" t="str">
        <f t="shared" si="626"/>
        <v>MENOR_VALOR</v>
      </c>
      <c r="Z2128" s="49">
        <f t="shared" si="627"/>
        <v>64479.531199999998</v>
      </c>
      <c r="AA2128" s="80"/>
    </row>
    <row r="2129" spans="1:27" ht="27" x14ac:dyDescent="0.2">
      <c r="A2129" s="41">
        <f>A2128+1</f>
        <v>1860</v>
      </c>
      <c r="B2129" s="41">
        <v>4912932</v>
      </c>
      <c r="C2129" s="40" t="s">
        <v>609</v>
      </c>
      <c r="D2129" s="42" t="s">
        <v>36</v>
      </c>
      <c r="E2129" s="43">
        <v>0</v>
      </c>
      <c r="F2129" s="44">
        <v>1</v>
      </c>
      <c r="G2129" s="44">
        <v>1</v>
      </c>
      <c r="H2129" s="3">
        <v>40151506</v>
      </c>
      <c r="I2129" s="4" t="s">
        <v>37</v>
      </c>
      <c r="J2129" s="1" t="s">
        <v>37</v>
      </c>
      <c r="K2129" s="48">
        <v>91035</v>
      </c>
      <c r="L2129" s="49">
        <f t="shared" si="619"/>
        <v>102978.792</v>
      </c>
      <c r="M2129" s="45">
        <v>125960</v>
      </c>
      <c r="N2129" s="50">
        <f t="shared" si="628"/>
        <v>23932.400000000001</v>
      </c>
      <c r="O2129" s="46">
        <f t="shared" ref="O2129:O2192" si="630">M2129+N2129</f>
        <v>149892.4</v>
      </c>
      <c r="P2129" s="45">
        <v>107000</v>
      </c>
      <c r="Q2129" s="50">
        <f t="shared" si="629"/>
        <v>20330</v>
      </c>
      <c r="R2129" s="46">
        <f t="shared" ref="R2129:R2192" si="631">P2129+Q2129</f>
        <v>127330</v>
      </c>
      <c r="S2129" s="51">
        <f t="shared" si="620"/>
        <v>102978.792</v>
      </c>
      <c r="T2129" s="51">
        <f t="shared" si="621"/>
        <v>126733.73066666666</v>
      </c>
      <c r="U2129" s="49">
        <f t="shared" si="622"/>
        <v>125262.01159847142</v>
      </c>
      <c r="V2129" s="51">
        <f t="shared" si="623"/>
        <v>127330</v>
      </c>
      <c r="W2129" s="51">
        <f t="shared" si="624"/>
        <v>16797.278217870458</v>
      </c>
      <c r="X2129" s="52">
        <f t="shared" si="625"/>
        <v>0.13253991758555922</v>
      </c>
      <c r="Y2129" s="53" t="str">
        <f t="shared" si="626"/>
        <v>MENOR_VALOR</v>
      </c>
      <c r="Z2129" s="49">
        <f t="shared" si="627"/>
        <v>102978.792</v>
      </c>
      <c r="AA2129" s="80"/>
    </row>
    <row r="2130" spans="1:27" ht="27" x14ac:dyDescent="0.2">
      <c r="A2130" s="41">
        <f t="shared" ref="A2130:A2139" si="632">A2129+1</f>
        <v>1861</v>
      </c>
      <c r="B2130" s="41">
        <v>4912932</v>
      </c>
      <c r="C2130" s="40" t="s">
        <v>841</v>
      </c>
      <c r="D2130" s="42" t="s">
        <v>36</v>
      </c>
      <c r="E2130" s="43">
        <v>0</v>
      </c>
      <c r="F2130" s="44">
        <v>1</v>
      </c>
      <c r="G2130" s="44">
        <v>1</v>
      </c>
      <c r="H2130" s="3">
        <v>40151506</v>
      </c>
      <c r="I2130" s="4" t="s">
        <v>37</v>
      </c>
      <c r="J2130" s="1" t="s">
        <v>37</v>
      </c>
      <c r="K2130" s="48">
        <v>544425</v>
      </c>
      <c r="L2130" s="49">
        <f t="shared" si="619"/>
        <v>615853.56000000006</v>
      </c>
      <c r="M2130" s="45">
        <v>720900</v>
      </c>
      <c r="N2130" s="50">
        <f t="shared" si="628"/>
        <v>136971</v>
      </c>
      <c r="O2130" s="46">
        <f t="shared" si="630"/>
        <v>857871</v>
      </c>
      <c r="P2130" s="45">
        <v>641000</v>
      </c>
      <c r="Q2130" s="50">
        <f t="shared" si="629"/>
        <v>121790</v>
      </c>
      <c r="R2130" s="46">
        <f t="shared" si="631"/>
        <v>762790</v>
      </c>
      <c r="S2130" s="51">
        <f t="shared" si="620"/>
        <v>615853.56000000006</v>
      </c>
      <c r="T2130" s="51">
        <f t="shared" si="621"/>
        <v>745504.85333333339</v>
      </c>
      <c r="U2130" s="49">
        <f t="shared" si="622"/>
        <v>738643.3825318577</v>
      </c>
      <c r="V2130" s="51">
        <f t="shared" si="623"/>
        <v>762790</v>
      </c>
      <c r="W2130" s="51">
        <f t="shared" si="624"/>
        <v>91677.308705606221</v>
      </c>
      <c r="X2130" s="52">
        <f t="shared" si="625"/>
        <v>0.1229734565720058</v>
      </c>
      <c r="Y2130" s="53" t="str">
        <f t="shared" si="626"/>
        <v>MENOR_VALOR</v>
      </c>
      <c r="Z2130" s="49">
        <f t="shared" si="627"/>
        <v>615853.56000000006</v>
      </c>
      <c r="AA2130" s="80"/>
    </row>
    <row r="2131" spans="1:27" ht="27" x14ac:dyDescent="0.2">
      <c r="A2131" s="41">
        <f t="shared" si="632"/>
        <v>1862</v>
      </c>
      <c r="B2131" s="3">
        <v>4912907</v>
      </c>
      <c r="C2131" s="40" t="s">
        <v>842</v>
      </c>
      <c r="D2131" s="42" t="s">
        <v>36</v>
      </c>
      <c r="E2131" s="43">
        <v>0</v>
      </c>
      <c r="F2131" s="44">
        <v>1</v>
      </c>
      <c r="G2131" s="44">
        <v>1</v>
      </c>
      <c r="H2131" s="3">
        <v>25171708</v>
      </c>
      <c r="I2131" s="4" t="s">
        <v>37</v>
      </c>
      <c r="J2131" s="1">
        <v>67715</v>
      </c>
      <c r="K2131" s="48">
        <v>420546</v>
      </c>
      <c r="L2131" s="49">
        <f t="shared" si="619"/>
        <v>475721.63520000002</v>
      </c>
      <c r="M2131" s="45">
        <v>797500</v>
      </c>
      <c r="N2131" s="50">
        <f t="shared" si="628"/>
        <v>151525</v>
      </c>
      <c r="O2131" s="46">
        <f t="shared" si="630"/>
        <v>949025</v>
      </c>
      <c r="P2131" s="45">
        <v>580000</v>
      </c>
      <c r="Q2131" s="50">
        <f t="shared" si="629"/>
        <v>110200</v>
      </c>
      <c r="R2131" s="46">
        <f t="shared" si="631"/>
        <v>690200</v>
      </c>
      <c r="S2131" s="51">
        <f t="shared" si="620"/>
        <v>475721.63520000002</v>
      </c>
      <c r="T2131" s="51">
        <f t="shared" si="621"/>
        <v>704982.2117333333</v>
      </c>
      <c r="U2131" s="49">
        <f t="shared" si="622"/>
        <v>677956.51262023975</v>
      </c>
      <c r="V2131" s="51">
        <f t="shared" si="623"/>
        <v>690200</v>
      </c>
      <c r="W2131" s="51">
        <f t="shared" si="624"/>
        <v>162111.70832545799</v>
      </c>
      <c r="X2131" s="52">
        <f t="shared" si="625"/>
        <v>0.22995148760828366</v>
      </c>
      <c r="Y2131" s="53" t="str">
        <f t="shared" si="626"/>
        <v>MENOR_VALOR</v>
      </c>
      <c r="Z2131" s="49">
        <f t="shared" si="627"/>
        <v>475721.63520000002</v>
      </c>
      <c r="AA2131" s="80"/>
    </row>
    <row r="2132" spans="1:27" ht="27" x14ac:dyDescent="0.2">
      <c r="A2132" s="41">
        <f t="shared" si="632"/>
        <v>1863</v>
      </c>
      <c r="B2132" s="41">
        <v>4912932</v>
      </c>
      <c r="C2132" s="40" t="s">
        <v>612</v>
      </c>
      <c r="D2132" s="42" t="s">
        <v>36</v>
      </c>
      <c r="E2132" s="43">
        <v>0</v>
      </c>
      <c r="F2132" s="44">
        <v>1</v>
      </c>
      <c r="G2132" s="44">
        <v>1</v>
      </c>
      <c r="H2132" s="3">
        <v>25171716</v>
      </c>
      <c r="I2132" s="4" t="s">
        <v>37</v>
      </c>
      <c r="J2132" s="1" t="s">
        <v>37</v>
      </c>
      <c r="K2132" s="48">
        <v>28917</v>
      </c>
      <c r="L2132" s="49">
        <f t="shared" si="619"/>
        <v>32710.910400000001</v>
      </c>
      <c r="M2132" s="45">
        <v>44720</v>
      </c>
      <c r="N2132" s="50">
        <f t="shared" si="628"/>
        <v>8496.7999999999993</v>
      </c>
      <c r="O2132" s="46">
        <f t="shared" si="630"/>
        <v>53216.800000000003</v>
      </c>
      <c r="P2132" s="45">
        <v>34000</v>
      </c>
      <c r="Q2132" s="50">
        <f t="shared" si="629"/>
        <v>6460</v>
      </c>
      <c r="R2132" s="46">
        <f t="shared" si="631"/>
        <v>40460</v>
      </c>
      <c r="S2132" s="51">
        <f t="shared" si="620"/>
        <v>32710.910400000001</v>
      </c>
      <c r="T2132" s="51">
        <f t="shared" si="621"/>
        <v>42129.236800000006</v>
      </c>
      <c r="U2132" s="49">
        <f t="shared" si="622"/>
        <v>41297.37259738861</v>
      </c>
      <c r="V2132" s="51">
        <f t="shared" si="623"/>
        <v>40460</v>
      </c>
      <c r="W2132" s="51">
        <f t="shared" si="624"/>
        <v>6659.7624648682895</v>
      </c>
      <c r="X2132" s="52">
        <f t="shared" si="625"/>
        <v>0.15807935226750389</v>
      </c>
      <c r="Y2132" s="53" t="str">
        <f t="shared" si="626"/>
        <v>MENOR_VALOR</v>
      </c>
      <c r="Z2132" s="49">
        <f t="shared" si="627"/>
        <v>32710.910400000001</v>
      </c>
      <c r="AA2132" s="80"/>
    </row>
    <row r="2133" spans="1:27" ht="27" x14ac:dyDescent="0.2">
      <c r="A2133" s="41">
        <f t="shared" si="632"/>
        <v>1864</v>
      </c>
      <c r="B2133" s="41">
        <v>4912932</v>
      </c>
      <c r="C2133" s="40" t="s">
        <v>844</v>
      </c>
      <c r="D2133" s="42" t="s">
        <v>36</v>
      </c>
      <c r="E2133" s="43">
        <v>0</v>
      </c>
      <c r="F2133" s="44">
        <v>1</v>
      </c>
      <c r="G2133" s="44">
        <v>1</v>
      </c>
      <c r="H2133" s="3">
        <v>25171716</v>
      </c>
      <c r="I2133" s="4" t="s">
        <v>37</v>
      </c>
      <c r="J2133" s="1" t="s">
        <v>37</v>
      </c>
      <c r="K2133" s="48">
        <v>285957</v>
      </c>
      <c r="L2133" s="49">
        <f t="shared" si="619"/>
        <v>323474.55839999998</v>
      </c>
      <c r="M2133" s="45">
        <v>424200</v>
      </c>
      <c r="N2133" s="50">
        <f t="shared" si="628"/>
        <v>80598</v>
      </c>
      <c r="O2133" s="46">
        <f t="shared" si="630"/>
        <v>504798</v>
      </c>
      <c r="P2133" s="45">
        <v>336000</v>
      </c>
      <c r="Q2133" s="50">
        <f t="shared" si="629"/>
        <v>63840</v>
      </c>
      <c r="R2133" s="46">
        <f t="shared" si="631"/>
        <v>399840</v>
      </c>
      <c r="S2133" s="51">
        <f t="shared" si="620"/>
        <v>323474.55839999998</v>
      </c>
      <c r="T2133" s="51">
        <f t="shared" si="621"/>
        <v>409370.85279999999</v>
      </c>
      <c r="U2133" s="49">
        <f t="shared" si="622"/>
        <v>402668.81595764554</v>
      </c>
      <c r="V2133" s="51">
        <f t="shared" si="623"/>
        <v>399840</v>
      </c>
      <c r="W2133" s="51">
        <f t="shared" si="624"/>
        <v>60737.852249035888</v>
      </c>
      <c r="X2133" s="52">
        <f t="shared" si="625"/>
        <v>0.14836877572891013</v>
      </c>
      <c r="Y2133" s="53" t="str">
        <f t="shared" si="626"/>
        <v>MENOR_VALOR</v>
      </c>
      <c r="Z2133" s="49">
        <f t="shared" si="627"/>
        <v>323474.55839999998</v>
      </c>
      <c r="AA2133" s="80"/>
    </row>
    <row r="2134" spans="1:27" ht="18" x14ac:dyDescent="0.2">
      <c r="A2134" s="41">
        <f t="shared" si="632"/>
        <v>1865</v>
      </c>
      <c r="B2134" s="41">
        <v>4912932</v>
      </c>
      <c r="C2134" s="40" t="s">
        <v>845</v>
      </c>
      <c r="D2134" s="42" t="s">
        <v>36</v>
      </c>
      <c r="E2134" s="43">
        <v>0</v>
      </c>
      <c r="F2134" s="44">
        <v>1</v>
      </c>
      <c r="G2134" s="44">
        <v>1</v>
      </c>
      <c r="H2134" s="3">
        <v>42132202</v>
      </c>
      <c r="I2134" s="4" t="s">
        <v>37</v>
      </c>
      <c r="J2134" s="1" t="s">
        <v>37</v>
      </c>
      <c r="K2134" s="48">
        <v>109599</v>
      </c>
      <c r="L2134" s="49">
        <f t="shared" si="619"/>
        <v>123978.3888</v>
      </c>
      <c r="M2134" s="45">
        <v>156170</v>
      </c>
      <c r="N2134" s="50">
        <f t="shared" si="628"/>
        <v>29672.3</v>
      </c>
      <c r="O2134" s="46">
        <f t="shared" si="630"/>
        <v>185842.3</v>
      </c>
      <c r="P2134" s="45">
        <v>129000</v>
      </c>
      <c r="Q2134" s="50">
        <f t="shared" si="629"/>
        <v>24510</v>
      </c>
      <c r="R2134" s="46">
        <f t="shared" si="631"/>
        <v>153510</v>
      </c>
      <c r="S2134" s="51">
        <f t="shared" si="620"/>
        <v>123978.3888</v>
      </c>
      <c r="T2134" s="51">
        <f t="shared" si="621"/>
        <v>154443.56293333333</v>
      </c>
      <c r="U2134" s="49">
        <f t="shared" si="622"/>
        <v>152361.67687434587</v>
      </c>
      <c r="V2134" s="51">
        <f t="shared" si="623"/>
        <v>153510</v>
      </c>
      <c r="W2134" s="51">
        <f t="shared" si="624"/>
        <v>21542.131219708968</v>
      </c>
      <c r="X2134" s="52">
        <f t="shared" si="625"/>
        <v>0.13948222127592189</v>
      </c>
      <c r="Y2134" s="53" t="str">
        <f t="shared" si="626"/>
        <v>MENOR_VALOR</v>
      </c>
      <c r="Z2134" s="49">
        <f t="shared" si="627"/>
        <v>123978.3888</v>
      </c>
      <c r="AA2134" s="80"/>
    </row>
    <row r="2135" spans="1:27" ht="27" x14ac:dyDescent="0.2">
      <c r="A2135" s="41">
        <f t="shared" si="632"/>
        <v>1866</v>
      </c>
      <c r="B2135" s="4">
        <v>4912932</v>
      </c>
      <c r="C2135" s="40" t="s">
        <v>614</v>
      </c>
      <c r="D2135" s="42" t="s">
        <v>60</v>
      </c>
      <c r="E2135" s="43">
        <v>0</v>
      </c>
      <c r="F2135" s="44">
        <v>1</v>
      </c>
      <c r="G2135" s="44">
        <v>1</v>
      </c>
      <c r="H2135" s="4">
        <v>25171718</v>
      </c>
      <c r="I2135" s="4" t="s">
        <v>37</v>
      </c>
      <c r="J2135" s="1" t="s">
        <v>37</v>
      </c>
      <c r="K2135" s="48">
        <v>287266</v>
      </c>
      <c r="L2135" s="49">
        <f t="shared" si="619"/>
        <v>324955.29920000001</v>
      </c>
      <c r="M2135" s="45">
        <v>406080</v>
      </c>
      <c r="N2135" s="50">
        <f t="shared" si="628"/>
        <v>77155.199999999997</v>
      </c>
      <c r="O2135" s="46">
        <f t="shared" si="630"/>
        <v>483235.2</v>
      </c>
      <c r="P2135" s="45">
        <v>338000</v>
      </c>
      <c r="Q2135" s="50">
        <f t="shared" si="629"/>
        <v>64220</v>
      </c>
      <c r="R2135" s="46">
        <f t="shared" si="631"/>
        <v>402220</v>
      </c>
      <c r="S2135" s="51">
        <f t="shared" si="620"/>
        <v>324955.29920000001</v>
      </c>
      <c r="T2135" s="51">
        <f t="shared" si="621"/>
        <v>403470.16639999999</v>
      </c>
      <c r="U2135" s="49">
        <f t="shared" si="622"/>
        <v>398243.42625201796</v>
      </c>
      <c r="V2135" s="51">
        <f t="shared" si="623"/>
        <v>402220</v>
      </c>
      <c r="W2135" s="51">
        <f t="shared" si="624"/>
        <v>55518.39502108132</v>
      </c>
      <c r="X2135" s="52">
        <f t="shared" si="625"/>
        <v>0.13760223095662649</v>
      </c>
      <c r="Y2135" s="53" t="str">
        <f t="shared" si="626"/>
        <v>MENOR_VALOR</v>
      </c>
      <c r="Z2135" s="49">
        <f t="shared" si="627"/>
        <v>324955.29920000001</v>
      </c>
      <c r="AA2135" s="80"/>
    </row>
    <row r="2136" spans="1:27" ht="27" x14ac:dyDescent="0.2">
      <c r="A2136" s="41">
        <f t="shared" si="632"/>
        <v>1867</v>
      </c>
      <c r="B2136" s="4">
        <v>4912932</v>
      </c>
      <c r="C2136" s="40" t="s">
        <v>846</v>
      </c>
      <c r="D2136" s="42" t="s">
        <v>60</v>
      </c>
      <c r="E2136" s="43">
        <v>0</v>
      </c>
      <c r="F2136" s="44">
        <v>1</v>
      </c>
      <c r="G2136" s="44">
        <v>1</v>
      </c>
      <c r="H2136" s="4">
        <v>25171718</v>
      </c>
      <c r="I2136" s="4" t="s">
        <v>37</v>
      </c>
      <c r="J2136" s="1" t="s">
        <v>37</v>
      </c>
      <c r="K2136" s="48">
        <v>480522</v>
      </c>
      <c r="L2136" s="49">
        <f t="shared" si="619"/>
        <v>543566.48640000005</v>
      </c>
      <c r="M2136" s="45">
        <v>706000</v>
      </c>
      <c r="N2136" s="50">
        <f t="shared" si="628"/>
        <v>134140</v>
      </c>
      <c r="O2136" s="46">
        <f t="shared" si="630"/>
        <v>840140</v>
      </c>
      <c r="P2136" s="45">
        <v>565000</v>
      </c>
      <c r="Q2136" s="50">
        <f t="shared" si="629"/>
        <v>107350</v>
      </c>
      <c r="R2136" s="46">
        <f t="shared" si="631"/>
        <v>672350</v>
      </c>
      <c r="S2136" s="51">
        <f t="shared" si="620"/>
        <v>543566.48640000005</v>
      </c>
      <c r="T2136" s="51">
        <f t="shared" si="621"/>
        <v>685352.16213333339</v>
      </c>
      <c r="U2136" s="49">
        <f t="shared" si="622"/>
        <v>674631.44702446018</v>
      </c>
      <c r="V2136" s="51">
        <f t="shared" si="623"/>
        <v>672350</v>
      </c>
      <c r="W2136" s="51">
        <f t="shared" si="624"/>
        <v>100257.61278615633</v>
      </c>
      <c r="X2136" s="52">
        <f t="shared" si="625"/>
        <v>0.14628627197159333</v>
      </c>
      <c r="Y2136" s="53" t="str">
        <f t="shared" si="626"/>
        <v>MENOR_VALOR</v>
      </c>
      <c r="Z2136" s="49">
        <f t="shared" si="627"/>
        <v>543566.48640000005</v>
      </c>
      <c r="AA2136" s="80"/>
    </row>
    <row r="2137" spans="1:27" ht="27" x14ac:dyDescent="0.2">
      <c r="A2137" s="41">
        <f t="shared" si="632"/>
        <v>1868</v>
      </c>
      <c r="B2137" s="41">
        <v>4912932</v>
      </c>
      <c r="C2137" s="40" t="s">
        <v>616</v>
      </c>
      <c r="D2137" s="42" t="s">
        <v>36</v>
      </c>
      <c r="E2137" s="43">
        <v>0</v>
      </c>
      <c r="F2137" s="44">
        <v>1</v>
      </c>
      <c r="G2137" s="44">
        <v>1</v>
      </c>
      <c r="H2137" s="4">
        <v>26101781</v>
      </c>
      <c r="I2137" s="4" t="s">
        <v>37</v>
      </c>
      <c r="J2137" s="1" t="s">
        <v>37</v>
      </c>
      <c r="K2137" s="48">
        <v>289527</v>
      </c>
      <c r="L2137" s="49">
        <f t="shared" si="619"/>
        <v>327512.9424</v>
      </c>
      <c r="M2137" s="45">
        <v>426000</v>
      </c>
      <c r="N2137" s="50">
        <f t="shared" si="628"/>
        <v>80940</v>
      </c>
      <c r="O2137" s="46">
        <f t="shared" si="630"/>
        <v>506940</v>
      </c>
      <c r="P2137" s="45">
        <v>341000</v>
      </c>
      <c r="Q2137" s="50">
        <f t="shared" si="629"/>
        <v>64790</v>
      </c>
      <c r="R2137" s="46">
        <f t="shared" si="631"/>
        <v>405790</v>
      </c>
      <c r="S2137" s="51">
        <f t="shared" si="620"/>
        <v>327512.9424</v>
      </c>
      <c r="T2137" s="51">
        <f t="shared" si="621"/>
        <v>413414.31413333333</v>
      </c>
      <c r="U2137" s="49">
        <f t="shared" si="622"/>
        <v>406907.27623050008</v>
      </c>
      <c r="V2137" s="51">
        <f t="shared" si="623"/>
        <v>405790</v>
      </c>
      <c r="W2137" s="51">
        <f t="shared" si="624"/>
        <v>60741.442465866479</v>
      </c>
      <c r="X2137" s="52">
        <f t="shared" si="625"/>
        <v>0.14692631674644024</v>
      </c>
      <c r="Y2137" s="53" t="str">
        <f t="shared" si="626"/>
        <v>MENOR_VALOR</v>
      </c>
      <c r="Z2137" s="49">
        <f t="shared" si="627"/>
        <v>327512.9424</v>
      </c>
      <c r="AA2137" s="80"/>
    </row>
    <row r="2138" spans="1:27" ht="27" x14ac:dyDescent="0.2">
      <c r="A2138" s="41">
        <f t="shared" si="632"/>
        <v>1869</v>
      </c>
      <c r="B2138" s="41">
        <v>4912932</v>
      </c>
      <c r="C2138" s="40" t="s">
        <v>847</v>
      </c>
      <c r="D2138" s="42" t="s">
        <v>36</v>
      </c>
      <c r="E2138" s="43">
        <v>0</v>
      </c>
      <c r="F2138" s="44">
        <v>1</v>
      </c>
      <c r="G2138" s="44">
        <v>1</v>
      </c>
      <c r="H2138" s="3">
        <v>44122101</v>
      </c>
      <c r="I2138" s="4" t="s">
        <v>37</v>
      </c>
      <c r="J2138" s="1" t="s">
        <v>37</v>
      </c>
      <c r="K2138" s="48">
        <v>285957</v>
      </c>
      <c r="L2138" s="49">
        <f t="shared" si="619"/>
        <v>323474.55839999998</v>
      </c>
      <c r="M2138" s="45">
        <v>449400</v>
      </c>
      <c r="N2138" s="50">
        <f t="shared" si="628"/>
        <v>85386</v>
      </c>
      <c r="O2138" s="46">
        <f t="shared" si="630"/>
        <v>534786</v>
      </c>
      <c r="P2138" s="45">
        <v>336000</v>
      </c>
      <c r="Q2138" s="50">
        <f t="shared" si="629"/>
        <v>63840</v>
      </c>
      <c r="R2138" s="46">
        <f t="shared" si="631"/>
        <v>399840</v>
      </c>
      <c r="S2138" s="51">
        <f t="shared" si="620"/>
        <v>323474.55839999998</v>
      </c>
      <c r="T2138" s="51">
        <f t="shared" si="621"/>
        <v>419366.85279999999</v>
      </c>
      <c r="U2138" s="49">
        <f t="shared" si="622"/>
        <v>410489.57525360869</v>
      </c>
      <c r="V2138" s="51">
        <f t="shared" si="623"/>
        <v>399840</v>
      </c>
      <c r="W2138" s="51">
        <f t="shared" si="624"/>
        <v>67806.09163377677</v>
      </c>
      <c r="X2138" s="52">
        <f t="shared" si="625"/>
        <v>0.16168681711740851</v>
      </c>
      <c r="Y2138" s="53" t="str">
        <f t="shared" si="626"/>
        <v>MENOR_VALOR</v>
      </c>
      <c r="Z2138" s="49">
        <f t="shared" si="627"/>
        <v>323474.55839999998</v>
      </c>
      <c r="AA2138" s="80"/>
    </row>
    <row r="2139" spans="1:27" ht="18" x14ac:dyDescent="0.2">
      <c r="A2139" s="41">
        <f t="shared" si="632"/>
        <v>1870</v>
      </c>
      <c r="B2139" s="41">
        <v>4912932</v>
      </c>
      <c r="C2139" s="40" t="s">
        <v>618</v>
      </c>
      <c r="D2139" s="42" t="s">
        <v>36</v>
      </c>
      <c r="E2139" s="43">
        <v>0</v>
      </c>
      <c r="F2139" s="44">
        <v>1</v>
      </c>
      <c r="G2139" s="44">
        <v>1</v>
      </c>
      <c r="H2139" s="4">
        <v>26101781</v>
      </c>
      <c r="I2139" s="4" t="s">
        <v>37</v>
      </c>
      <c r="J2139" s="1" t="s">
        <v>37</v>
      </c>
      <c r="K2139" s="48">
        <v>135422</v>
      </c>
      <c r="L2139" s="49">
        <f t="shared" si="619"/>
        <v>153189.3664</v>
      </c>
      <c r="M2139" s="45">
        <v>200990</v>
      </c>
      <c r="N2139" s="50">
        <f t="shared" si="628"/>
        <v>38188.1</v>
      </c>
      <c r="O2139" s="46">
        <f t="shared" si="630"/>
        <v>239178.1</v>
      </c>
      <c r="P2139" s="45">
        <v>159000</v>
      </c>
      <c r="Q2139" s="50">
        <f t="shared" si="629"/>
        <v>30210</v>
      </c>
      <c r="R2139" s="46">
        <f t="shared" si="631"/>
        <v>189210</v>
      </c>
      <c r="S2139" s="51">
        <f t="shared" si="620"/>
        <v>153189.3664</v>
      </c>
      <c r="T2139" s="51">
        <f t="shared" si="621"/>
        <v>193859.15546666668</v>
      </c>
      <c r="U2139" s="49">
        <f t="shared" si="622"/>
        <v>190676.8808827535</v>
      </c>
      <c r="V2139" s="51">
        <f t="shared" si="623"/>
        <v>189210</v>
      </c>
      <c r="W2139" s="51">
        <f t="shared" si="624"/>
        <v>28757.883638466625</v>
      </c>
      <c r="X2139" s="52">
        <f t="shared" si="625"/>
        <v>0.14834421190600633</v>
      </c>
      <c r="Y2139" s="53" t="str">
        <f t="shared" si="626"/>
        <v>MENOR_VALOR</v>
      </c>
      <c r="Z2139" s="49">
        <f t="shared" si="627"/>
        <v>153189.3664</v>
      </c>
      <c r="AA2139" s="80"/>
    </row>
    <row r="2140" spans="1:27" x14ac:dyDescent="0.2">
      <c r="A2140" s="132">
        <v>4.2</v>
      </c>
      <c r="B2140" s="3"/>
      <c r="C2140" s="270" t="s">
        <v>621</v>
      </c>
      <c r="D2140" s="272"/>
      <c r="E2140" s="3"/>
      <c r="F2140" s="3"/>
      <c r="G2140" s="3"/>
      <c r="H2140" s="7"/>
      <c r="I2140" s="7"/>
      <c r="J2140" s="137"/>
      <c r="K2140" s="48"/>
      <c r="L2140" s="49">
        <f t="shared" si="619"/>
        <v>0</v>
      </c>
      <c r="M2140" s="5">
        <v>0</v>
      </c>
      <c r="N2140" s="6"/>
      <c r="O2140" s="47"/>
      <c r="P2140" s="5"/>
      <c r="Q2140" s="6"/>
      <c r="R2140" s="47"/>
      <c r="S2140" s="51"/>
      <c r="T2140" s="51"/>
      <c r="U2140" s="49"/>
      <c r="V2140" s="51"/>
      <c r="W2140" s="51"/>
      <c r="X2140" s="52"/>
      <c r="Y2140" s="53"/>
      <c r="Z2140" s="49"/>
      <c r="AA2140" s="80"/>
    </row>
    <row r="2141" spans="1:27" ht="18" x14ac:dyDescent="0.2">
      <c r="A2141" s="41">
        <f>A2139+1</f>
        <v>1871</v>
      </c>
      <c r="B2141" s="3">
        <v>4912927</v>
      </c>
      <c r="C2141" s="40" t="s">
        <v>848</v>
      </c>
      <c r="D2141" s="42" t="s">
        <v>36</v>
      </c>
      <c r="E2141" s="43">
        <v>0</v>
      </c>
      <c r="F2141" s="44">
        <v>1</v>
      </c>
      <c r="G2141" s="44">
        <v>1</v>
      </c>
      <c r="H2141" s="3">
        <v>26111548</v>
      </c>
      <c r="I2141" s="4" t="s">
        <v>37</v>
      </c>
      <c r="J2141" s="1" t="s">
        <v>37</v>
      </c>
      <c r="K2141" s="48">
        <v>54145</v>
      </c>
      <c r="L2141" s="49">
        <f t="shared" si="619"/>
        <v>61248.824000000001</v>
      </c>
      <c r="M2141" s="45">
        <v>84800</v>
      </c>
      <c r="N2141" s="50">
        <f t="shared" si="628"/>
        <v>16112</v>
      </c>
      <c r="O2141" s="46">
        <f t="shared" si="630"/>
        <v>100912</v>
      </c>
      <c r="P2141" s="45">
        <v>64000</v>
      </c>
      <c r="Q2141" s="50">
        <f t="shared" si="629"/>
        <v>12160</v>
      </c>
      <c r="R2141" s="46">
        <f t="shared" si="631"/>
        <v>76160</v>
      </c>
      <c r="S2141" s="51">
        <f t="shared" si="620"/>
        <v>61248.824000000001</v>
      </c>
      <c r="T2141" s="51">
        <f t="shared" si="621"/>
        <v>79440.274666666664</v>
      </c>
      <c r="U2141" s="49">
        <f t="shared" si="622"/>
        <v>77789.772464294205</v>
      </c>
      <c r="V2141" s="51">
        <f t="shared" si="623"/>
        <v>76160</v>
      </c>
      <c r="W2141" s="51">
        <f t="shared" si="624"/>
        <v>12863.298126020578</v>
      </c>
      <c r="X2141" s="52">
        <f t="shared" si="625"/>
        <v>0.16192413961300223</v>
      </c>
      <c r="Y2141" s="53" t="str">
        <f t="shared" si="626"/>
        <v>MENOR_VALOR</v>
      </c>
      <c r="Z2141" s="49">
        <f t="shared" si="627"/>
        <v>61248.824000000001</v>
      </c>
      <c r="AA2141" s="80"/>
    </row>
    <row r="2142" spans="1:27" ht="27" x14ac:dyDescent="0.2">
      <c r="A2142" s="41">
        <f>A2141+1</f>
        <v>1872</v>
      </c>
      <c r="B2142" s="3">
        <v>4912937</v>
      </c>
      <c r="C2142" s="40" t="s">
        <v>622</v>
      </c>
      <c r="D2142" s="42" t="s">
        <v>36</v>
      </c>
      <c r="E2142" s="43">
        <v>0</v>
      </c>
      <c r="F2142" s="44">
        <v>1</v>
      </c>
      <c r="G2142" s="44">
        <v>1</v>
      </c>
      <c r="H2142" s="3">
        <v>26111512</v>
      </c>
      <c r="I2142" s="4" t="s">
        <v>37</v>
      </c>
      <c r="J2142" s="1">
        <v>5330</v>
      </c>
      <c r="K2142" s="48">
        <v>42840</v>
      </c>
      <c r="L2142" s="49">
        <f t="shared" si="619"/>
        <v>48460.608</v>
      </c>
      <c r="M2142" s="45">
        <v>64260</v>
      </c>
      <c r="N2142" s="50">
        <f t="shared" si="628"/>
        <v>12209.4</v>
      </c>
      <c r="O2142" s="46">
        <f t="shared" si="630"/>
        <v>76469.399999999994</v>
      </c>
      <c r="P2142" s="45">
        <v>50000</v>
      </c>
      <c r="Q2142" s="50">
        <f t="shared" si="629"/>
        <v>9500</v>
      </c>
      <c r="R2142" s="46">
        <f t="shared" si="631"/>
        <v>59500</v>
      </c>
      <c r="S2142" s="51">
        <f t="shared" si="620"/>
        <v>48460.608</v>
      </c>
      <c r="T2142" s="51">
        <f t="shared" si="621"/>
        <v>61476.669333333331</v>
      </c>
      <c r="U2142" s="49">
        <f t="shared" si="622"/>
        <v>60413.106616815967</v>
      </c>
      <c r="V2142" s="51">
        <f t="shared" si="623"/>
        <v>59500</v>
      </c>
      <c r="W2142" s="51">
        <f t="shared" si="624"/>
        <v>9203.7452331400073</v>
      </c>
      <c r="X2142" s="52">
        <f t="shared" si="625"/>
        <v>0.14971118853619539</v>
      </c>
      <c r="Y2142" s="53" t="str">
        <f t="shared" si="626"/>
        <v>MENOR_VALOR</v>
      </c>
      <c r="Z2142" s="49">
        <f t="shared" si="627"/>
        <v>48460.608</v>
      </c>
      <c r="AA2142" s="80"/>
    </row>
    <row r="2143" spans="1:27" ht="18" x14ac:dyDescent="0.2">
      <c r="A2143" s="41">
        <f t="shared" ref="A2143:A2166" si="633">A2142+1</f>
        <v>1873</v>
      </c>
      <c r="B2143" s="3">
        <v>4912927</v>
      </c>
      <c r="C2143" s="40" t="s">
        <v>849</v>
      </c>
      <c r="D2143" s="42" t="s">
        <v>36</v>
      </c>
      <c r="E2143" s="43">
        <v>0</v>
      </c>
      <c r="F2143" s="44">
        <v>1</v>
      </c>
      <c r="G2143" s="44">
        <v>1</v>
      </c>
      <c r="H2143" s="3">
        <v>26111548</v>
      </c>
      <c r="I2143" s="4" t="s">
        <v>37</v>
      </c>
      <c r="J2143" s="1" t="s">
        <v>37</v>
      </c>
      <c r="K2143" s="48">
        <v>39627</v>
      </c>
      <c r="L2143" s="49">
        <f t="shared" si="619"/>
        <v>44826.062399999995</v>
      </c>
      <c r="M2143" s="45">
        <v>57820</v>
      </c>
      <c r="N2143" s="50">
        <f t="shared" si="628"/>
        <v>10985.8</v>
      </c>
      <c r="O2143" s="46">
        <f t="shared" si="630"/>
        <v>68805.8</v>
      </c>
      <c r="P2143" s="45">
        <v>47000</v>
      </c>
      <c r="Q2143" s="50">
        <f t="shared" si="629"/>
        <v>8930</v>
      </c>
      <c r="R2143" s="46">
        <f t="shared" si="631"/>
        <v>55930</v>
      </c>
      <c r="S2143" s="51">
        <f t="shared" si="620"/>
        <v>44826.062399999995</v>
      </c>
      <c r="T2143" s="51">
        <f t="shared" si="621"/>
        <v>56520.620799999997</v>
      </c>
      <c r="U2143" s="49">
        <f t="shared" si="622"/>
        <v>55667.299443825039</v>
      </c>
      <c r="V2143" s="51">
        <f t="shared" si="623"/>
        <v>55930</v>
      </c>
      <c r="W2143" s="51">
        <f t="shared" si="624"/>
        <v>8269.3015476220553</v>
      </c>
      <c r="X2143" s="52">
        <f t="shared" si="625"/>
        <v>0.14630592216747301</v>
      </c>
      <c r="Y2143" s="53" t="str">
        <f t="shared" si="626"/>
        <v>MENOR_VALOR</v>
      </c>
      <c r="Z2143" s="49">
        <f t="shared" si="627"/>
        <v>44826.062399999995</v>
      </c>
      <c r="AA2143" s="80"/>
    </row>
    <row r="2144" spans="1:27" ht="27" x14ac:dyDescent="0.2">
      <c r="A2144" s="41">
        <f t="shared" si="633"/>
        <v>1874</v>
      </c>
      <c r="B2144" s="3">
        <v>4912927</v>
      </c>
      <c r="C2144" s="40" t="s">
        <v>624</v>
      </c>
      <c r="D2144" s="42" t="s">
        <v>36</v>
      </c>
      <c r="E2144" s="43">
        <v>0</v>
      </c>
      <c r="F2144" s="44">
        <v>1</v>
      </c>
      <c r="G2144" s="44">
        <v>1</v>
      </c>
      <c r="H2144" s="3">
        <v>26111548</v>
      </c>
      <c r="I2144" s="4" t="s">
        <v>37</v>
      </c>
      <c r="J2144" s="1" t="s">
        <v>37</v>
      </c>
      <c r="K2144" s="48">
        <v>28084</v>
      </c>
      <c r="L2144" s="49">
        <f t="shared" si="619"/>
        <v>31768.620800000001</v>
      </c>
      <c r="M2144" s="45">
        <v>41410</v>
      </c>
      <c r="N2144" s="50">
        <f t="shared" si="628"/>
        <v>7867.9000000000005</v>
      </c>
      <c r="O2144" s="46">
        <f t="shared" si="630"/>
        <v>49277.9</v>
      </c>
      <c r="P2144" s="45">
        <v>33000</v>
      </c>
      <c r="Q2144" s="50">
        <f t="shared" si="629"/>
        <v>6270</v>
      </c>
      <c r="R2144" s="46">
        <f t="shared" si="631"/>
        <v>39270</v>
      </c>
      <c r="S2144" s="51">
        <f t="shared" si="620"/>
        <v>31768.620800000001</v>
      </c>
      <c r="T2144" s="51">
        <f t="shared" si="621"/>
        <v>40105.50693333333</v>
      </c>
      <c r="U2144" s="49">
        <f t="shared" si="622"/>
        <v>39467.27586884499</v>
      </c>
      <c r="V2144" s="51">
        <f t="shared" si="623"/>
        <v>39270</v>
      </c>
      <c r="W2144" s="51">
        <f t="shared" si="624"/>
        <v>5895.0687188600932</v>
      </c>
      <c r="X2144" s="52">
        <f t="shared" si="625"/>
        <v>0.14698900898221687</v>
      </c>
      <c r="Y2144" s="53" t="str">
        <f t="shared" si="626"/>
        <v>MENOR_VALOR</v>
      </c>
      <c r="Z2144" s="49">
        <f t="shared" si="627"/>
        <v>31768.620800000001</v>
      </c>
      <c r="AA2144" s="80"/>
    </row>
    <row r="2145" spans="1:27" ht="27" x14ac:dyDescent="0.2">
      <c r="A2145" s="41">
        <f t="shared" si="633"/>
        <v>1875</v>
      </c>
      <c r="B2145" s="3">
        <v>4912901</v>
      </c>
      <c r="C2145" s="40" t="s">
        <v>850</v>
      </c>
      <c r="D2145" s="42" t="s">
        <v>36</v>
      </c>
      <c r="E2145" s="43">
        <v>0</v>
      </c>
      <c r="F2145" s="44">
        <v>1</v>
      </c>
      <c r="G2145" s="44">
        <v>1</v>
      </c>
      <c r="H2145" s="3">
        <v>25174209</v>
      </c>
      <c r="I2145" s="4" t="s">
        <v>37</v>
      </c>
      <c r="J2145" s="1" t="s">
        <v>37</v>
      </c>
      <c r="K2145" s="48">
        <v>28084</v>
      </c>
      <c r="L2145" s="49">
        <f t="shared" si="619"/>
        <v>31768.620800000001</v>
      </c>
      <c r="M2145" s="45">
        <v>37310</v>
      </c>
      <c r="N2145" s="50">
        <f t="shared" si="628"/>
        <v>7088.9</v>
      </c>
      <c r="O2145" s="46">
        <f t="shared" si="630"/>
        <v>44398.9</v>
      </c>
      <c r="P2145" s="45">
        <v>33000</v>
      </c>
      <c r="Q2145" s="50">
        <f t="shared" si="629"/>
        <v>6270</v>
      </c>
      <c r="R2145" s="46">
        <f t="shared" si="631"/>
        <v>39270</v>
      </c>
      <c r="S2145" s="51">
        <f t="shared" si="620"/>
        <v>31768.620800000001</v>
      </c>
      <c r="T2145" s="51">
        <f t="shared" si="621"/>
        <v>38479.173600000002</v>
      </c>
      <c r="U2145" s="49">
        <f t="shared" si="622"/>
        <v>38119.204086897422</v>
      </c>
      <c r="V2145" s="51">
        <f t="shared" si="623"/>
        <v>39270</v>
      </c>
      <c r="W2145" s="51">
        <f t="shared" si="624"/>
        <v>4745.0773903903746</v>
      </c>
      <c r="X2145" s="52">
        <f t="shared" si="625"/>
        <v>0.12331547032991307</v>
      </c>
      <c r="Y2145" s="53" t="str">
        <f t="shared" si="626"/>
        <v>MENOR_VALOR</v>
      </c>
      <c r="Z2145" s="49">
        <f t="shared" si="627"/>
        <v>31768.620800000001</v>
      </c>
      <c r="AA2145" s="80"/>
    </row>
    <row r="2146" spans="1:27" ht="18" x14ac:dyDescent="0.2">
      <c r="A2146" s="41">
        <f t="shared" si="633"/>
        <v>1876</v>
      </c>
      <c r="B2146" s="41">
        <v>4912932</v>
      </c>
      <c r="C2146" s="40" t="s">
        <v>851</v>
      </c>
      <c r="D2146" s="42" t="s">
        <v>36</v>
      </c>
      <c r="E2146" s="43">
        <v>0</v>
      </c>
      <c r="F2146" s="44">
        <v>1</v>
      </c>
      <c r="G2146" s="44">
        <v>1</v>
      </c>
      <c r="H2146" s="3">
        <v>42132202</v>
      </c>
      <c r="I2146" s="4" t="s">
        <v>37</v>
      </c>
      <c r="J2146" s="1" t="s">
        <v>37</v>
      </c>
      <c r="K2146" s="48">
        <v>145656</v>
      </c>
      <c r="L2146" s="49">
        <f t="shared" si="619"/>
        <v>164766.06719999999</v>
      </c>
      <c r="M2146" s="45">
        <v>214000</v>
      </c>
      <c r="N2146" s="50">
        <f t="shared" si="628"/>
        <v>40660</v>
      </c>
      <c r="O2146" s="46">
        <f t="shared" si="630"/>
        <v>254660</v>
      </c>
      <c r="P2146" s="45">
        <v>171000</v>
      </c>
      <c r="Q2146" s="50">
        <f t="shared" si="629"/>
        <v>32490</v>
      </c>
      <c r="R2146" s="46">
        <f t="shared" si="631"/>
        <v>203490</v>
      </c>
      <c r="S2146" s="51">
        <f t="shared" si="620"/>
        <v>164766.06719999999</v>
      </c>
      <c r="T2146" s="51">
        <f t="shared" si="621"/>
        <v>207638.68906666664</v>
      </c>
      <c r="U2146" s="49">
        <f t="shared" si="622"/>
        <v>204388.8471599987</v>
      </c>
      <c r="V2146" s="51">
        <f t="shared" si="623"/>
        <v>203490</v>
      </c>
      <c r="W2146" s="51">
        <f t="shared" si="624"/>
        <v>30315.521649166771</v>
      </c>
      <c r="X2146" s="52">
        <f t="shared" si="625"/>
        <v>0.14600131500268407</v>
      </c>
      <c r="Y2146" s="53" t="str">
        <f t="shared" si="626"/>
        <v>MENOR_VALOR</v>
      </c>
      <c r="Z2146" s="49">
        <f t="shared" si="627"/>
        <v>164766.06719999999</v>
      </c>
      <c r="AA2146" s="80"/>
    </row>
    <row r="2147" spans="1:27" ht="18" x14ac:dyDescent="0.2">
      <c r="A2147" s="41">
        <f t="shared" si="633"/>
        <v>1877</v>
      </c>
      <c r="B2147" s="3">
        <v>4912937</v>
      </c>
      <c r="C2147" s="40" t="s">
        <v>852</v>
      </c>
      <c r="D2147" s="42" t="s">
        <v>36</v>
      </c>
      <c r="E2147" s="43">
        <v>0</v>
      </c>
      <c r="F2147" s="44">
        <v>1</v>
      </c>
      <c r="G2147" s="44">
        <v>1</v>
      </c>
      <c r="H2147" s="3">
        <v>31181705</v>
      </c>
      <c r="I2147" s="4" t="s">
        <v>37</v>
      </c>
      <c r="J2147" s="1" t="s">
        <v>37</v>
      </c>
      <c r="K2147" s="48">
        <v>4879</v>
      </c>
      <c r="L2147" s="49">
        <f t="shared" si="619"/>
        <v>5519.1247999999996</v>
      </c>
      <c r="M2147" s="45">
        <v>8240</v>
      </c>
      <c r="N2147" s="50">
        <f t="shared" si="628"/>
        <v>1565.6</v>
      </c>
      <c r="O2147" s="46">
        <f t="shared" si="630"/>
        <v>9805.6</v>
      </c>
      <c r="P2147" s="45">
        <v>6000</v>
      </c>
      <c r="Q2147" s="50">
        <f t="shared" si="629"/>
        <v>1140</v>
      </c>
      <c r="R2147" s="46">
        <f t="shared" si="631"/>
        <v>7140</v>
      </c>
      <c r="S2147" s="51">
        <f t="shared" si="620"/>
        <v>5519.1247999999996</v>
      </c>
      <c r="T2147" s="51">
        <f t="shared" si="621"/>
        <v>7488.2416000000003</v>
      </c>
      <c r="U2147" s="49">
        <f t="shared" si="622"/>
        <v>7283.6242494840872</v>
      </c>
      <c r="V2147" s="51">
        <f t="shared" si="623"/>
        <v>7140</v>
      </c>
      <c r="W2147" s="51">
        <f t="shared" si="624"/>
        <v>1392.3758422283588</v>
      </c>
      <c r="X2147" s="52">
        <f t="shared" si="625"/>
        <v>0.18594162910400203</v>
      </c>
      <c r="Y2147" s="53" t="str">
        <f t="shared" si="626"/>
        <v>MENOR_VALOR</v>
      </c>
      <c r="Z2147" s="49">
        <f t="shared" si="627"/>
        <v>5519.1247999999996</v>
      </c>
      <c r="AA2147" s="80"/>
    </row>
    <row r="2148" spans="1:27" ht="27" x14ac:dyDescent="0.2">
      <c r="A2148" s="41">
        <f t="shared" si="633"/>
        <v>1878</v>
      </c>
      <c r="B2148" s="41">
        <v>4912932</v>
      </c>
      <c r="C2148" s="40" t="s">
        <v>625</v>
      </c>
      <c r="D2148" s="42" t="s">
        <v>36</v>
      </c>
      <c r="E2148" s="43">
        <v>0</v>
      </c>
      <c r="F2148" s="44">
        <v>1</v>
      </c>
      <c r="G2148" s="44">
        <v>1</v>
      </c>
      <c r="H2148" s="3">
        <v>26101781</v>
      </c>
      <c r="I2148" s="4" t="s">
        <v>37</v>
      </c>
      <c r="J2148" s="1" t="s">
        <v>37</v>
      </c>
      <c r="K2148" s="48">
        <v>10829</v>
      </c>
      <c r="L2148" s="49">
        <f t="shared" si="619"/>
        <v>12249.764800000001</v>
      </c>
      <c r="M2148" s="45">
        <v>14400</v>
      </c>
      <c r="N2148" s="50">
        <f t="shared" si="628"/>
        <v>2736</v>
      </c>
      <c r="O2148" s="46">
        <f t="shared" si="630"/>
        <v>17136</v>
      </c>
      <c r="P2148" s="45">
        <v>13000</v>
      </c>
      <c r="Q2148" s="50">
        <f t="shared" si="629"/>
        <v>2470</v>
      </c>
      <c r="R2148" s="46">
        <f t="shared" si="631"/>
        <v>15470</v>
      </c>
      <c r="S2148" s="51">
        <f t="shared" si="620"/>
        <v>12249.764800000001</v>
      </c>
      <c r="T2148" s="51">
        <f t="shared" si="621"/>
        <v>14951.921600000001</v>
      </c>
      <c r="U2148" s="49">
        <f t="shared" si="622"/>
        <v>14808.435308700065</v>
      </c>
      <c r="V2148" s="51">
        <f t="shared" si="623"/>
        <v>15470</v>
      </c>
      <c r="W2148" s="51">
        <f t="shared" si="624"/>
        <v>1910.7133971093419</v>
      </c>
      <c r="X2148" s="52">
        <f t="shared" si="625"/>
        <v>0.12779049062893305</v>
      </c>
      <c r="Y2148" s="53" t="str">
        <f t="shared" si="626"/>
        <v>MENOR_VALOR</v>
      </c>
      <c r="Z2148" s="49">
        <f t="shared" si="627"/>
        <v>12249.764800000001</v>
      </c>
      <c r="AA2148" s="80"/>
    </row>
    <row r="2149" spans="1:27" ht="18" x14ac:dyDescent="0.2">
      <c r="A2149" s="41">
        <f t="shared" si="633"/>
        <v>1879</v>
      </c>
      <c r="B2149" s="3">
        <v>4912901</v>
      </c>
      <c r="C2149" s="40" t="s">
        <v>626</v>
      </c>
      <c r="D2149" s="42" t="s">
        <v>36</v>
      </c>
      <c r="E2149" s="43">
        <v>0</v>
      </c>
      <c r="F2149" s="44">
        <v>1</v>
      </c>
      <c r="G2149" s="44">
        <v>1</v>
      </c>
      <c r="H2149" s="3">
        <v>25174209</v>
      </c>
      <c r="I2149" s="4" t="s">
        <v>37</v>
      </c>
      <c r="J2149" s="1" t="s">
        <v>37</v>
      </c>
      <c r="K2149" s="48">
        <v>107576</v>
      </c>
      <c r="L2149" s="49">
        <f t="shared" si="619"/>
        <v>121689.9712</v>
      </c>
      <c r="M2149" s="45">
        <v>170130</v>
      </c>
      <c r="N2149" s="50">
        <f t="shared" si="628"/>
        <v>32324.7</v>
      </c>
      <c r="O2149" s="46">
        <f t="shared" si="630"/>
        <v>202454.7</v>
      </c>
      <c r="P2149" s="45">
        <v>127000</v>
      </c>
      <c r="Q2149" s="50">
        <f t="shared" si="629"/>
        <v>24130</v>
      </c>
      <c r="R2149" s="46">
        <f t="shared" si="631"/>
        <v>151130</v>
      </c>
      <c r="S2149" s="51">
        <f t="shared" si="620"/>
        <v>121689.9712</v>
      </c>
      <c r="T2149" s="51">
        <f t="shared" si="621"/>
        <v>158424.8904</v>
      </c>
      <c r="U2149" s="49">
        <f t="shared" si="622"/>
        <v>154992.65272585728</v>
      </c>
      <c r="V2149" s="51">
        <f t="shared" si="623"/>
        <v>151130</v>
      </c>
      <c r="W2149" s="51">
        <f t="shared" si="624"/>
        <v>25975.510472659855</v>
      </c>
      <c r="X2149" s="52">
        <f t="shared" si="625"/>
        <v>0.1639610442972404</v>
      </c>
      <c r="Y2149" s="53" t="str">
        <f t="shared" si="626"/>
        <v>MENOR_VALOR</v>
      </c>
      <c r="Z2149" s="49">
        <f t="shared" si="627"/>
        <v>121689.9712</v>
      </c>
      <c r="AA2149" s="80"/>
    </row>
    <row r="2150" spans="1:27" ht="18" x14ac:dyDescent="0.2">
      <c r="A2150" s="41">
        <f t="shared" si="633"/>
        <v>1880</v>
      </c>
      <c r="B2150" s="3">
        <v>4912904</v>
      </c>
      <c r="C2150" s="40" t="s">
        <v>627</v>
      </c>
      <c r="D2150" s="42" t="s">
        <v>36</v>
      </c>
      <c r="E2150" s="43">
        <v>0</v>
      </c>
      <c r="F2150" s="44">
        <v>1</v>
      </c>
      <c r="G2150" s="44">
        <v>1</v>
      </c>
      <c r="H2150" s="3">
        <v>26112104</v>
      </c>
      <c r="I2150" s="4" t="s">
        <v>37</v>
      </c>
      <c r="J2150" s="1" t="s">
        <v>37</v>
      </c>
      <c r="K2150" s="48">
        <v>1528912</v>
      </c>
      <c r="L2150" s="49">
        <f t="shared" si="619"/>
        <v>1729505.2544</v>
      </c>
      <c r="M2150" s="45">
        <v>2451410</v>
      </c>
      <c r="N2150" s="50">
        <f t="shared" si="628"/>
        <v>465767.9</v>
      </c>
      <c r="O2150" s="46">
        <f t="shared" si="630"/>
        <v>2917177.9</v>
      </c>
      <c r="P2150" s="45">
        <v>1799000</v>
      </c>
      <c r="Q2150" s="50">
        <f t="shared" si="629"/>
        <v>341810</v>
      </c>
      <c r="R2150" s="46">
        <f t="shared" si="631"/>
        <v>2140810</v>
      </c>
      <c r="S2150" s="51">
        <f t="shared" si="620"/>
        <v>1729505.2544</v>
      </c>
      <c r="T2150" s="51">
        <f t="shared" si="621"/>
        <v>2262497.7181333336</v>
      </c>
      <c r="U2150" s="49">
        <f t="shared" si="622"/>
        <v>2210485.3540676078</v>
      </c>
      <c r="V2150" s="51">
        <f t="shared" si="623"/>
        <v>2140810</v>
      </c>
      <c r="W2150" s="51">
        <f t="shared" si="624"/>
        <v>376882.58542716544</v>
      </c>
      <c r="X2150" s="52">
        <f t="shared" si="625"/>
        <v>0.1665781063143397</v>
      </c>
      <c r="Y2150" s="53" t="str">
        <f t="shared" si="626"/>
        <v>MENOR_VALOR</v>
      </c>
      <c r="Z2150" s="49">
        <f t="shared" si="627"/>
        <v>1729505.2544</v>
      </c>
      <c r="AA2150" s="80"/>
    </row>
    <row r="2151" spans="1:27" ht="18" x14ac:dyDescent="0.2">
      <c r="A2151" s="41">
        <f t="shared" si="633"/>
        <v>1881</v>
      </c>
      <c r="B2151" s="1">
        <v>4912928</v>
      </c>
      <c r="C2151" s="40" t="s">
        <v>628</v>
      </c>
      <c r="D2151" s="42" t="s">
        <v>36</v>
      </c>
      <c r="E2151" s="43">
        <v>0</v>
      </c>
      <c r="F2151" s="44">
        <v>1</v>
      </c>
      <c r="G2151" s="44">
        <v>1</v>
      </c>
      <c r="H2151" s="3">
        <v>40101801</v>
      </c>
      <c r="I2151" s="4" t="s">
        <v>37</v>
      </c>
      <c r="J2151" s="1" t="s">
        <v>37</v>
      </c>
      <c r="K2151" s="48">
        <v>568225</v>
      </c>
      <c r="L2151" s="49">
        <f t="shared" si="619"/>
        <v>642776.12</v>
      </c>
      <c r="M2151" s="45">
        <v>902880</v>
      </c>
      <c r="N2151" s="50">
        <f t="shared" si="628"/>
        <v>171547.2</v>
      </c>
      <c r="O2151" s="46">
        <f t="shared" si="630"/>
        <v>1074427.2</v>
      </c>
      <c r="P2151" s="45">
        <v>669000</v>
      </c>
      <c r="Q2151" s="50">
        <f t="shared" si="629"/>
        <v>127110</v>
      </c>
      <c r="R2151" s="46">
        <f t="shared" si="631"/>
        <v>796110</v>
      </c>
      <c r="S2151" s="51">
        <f t="shared" si="620"/>
        <v>642776.12</v>
      </c>
      <c r="T2151" s="51">
        <f t="shared" si="621"/>
        <v>837771.10666666657</v>
      </c>
      <c r="U2151" s="49">
        <f t="shared" si="622"/>
        <v>819225.13588409161</v>
      </c>
      <c r="V2151" s="51">
        <f t="shared" si="623"/>
        <v>796110</v>
      </c>
      <c r="W2151" s="51">
        <f t="shared" si="624"/>
        <v>137882.27736938049</v>
      </c>
      <c r="X2151" s="52">
        <f t="shared" si="625"/>
        <v>0.1645822782287015</v>
      </c>
      <c r="Y2151" s="53" t="str">
        <f t="shared" si="626"/>
        <v>MENOR_VALOR</v>
      </c>
      <c r="Z2151" s="49">
        <f t="shared" si="627"/>
        <v>642776.12</v>
      </c>
      <c r="AA2151" s="80"/>
    </row>
    <row r="2152" spans="1:27" ht="18" x14ac:dyDescent="0.2">
      <c r="A2152" s="41">
        <f t="shared" si="633"/>
        <v>1882</v>
      </c>
      <c r="B2152" s="1">
        <v>4912928</v>
      </c>
      <c r="C2152" s="40" t="s">
        <v>853</v>
      </c>
      <c r="D2152" s="42" t="s">
        <v>36</v>
      </c>
      <c r="E2152" s="43">
        <v>0</v>
      </c>
      <c r="F2152" s="44">
        <v>1</v>
      </c>
      <c r="G2152" s="44">
        <v>1</v>
      </c>
      <c r="H2152" s="3">
        <v>40101801</v>
      </c>
      <c r="I2152" s="4" t="s">
        <v>37</v>
      </c>
      <c r="J2152" s="1" t="s">
        <v>37</v>
      </c>
      <c r="K2152" s="48">
        <v>1698368</v>
      </c>
      <c r="L2152" s="49">
        <f t="shared" si="619"/>
        <v>1921193.8816</v>
      </c>
      <c r="M2152" s="45">
        <v>2348120</v>
      </c>
      <c r="N2152" s="50">
        <f t="shared" si="628"/>
        <v>446142.8</v>
      </c>
      <c r="O2152" s="46">
        <f t="shared" si="630"/>
        <v>2794262.8</v>
      </c>
      <c r="P2152" s="45">
        <v>1998000</v>
      </c>
      <c r="Q2152" s="50">
        <f t="shared" si="629"/>
        <v>379620</v>
      </c>
      <c r="R2152" s="46">
        <f t="shared" si="631"/>
        <v>2377620</v>
      </c>
      <c r="S2152" s="51">
        <f t="shared" si="620"/>
        <v>1921193.8816</v>
      </c>
      <c r="T2152" s="51">
        <f t="shared" si="621"/>
        <v>2364358.8938666666</v>
      </c>
      <c r="U2152" s="49">
        <f t="shared" si="622"/>
        <v>2337008.5237677894</v>
      </c>
      <c r="V2152" s="51">
        <f t="shared" si="623"/>
        <v>2377620</v>
      </c>
      <c r="W2152" s="51">
        <f t="shared" si="624"/>
        <v>313364.98535837769</v>
      </c>
      <c r="X2152" s="52">
        <f t="shared" si="625"/>
        <v>0.13253697912413853</v>
      </c>
      <c r="Y2152" s="53" t="str">
        <f t="shared" si="626"/>
        <v>MENOR_VALOR</v>
      </c>
      <c r="Z2152" s="49">
        <f t="shared" si="627"/>
        <v>1921193.8816</v>
      </c>
      <c r="AA2152" s="80"/>
    </row>
    <row r="2153" spans="1:27" ht="27" x14ac:dyDescent="0.2">
      <c r="A2153" s="41">
        <f t="shared" si="633"/>
        <v>1883</v>
      </c>
      <c r="B2153" s="1">
        <v>4912996</v>
      </c>
      <c r="C2153" s="40" t="s">
        <v>629</v>
      </c>
      <c r="D2153" s="42" t="s">
        <v>36</v>
      </c>
      <c r="E2153" s="43">
        <v>0</v>
      </c>
      <c r="F2153" s="44">
        <v>1</v>
      </c>
      <c r="G2153" s="44">
        <v>1</v>
      </c>
      <c r="H2153" s="3">
        <v>26111908</v>
      </c>
      <c r="I2153" s="4" t="s">
        <v>37</v>
      </c>
      <c r="J2153" s="1" t="s">
        <v>37</v>
      </c>
      <c r="K2153" s="48">
        <v>48433</v>
      </c>
      <c r="L2153" s="49">
        <f t="shared" si="619"/>
        <v>54787.409599999999</v>
      </c>
      <c r="M2153" s="45">
        <v>73130</v>
      </c>
      <c r="N2153" s="50">
        <f t="shared" si="628"/>
        <v>13894.7</v>
      </c>
      <c r="O2153" s="46">
        <f t="shared" si="630"/>
        <v>87024.7</v>
      </c>
      <c r="P2153" s="45">
        <v>57000</v>
      </c>
      <c r="Q2153" s="50">
        <f t="shared" si="629"/>
        <v>10830</v>
      </c>
      <c r="R2153" s="46">
        <f t="shared" si="631"/>
        <v>67830</v>
      </c>
      <c r="S2153" s="51">
        <f t="shared" si="620"/>
        <v>54787.409599999999</v>
      </c>
      <c r="T2153" s="51">
        <f t="shared" si="621"/>
        <v>69880.703200000004</v>
      </c>
      <c r="U2153" s="49">
        <f t="shared" si="622"/>
        <v>68640.700396004933</v>
      </c>
      <c r="V2153" s="51">
        <f t="shared" si="623"/>
        <v>67830</v>
      </c>
      <c r="W2153" s="51">
        <f t="shared" si="624"/>
        <v>10672.570254999515</v>
      </c>
      <c r="X2153" s="52">
        <f t="shared" si="625"/>
        <v>0.15272557038320581</v>
      </c>
      <c r="Y2153" s="53" t="str">
        <f t="shared" si="626"/>
        <v>MENOR_VALOR</v>
      </c>
      <c r="Z2153" s="49">
        <f t="shared" si="627"/>
        <v>54787.409599999999</v>
      </c>
      <c r="AA2153" s="80"/>
    </row>
    <row r="2154" spans="1:27" ht="36" x14ac:dyDescent="0.2">
      <c r="A2154" s="41">
        <f t="shared" si="633"/>
        <v>1884</v>
      </c>
      <c r="B2154" s="1">
        <v>4912942</v>
      </c>
      <c r="C2154" s="40" t="s">
        <v>631</v>
      </c>
      <c r="D2154" s="42" t="s">
        <v>36</v>
      </c>
      <c r="E2154" s="43">
        <v>0</v>
      </c>
      <c r="F2154" s="44">
        <v>1</v>
      </c>
      <c r="G2154" s="44">
        <v>1</v>
      </c>
      <c r="H2154" s="3">
        <v>26112104</v>
      </c>
      <c r="I2154" s="4" t="s">
        <v>37</v>
      </c>
      <c r="J2154" s="1" t="s">
        <v>37</v>
      </c>
      <c r="K2154" s="48">
        <v>339626</v>
      </c>
      <c r="L2154" s="49">
        <f t="shared" si="619"/>
        <v>384184.93119999999</v>
      </c>
      <c r="M2154" s="45">
        <v>510000</v>
      </c>
      <c r="N2154" s="50">
        <f t="shared" si="628"/>
        <v>96900</v>
      </c>
      <c r="O2154" s="46">
        <f t="shared" si="630"/>
        <v>606900</v>
      </c>
      <c r="P2154" s="45">
        <v>400000</v>
      </c>
      <c r="Q2154" s="50">
        <f t="shared" si="629"/>
        <v>76000</v>
      </c>
      <c r="R2154" s="46">
        <f t="shared" si="631"/>
        <v>476000</v>
      </c>
      <c r="S2154" s="51">
        <f t="shared" si="620"/>
        <v>384184.93119999999</v>
      </c>
      <c r="T2154" s="51">
        <f t="shared" si="621"/>
        <v>489028.31040000002</v>
      </c>
      <c r="U2154" s="49">
        <f t="shared" si="622"/>
        <v>480567.95233645203</v>
      </c>
      <c r="V2154" s="51">
        <f t="shared" si="623"/>
        <v>476000</v>
      </c>
      <c r="W2154" s="51">
        <f t="shared" si="624"/>
        <v>74135.464394832481</v>
      </c>
      <c r="X2154" s="52">
        <f t="shared" si="625"/>
        <v>0.15159748999846959</v>
      </c>
      <c r="Y2154" s="53" t="str">
        <f t="shared" si="626"/>
        <v>MENOR_VALOR</v>
      </c>
      <c r="Z2154" s="49">
        <f t="shared" si="627"/>
        <v>384184.93119999999</v>
      </c>
      <c r="AA2154" s="80"/>
    </row>
    <row r="2155" spans="1:27" ht="18" x14ac:dyDescent="0.2">
      <c r="A2155" s="41">
        <f t="shared" si="633"/>
        <v>1885</v>
      </c>
      <c r="B2155" s="1">
        <v>4912942</v>
      </c>
      <c r="C2155" s="40" t="s">
        <v>632</v>
      </c>
      <c r="D2155" s="42" t="s">
        <v>36</v>
      </c>
      <c r="E2155" s="43">
        <v>0</v>
      </c>
      <c r="F2155" s="44">
        <v>1</v>
      </c>
      <c r="G2155" s="44">
        <v>1</v>
      </c>
      <c r="H2155" s="3">
        <v>31171524</v>
      </c>
      <c r="I2155" s="4" t="s">
        <v>37</v>
      </c>
      <c r="J2155" s="1" t="s">
        <v>37</v>
      </c>
      <c r="K2155" s="48">
        <v>121737</v>
      </c>
      <c r="L2155" s="49">
        <f t="shared" si="619"/>
        <v>137708.89439999999</v>
      </c>
      <c r="M2155" s="45">
        <v>189740</v>
      </c>
      <c r="N2155" s="50">
        <f t="shared" si="628"/>
        <v>36050.6</v>
      </c>
      <c r="O2155" s="46">
        <f t="shared" si="630"/>
        <v>225790.6</v>
      </c>
      <c r="P2155" s="45">
        <v>143000</v>
      </c>
      <c r="Q2155" s="50">
        <f t="shared" si="629"/>
        <v>27170</v>
      </c>
      <c r="R2155" s="46">
        <f t="shared" si="631"/>
        <v>170170</v>
      </c>
      <c r="S2155" s="51">
        <f t="shared" si="620"/>
        <v>137708.89439999999</v>
      </c>
      <c r="T2155" s="51">
        <f t="shared" si="621"/>
        <v>177889.83146666666</v>
      </c>
      <c r="U2155" s="49">
        <f t="shared" si="622"/>
        <v>174254.34502385449</v>
      </c>
      <c r="V2155" s="51">
        <f t="shared" si="623"/>
        <v>170170</v>
      </c>
      <c r="W2155" s="51">
        <f t="shared" si="624"/>
        <v>28412.213074269974</v>
      </c>
      <c r="X2155" s="52">
        <f t="shared" si="625"/>
        <v>0.15971802795031548</v>
      </c>
      <c r="Y2155" s="53" t="str">
        <f t="shared" si="626"/>
        <v>MENOR_VALOR</v>
      </c>
      <c r="Z2155" s="49">
        <f t="shared" si="627"/>
        <v>137708.89439999999</v>
      </c>
      <c r="AA2155" s="80"/>
    </row>
    <row r="2156" spans="1:27" ht="18" x14ac:dyDescent="0.2">
      <c r="A2156" s="41">
        <f t="shared" si="633"/>
        <v>1886</v>
      </c>
      <c r="B2156" s="1">
        <v>4912996</v>
      </c>
      <c r="C2156" s="40" t="s">
        <v>633</v>
      </c>
      <c r="D2156" s="42" t="s">
        <v>36</v>
      </c>
      <c r="E2156" s="43">
        <v>0</v>
      </c>
      <c r="F2156" s="44">
        <v>1</v>
      </c>
      <c r="G2156" s="44">
        <v>1</v>
      </c>
      <c r="H2156" s="3">
        <v>26111908</v>
      </c>
      <c r="I2156" s="4" t="s">
        <v>37</v>
      </c>
      <c r="J2156" s="1" t="s">
        <v>37</v>
      </c>
      <c r="K2156" s="48">
        <v>14399</v>
      </c>
      <c r="L2156" s="49">
        <f t="shared" si="619"/>
        <v>16288.148799999999</v>
      </c>
      <c r="M2156" s="45">
        <v>20370</v>
      </c>
      <c r="N2156" s="50">
        <f t="shared" si="628"/>
        <v>3870.3</v>
      </c>
      <c r="O2156" s="46">
        <f t="shared" si="630"/>
        <v>24240.3</v>
      </c>
      <c r="P2156" s="45">
        <v>17000</v>
      </c>
      <c r="Q2156" s="50">
        <f t="shared" si="629"/>
        <v>3230</v>
      </c>
      <c r="R2156" s="46">
        <f t="shared" si="631"/>
        <v>20230</v>
      </c>
      <c r="S2156" s="51">
        <f t="shared" si="620"/>
        <v>16288.148799999999</v>
      </c>
      <c r="T2156" s="51">
        <f t="shared" si="621"/>
        <v>20252.816266666665</v>
      </c>
      <c r="U2156" s="49">
        <f t="shared" si="622"/>
        <v>19989.497050538819</v>
      </c>
      <c r="V2156" s="51">
        <f t="shared" si="623"/>
        <v>20230</v>
      </c>
      <c r="W2156" s="51">
        <f t="shared" si="624"/>
        <v>2803.4432508296959</v>
      </c>
      <c r="X2156" s="52">
        <f t="shared" si="625"/>
        <v>0.13842239093650277</v>
      </c>
      <c r="Y2156" s="53" t="str">
        <f t="shared" si="626"/>
        <v>MENOR_VALOR</v>
      </c>
      <c r="Z2156" s="49">
        <f t="shared" si="627"/>
        <v>16288.148799999999</v>
      </c>
      <c r="AA2156" s="80"/>
    </row>
    <row r="2157" spans="1:27" ht="18" x14ac:dyDescent="0.2">
      <c r="A2157" s="41">
        <f t="shared" si="633"/>
        <v>1887</v>
      </c>
      <c r="B2157" s="1">
        <v>4912996</v>
      </c>
      <c r="C2157" s="40" t="s">
        <v>854</v>
      </c>
      <c r="D2157" s="42" t="s">
        <v>36</v>
      </c>
      <c r="E2157" s="43">
        <v>0</v>
      </c>
      <c r="F2157" s="44">
        <v>1</v>
      </c>
      <c r="G2157" s="44">
        <v>1</v>
      </c>
      <c r="H2157" s="3">
        <v>25174211</v>
      </c>
      <c r="I2157" s="4" t="s">
        <v>37</v>
      </c>
      <c r="J2157" s="1" t="s">
        <v>37</v>
      </c>
      <c r="K2157" s="48">
        <v>54145</v>
      </c>
      <c r="L2157" s="49">
        <f t="shared" si="619"/>
        <v>61248.824000000001</v>
      </c>
      <c r="M2157" s="45">
        <v>72800</v>
      </c>
      <c r="N2157" s="50">
        <f t="shared" si="628"/>
        <v>13832</v>
      </c>
      <c r="O2157" s="46">
        <f t="shared" si="630"/>
        <v>86632</v>
      </c>
      <c r="P2157" s="45">
        <v>64000</v>
      </c>
      <c r="Q2157" s="50">
        <f t="shared" si="629"/>
        <v>12160</v>
      </c>
      <c r="R2157" s="46">
        <f t="shared" si="631"/>
        <v>76160</v>
      </c>
      <c r="S2157" s="51">
        <f t="shared" si="620"/>
        <v>61248.824000000001</v>
      </c>
      <c r="T2157" s="51">
        <f t="shared" si="621"/>
        <v>74680.274666666664</v>
      </c>
      <c r="U2157" s="49">
        <f t="shared" si="622"/>
        <v>73932.321520823665</v>
      </c>
      <c r="V2157" s="51">
        <f t="shared" si="623"/>
        <v>76160</v>
      </c>
      <c r="W2157" s="51">
        <f t="shared" si="624"/>
        <v>9497.4698475725727</v>
      </c>
      <c r="X2157" s="52">
        <f t="shared" si="625"/>
        <v>0.12717507922894319</v>
      </c>
      <c r="Y2157" s="53" t="str">
        <f t="shared" si="626"/>
        <v>MENOR_VALOR</v>
      </c>
      <c r="Z2157" s="49">
        <f t="shared" si="627"/>
        <v>61248.824000000001</v>
      </c>
      <c r="AA2157" s="80"/>
    </row>
    <row r="2158" spans="1:27" ht="18" x14ac:dyDescent="0.2">
      <c r="A2158" s="41">
        <f t="shared" si="633"/>
        <v>1888</v>
      </c>
      <c r="B2158" s="1">
        <v>4912996</v>
      </c>
      <c r="C2158" s="40" t="s">
        <v>634</v>
      </c>
      <c r="D2158" s="42" t="s">
        <v>36</v>
      </c>
      <c r="E2158" s="43">
        <v>0</v>
      </c>
      <c r="F2158" s="44">
        <v>1</v>
      </c>
      <c r="G2158" s="44">
        <v>1</v>
      </c>
      <c r="H2158" s="3">
        <v>40151580</v>
      </c>
      <c r="I2158" s="4" t="s">
        <v>37</v>
      </c>
      <c r="J2158" s="1">
        <v>8042</v>
      </c>
      <c r="K2158" s="48">
        <v>323085</v>
      </c>
      <c r="L2158" s="49">
        <f t="shared" si="619"/>
        <v>365473.75199999998</v>
      </c>
      <c r="M2158" s="45">
        <v>427500</v>
      </c>
      <c r="N2158" s="50">
        <f t="shared" si="628"/>
        <v>81225</v>
      </c>
      <c r="O2158" s="46">
        <f t="shared" si="630"/>
        <v>508725</v>
      </c>
      <c r="P2158" s="45">
        <v>380000</v>
      </c>
      <c r="Q2158" s="50">
        <f t="shared" si="629"/>
        <v>72200</v>
      </c>
      <c r="R2158" s="46">
        <f t="shared" si="631"/>
        <v>452200</v>
      </c>
      <c r="S2158" s="51">
        <f t="shared" si="620"/>
        <v>365473.75199999998</v>
      </c>
      <c r="T2158" s="51">
        <f t="shared" si="621"/>
        <v>442132.91733333329</v>
      </c>
      <c r="U2158" s="49">
        <f t="shared" si="622"/>
        <v>438083.21138663049</v>
      </c>
      <c r="V2158" s="51">
        <f t="shared" si="623"/>
        <v>452200</v>
      </c>
      <c r="W2158" s="51">
        <f t="shared" si="624"/>
        <v>54206.215647300683</v>
      </c>
      <c r="X2158" s="52">
        <f t="shared" si="625"/>
        <v>0.12260162842938356</v>
      </c>
      <c r="Y2158" s="53" t="str">
        <f t="shared" si="626"/>
        <v>MENOR_VALOR</v>
      </c>
      <c r="Z2158" s="49">
        <f t="shared" si="627"/>
        <v>365473.75199999998</v>
      </c>
      <c r="AA2158" s="80"/>
    </row>
    <row r="2159" spans="1:27" ht="18" x14ac:dyDescent="0.2">
      <c r="A2159" s="41">
        <f t="shared" si="633"/>
        <v>1889</v>
      </c>
      <c r="B2159" s="1">
        <v>4912942</v>
      </c>
      <c r="C2159" s="40" t="s">
        <v>635</v>
      </c>
      <c r="D2159" s="42" t="s">
        <v>36</v>
      </c>
      <c r="E2159" s="43">
        <v>0</v>
      </c>
      <c r="F2159" s="44">
        <v>1</v>
      </c>
      <c r="G2159" s="44">
        <v>1</v>
      </c>
      <c r="H2159" s="3">
        <v>26112104</v>
      </c>
      <c r="I2159" s="4" t="s">
        <v>37</v>
      </c>
      <c r="J2159" s="1" t="s">
        <v>37</v>
      </c>
      <c r="K2159" s="48">
        <v>260253</v>
      </c>
      <c r="L2159" s="49">
        <f t="shared" si="619"/>
        <v>294398.1936</v>
      </c>
      <c r="M2159" s="45">
        <v>371510</v>
      </c>
      <c r="N2159" s="50">
        <f t="shared" si="628"/>
        <v>70586.899999999994</v>
      </c>
      <c r="O2159" s="46">
        <f t="shared" si="630"/>
        <v>442096.9</v>
      </c>
      <c r="P2159" s="45">
        <v>306000</v>
      </c>
      <c r="Q2159" s="50">
        <f t="shared" si="629"/>
        <v>58140</v>
      </c>
      <c r="R2159" s="46">
        <f t="shared" si="631"/>
        <v>364140</v>
      </c>
      <c r="S2159" s="51">
        <f t="shared" si="620"/>
        <v>294398.1936</v>
      </c>
      <c r="T2159" s="51">
        <f t="shared" si="621"/>
        <v>366878.36453333334</v>
      </c>
      <c r="U2159" s="49">
        <f t="shared" si="622"/>
        <v>361887.569811297</v>
      </c>
      <c r="V2159" s="51">
        <f t="shared" si="623"/>
        <v>364140</v>
      </c>
      <c r="W2159" s="51">
        <f t="shared" si="624"/>
        <v>51251.220368520044</v>
      </c>
      <c r="X2159" s="52">
        <f t="shared" si="625"/>
        <v>0.13969540131839397</v>
      </c>
      <c r="Y2159" s="53" t="str">
        <f t="shared" si="626"/>
        <v>MENOR_VALOR</v>
      </c>
      <c r="Z2159" s="49">
        <f t="shared" si="627"/>
        <v>294398.1936</v>
      </c>
      <c r="AA2159" s="80"/>
    </row>
    <row r="2160" spans="1:27" ht="27" x14ac:dyDescent="0.2">
      <c r="A2160" s="41">
        <f t="shared" si="633"/>
        <v>1890</v>
      </c>
      <c r="B2160" s="1">
        <v>4912942</v>
      </c>
      <c r="C2160" s="40" t="s">
        <v>636</v>
      </c>
      <c r="D2160" s="42" t="s">
        <v>36</v>
      </c>
      <c r="E2160" s="43">
        <v>0</v>
      </c>
      <c r="F2160" s="44">
        <v>1</v>
      </c>
      <c r="G2160" s="44">
        <v>1</v>
      </c>
      <c r="H2160" s="3">
        <v>26112104</v>
      </c>
      <c r="I2160" s="4" t="s">
        <v>37</v>
      </c>
      <c r="J2160" s="1">
        <v>52060</v>
      </c>
      <c r="K2160" s="48">
        <v>968898</v>
      </c>
      <c r="L2160" s="49">
        <f t="shared" si="619"/>
        <v>1096017.4176</v>
      </c>
      <c r="M2160" s="45">
        <v>1396500</v>
      </c>
      <c r="N2160" s="50">
        <f t="shared" si="628"/>
        <v>265335</v>
      </c>
      <c r="O2160" s="46">
        <f t="shared" si="630"/>
        <v>1661835</v>
      </c>
      <c r="P2160" s="45">
        <v>1140000</v>
      </c>
      <c r="Q2160" s="50">
        <f t="shared" si="629"/>
        <v>216600</v>
      </c>
      <c r="R2160" s="46">
        <f t="shared" si="631"/>
        <v>1356600</v>
      </c>
      <c r="S2160" s="51">
        <f t="shared" si="620"/>
        <v>1096017.4176</v>
      </c>
      <c r="T2160" s="51">
        <f t="shared" si="621"/>
        <v>1371484.1392000001</v>
      </c>
      <c r="U2160" s="49">
        <f t="shared" si="622"/>
        <v>1351924.3489576294</v>
      </c>
      <c r="V2160" s="51">
        <f t="shared" si="623"/>
        <v>1356600</v>
      </c>
      <c r="W2160" s="51">
        <f t="shared" si="624"/>
        <v>194784.38683458537</v>
      </c>
      <c r="X2160" s="52">
        <f t="shared" si="625"/>
        <v>0.14202452749340944</v>
      </c>
      <c r="Y2160" s="53" t="str">
        <f t="shared" si="626"/>
        <v>MENOR_VALOR</v>
      </c>
      <c r="Z2160" s="49">
        <f t="shared" si="627"/>
        <v>1096017.4176</v>
      </c>
      <c r="AA2160" s="80"/>
    </row>
    <row r="2161" spans="1:27" ht="18" x14ac:dyDescent="0.2">
      <c r="A2161" s="41">
        <f t="shared" si="633"/>
        <v>1891</v>
      </c>
      <c r="B2161" s="3">
        <v>4912937</v>
      </c>
      <c r="C2161" s="40" t="s">
        <v>637</v>
      </c>
      <c r="D2161" s="42" t="s">
        <v>36</v>
      </c>
      <c r="E2161" s="43">
        <v>0</v>
      </c>
      <c r="F2161" s="44">
        <v>1</v>
      </c>
      <c r="G2161" s="44">
        <v>1</v>
      </c>
      <c r="H2161" s="3">
        <v>31181705</v>
      </c>
      <c r="I2161" s="4" t="s">
        <v>37</v>
      </c>
      <c r="J2161" s="1">
        <v>5330</v>
      </c>
      <c r="K2161" s="48">
        <v>28917</v>
      </c>
      <c r="L2161" s="49">
        <f t="shared" si="619"/>
        <v>32710.910400000001</v>
      </c>
      <c r="M2161" s="45">
        <v>40850</v>
      </c>
      <c r="N2161" s="50">
        <f t="shared" si="628"/>
        <v>7761.5</v>
      </c>
      <c r="O2161" s="46">
        <f t="shared" si="630"/>
        <v>48611.5</v>
      </c>
      <c r="P2161" s="45">
        <v>34000</v>
      </c>
      <c r="Q2161" s="50">
        <f t="shared" si="629"/>
        <v>6460</v>
      </c>
      <c r="R2161" s="46">
        <f t="shared" si="631"/>
        <v>40460</v>
      </c>
      <c r="S2161" s="51">
        <f t="shared" si="620"/>
        <v>32710.910400000001</v>
      </c>
      <c r="T2161" s="51">
        <f t="shared" si="621"/>
        <v>40594.1368</v>
      </c>
      <c r="U2161" s="49">
        <f t="shared" si="622"/>
        <v>40069.984771466203</v>
      </c>
      <c r="V2161" s="51">
        <f t="shared" si="623"/>
        <v>40460</v>
      </c>
      <c r="W2161" s="51">
        <f t="shared" si="624"/>
        <v>5574.2828450688012</v>
      </c>
      <c r="X2161" s="52">
        <f t="shared" si="625"/>
        <v>0.13731743755341538</v>
      </c>
      <c r="Y2161" s="53" t="str">
        <f t="shared" si="626"/>
        <v>MENOR_VALOR</v>
      </c>
      <c r="Z2161" s="49">
        <f t="shared" si="627"/>
        <v>32710.910400000001</v>
      </c>
      <c r="AA2161" s="80"/>
    </row>
    <row r="2162" spans="1:27" ht="18" x14ac:dyDescent="0.2">
      <c r="A2162" s="41">
        <f t="shared" si="633"/>
        <v>1892</v>
      </c>
      <c r="B2162" s="1">
        <v>4912942</v>
      </c>
      <c r="C2162" s="40" t="s">
        <v>638</v>
      </c>
      <c r="D2162" s="42" t="s">
        <v>36</v>
      </c>
      <c r="E2162" s="43">
        <v>0</v>
      </c>
      <c r="F2162" s="44">
        <v>1</v>
      </c>
      <c r="G2162" s="44">
        <v>1</v>
      </c>
      <c r="H2162" s="3">
        <v>25173815</v>
      </c>
      <c r="I2162" s="4" t="s">
        <v>37</v>
      </c>
      <c r="J2162" s="1" t="s">
        <v>37</v>
      </c>
      <c r="K2162" s="48">
        <v>305473</v>
      </c>
      <c r="L2162" s="49">
        <f t="shared" si="619"/>
        <v>345551.0576</v>
      </c>
      <c r="M2162" s="45">
        <v>462470</v>
      </c>
      <c r="N2162" s="50">
        <f t="shared" si="628"/>
        <v>87869.3</v>
      </c>
      <c r="O2162" s="46">
        <f t="shared" si="630"/>
        <v>550339.30000000005</v>
      </c>
      <c r="P2162" s="45">
        <v>359000</v>
      </c>
      <c r="Q2162" s="50">
        <f t="shared" si="629"/>
        <v>68210</v>
      </c>
      <c r="R2162" s="46">
        <f t="shared" si="631"/>
        <v>427210</v>
      </c>
      <c r="S2162" s="51">
        <f t="shared" si="620"/>
        <v>345551.0576</v>
      </c>
      <c r="T2162" s="51">
        <f t="shared" si="621"/>
        <v>441033.45253333333</v>
      </c>
      <c r="U2162" s="49">
        <f t="shared" si="622"/>
        <v>433106.51953482901</v>
      </c>
      <c r="V2162" s="51">
        <f t="shared" si="623"/>
        <v>427210</v>
      </c>
      <c r="W2162" s="51">
        <f t="shared" si="624"/>
        <v>67516.248941292186</v>
      </c>
      <c r="X2162" s="52">
        <f t="shared" si="625"/>
        <v>0.15308645762237119</v>
      </c>
      <c r="Y2162" s="53" t="str">
        <f t="shared" si="626"/>
        <v>MENOR_VALOR</v>
      </c>
      <c r="Z2162" s="49">
        <f t="shared" si="627"/>
        <v>345551.0576</v>
      </c>
      <c r="AA2162" s="80"/>
    </row>
    <row r="2163" spans="1:27" ht="18" x14ac:dyDescent="0.2">
      <c r="A2163" s="41">
        <f t="shared" si="633"/>
        <v>1893</v>
      </c>
      <c r="B2163" s="1">
        <v>4912942</v>
      </c>
      <c r="C2163" s="40" t="s">
        <v>639</v>
      </c>
      <c r="D2163" s="42" t="s">
        <v>36</v>
      </c>
      <c r="E2163" s="43">
        <v>0</v>
      </c>
      <c r="F2163" s="44">
        <v>1</v>
      </c>
      <c r="G2163" s="44">
        <v>1</v>
      </c>
      <c r="H2163" s="3">
        <v>26111908</v>
      </c>
      <c r="I2163" s="4" t="s">
        <v>37</v>
      </c>
      <c r="J2163" s="1" t="s">
        <v>37</v>
      </c>
      <c r="K2163" s="48">
        <v>76160</v>
      </c>
      <c r="L2163" s="49">
        <f t="shared" si="619"/>
        <v>86152.191999999995</v>
      </c>
      <c r="M2163" s="45">
        <v>118650</v>
      </c>
      <c r="N2163" s="50">
        <f t="shared" si="628"/>
        <v>22543.5</v>
      </c>
      <c r="O2163" s="46">
        <f t="shared" si="630"/>
        <v>141193.5</v>
      </c>
      <c r="P2163" s="45">
        <v>90000</v>
      </c>
      <c r="Q2163" s="50">
        <f t="shared" si="629"/>
        <v>17100</v>
      </c>
      <c r="R2163" s="46">
        <f t="shared" si="631"/>
        <v>107100</v>
      </c>
      <c r="S2163" s="51">
        <f t="shared" si="620"/>
        <v>86152.191999999995</v>
      </c>
      <c r="T2163" s="51">
        <f t="shared" si="621"/>
        <v>111481.89733333333</v>
      </c>
      <c r="U2163" s="49">
        <f t="shared" si="622"/>
        <v>109216.98134400048</v>
      </c>
      <c r="V2163" s="51">
        <f t="shared" si="623"/>
        <v>107100</v>
      </c>
      <c r="W2163" s="51">
        <f t="shared" si="624"/>
        <v>17910.806406657215</v>
      </c>
      <c r="X2163" s="52">
        <f t="shared" si="625"/>
        <v>0.16066111929458385</v>
      </c>
      <c r="Y2163" s="53" t="str">
        <f t="shared" si="626"/>
        <v>MENOR_VALOR</v>
      </c>
      <c r="Z2163" s="49">
        <f t="shared" si="627"/>
        <v>86152.191999999995</v>
      </c>
      <c r="AA2163" s="80"/>
    </row>
    <row r="2164" spans="1:27" ht="27" x14ac:dyDescent="0.2">
      <c r="A2164" s="41">
        <f t="shared" si="633"/>
        <v>1894</v>
      </c>
      <c r="B2164" s="1">
        <v>4912942</v>
      </c>
      <c r="C2164" s="40" t="s">
        <v>889</v>
      </c>
      <c r="D2164" s="42" t="s">
        <v>36</v>
      </c>
      <c r="E2164" s="43">
        <v>0</v>
      </c>
      <c r="F2164" s="44">
        <v>1</v>
      </c>
      <c r="G2164" s="44">
        <v>1</v>
      </c>
      <c r="H2164" s="3">
        <v>40142020</v>
      </c>
      <c r="I2164" s="4" t="s">
        <v>37</v>
      </c>
      <c r="J2164" s="1" t="s">
        <v>37</v>
      </c>
      <c r="K2164" s="48">
        <v>57001</v>
      </c>
      <c r="L2164" s="49">
        <f t="shared" si="619"/>
        <v>64479.531199999998</v>
      </c>
      <c r="M2164" s="45">
        <v>89040</v>
      </c>
      <c r="N2164" s="50">
        <f t="shared" si="628"/>
        <v>16917.599999999999</v>
      </c>
      <c r="O2164" s="46">
        <f t="shared" si="630"/>
        <v>105957.6</v>
      </c>
      <c r="P2164" s="45">
        <v>67000</v>
      </c>
      <c r="Q2164" s="50">
        <f t="shared" si="629"/>
        <v>12730</v>
      </c>
      <c r="R2164" s="46">
        <f t="shared" si="631"/>
        <v>79730</v>
      </c>
      <c r="S2164" s="51">
        <f t="shared" si="620"/>
        <v>64479.531199999998</v>
      </c>
      <c r="T2164" s="51">
        <f t="shared" si="621"/>
        <v>83389.043733333339</v>
      </c>
      <c r="U2164" s="49">
        <f t="shared" si="622"/>
        <v>81669.252891567361</v>
      </c>
      <c r="V2164" s="51">
        <f t="shared" si="623"/>
        <v>79730</v>
      </c>
      <c r="W2164" s="51">
        <f t="shared" si="624"/>
        <v>13371.044541252093</v>
      </c>
      <c r="X2164" s="52">
        <f t="shared" si="625"/>
        <v>0.16034533965889872</v>
      </c>
      <c r="Y2164" s="53" t="str">
        <f t="shared" si="626"/>
        <v>MENOR_VALOR</v>
      </c>
      <c r="Z2164" s="49">
        <f t="shared" si="627"/>
        <v>64479.531199999998</v>
      </c>
      <c r="AA2164" s="80"/>
    </row>
    <row r="2165" spans="1:27" ht="27" x14ac:dyDescent="0.2">
      <c r="A2165" s="41">
        <f t="shared" si="633"/>
        <v>1895</v>
      </c>
      <c r="B2165" s="1">
        <v>4912942</v>
      </c>
      <c r="C2165" s="40" t="s">
        <v>855</v>
      </c>
      <c r="D2165" s="42" t="s">
        <v>36</v>
      </c>
      <c r="E2165" s="43">
        <v>0</v>
      </c>
      <c r="F2165" s="44">
        <v>1</v>
      </c>
      <c r="G2165" s="44">
        <v>1</v>
      </c>
      <c r="H2165" s="3">
        <v>40142020</v>
      </c>
      <c r="I2165" s="4" t="s">
        <v>37</v>
      </c>
      <c r="J2165" s="1" t="s">
        <v>37</v>
      </c>
      <c r="K2165" s="48">
        <v>54145</v>
      </c>
      <c r="L2165" s="49">
        <f t="shared" si="619"/>
        <v>61248.824000000001</v>
      </c>
      <c r="M2165" s="45">
        <v>81600</v>
      </c>
      <c r="N2165" s="50">
        <f t="shared" si="628"/>
        <v>15504</v>
      </c>
      <c r="O2165" s="46">
        <f t="shared" si="630"/>
        <v>97104</v>
      </c>
      <c r="P2165" s="45">
        <v>64000</v>
      </c>
      <c r="Q2165" s="50">
        <f t="shared" si="629"/>
        <v>12160</v>
      </c>
      <c r="R2165" s="46">
        <f t="shared" si="631"/>
        <v>76160</v>
      </c>
      <c r="S2165" s="51">
        <f t="shared" si="620"/>
        <v>61248.824000000001</v>
      </c>
      <c r="T2165" s="51">
        <f t="shared" si="621"/>
        <v>78170.941333333336</v>
      </c>
      <c r="U2165" s="49">
        <f t="shared" si="622"/>
        <v>76798.712032719835</v>
      </c>
      <c r="V2165" s="51">
        <f t="shared" si="623"/>
        <v>76160</v>
      </c>
      <c r="W2165" s="51">
        <f t="shared" si="624"/>
        <v>11965.743918434375</v>
      </c>
      <c r="X2165" s="52">
        <f t="shared" si="625"/>
        <v>0.15307150859819557</v>
      </c>
      <c r="Y2165" s="53" t="str">
        <f t="shared" si="626"/>
        <v>MENOR_VALOR</v>
      </c>
      <c r="Z2165" s="49">
        <f t="shared" si="627"/>
        <v>61248.824000000001</v>
      </c>
      <c r="AA2165" s="80"/>
    </row>
    <row r="2166" spans="1:27" ht="18" x14ac:dyDescent="0.2">
      <c r="A2166" s="41">
        <f t="shared" si="633"/>
        <v>1896</v>
      </c>
      <c r="B2166" s="4">
        <v>4912942</v>
      </c>
      <c r="C2166" s="40" t="s">
        <v>856</v>
      </c>
      <c r="D2166" s="42" t="s">
        <v>36</v>
      </c>
      <c r="E2166" s="43">
        <v>0</v>
      </c>
      <c r="F2166" s="44">
        <v>1</v>
      </c>
      <c r="G2166" s="44">
        <v>1</v>
      </c>
      <c r="H2166" s="3">
        <v>26111530</v>
      </c>
      <c r="I2166" s="4" t="s">
        <v>37</v>
      </c>
      <c r="J2166" s="1" t="s">
        <v>37</v>
      </c>
      <c r="K2166" s="48">
        <v>412216</v>
      </c>
      <c r="L2166" s="49">
        <f t="shared" si="619"/>
        <v>466298.73920000001</v>
      </c>
      <c r="M2166" s="45">
        <v>593880</v>
      </c>
      <c r="N2166" s="50">
        <f t="shared" si="628"/>
        <v>112837.2</v>
      </c>
      <c r="O2166" s="46">
        <f t="shared" si="630"/>
        <v>706717.2</v>
      </c>
      <c r="P2166" s="45">
        <v>485000</v>
      </c>
      <c r="Q2166" s="50">
        <f t="shared" si="629"/>
        <v>92150</v>
      </c>
      <c r="R2166" s="46">
        <f t="shared" si="631"/>
        <v>577150</v>
      </c>
      <c r="S2166" s="51">
        <f t="shared" si="620"/>
        <v>466298.73920000001</v>
      </c>
      <c r="T2166" s="51">
        <f t="shared" si="621"/>
        <v>583388.64639999997</v>
      </c>
      <c r="U2166" s="49">
        <f t="shared" si="622"/>
        <v>575086.09573555284</v>
      </c>
      <c r="V2166" s="51">
        <f t="shared" si="623"/>
        <v>577150</v>
      </c>
      <c r="W2166" s="51">
        <f t="shared" si="624"/>
        <v>82795.067389623931</v>
      </c>
      <c r="X2166" s="52">
        <f t="shared" si="625"/>
        <v>0.14192094395483926</v>
      </c>
      <c r="Y2166" s="53" t="str">
        <f t="shared" si="626"/>
        <v>MENOR_VALOR</v>
      </c>
      <c r="Z2166" s="49">
        <f t="shared" si="627"/>
        <v>466298.73920000001</v>
      </c>
      <c r="AA2166" s="80"/>
    </row>
    <row r="2167" spans="1:27" x14ac:dyDescent="0.2">
      <c r="A2167" s="177"/>
      <c r="B2167" s="177"/>
      <c r="C2167" s="289" t="s">
        <v>890</v>
      </c>
      <c r="D2167" s="291"/>
      <c r="E2167" s="40"/>
      <c r="F2167" s="40"/>
      <c r="G2167" s="40"/>
      <c r="H2167" s="40"/>
      <c r="I2167" s="40"/>
      <c r="J2167" s="178"/>
      <c r="K2167" s="48"/>
      <c r="L2167" s="49">
        <f t="shared" si="619"/>
        <v>0</v>
      </c>
      <c r="M2167" s="179">
        <v>0</v>
      </c>
      <c r="N2167" s="6"/>
      <c r="O2167" s="47"/>
      <c r="P2167" s="179"/>
      <c r="Q2167" s="6"/>
      <c r="R2167" s="47"/>
      <c r="S2167" s="51"/>
      <c r="T2167" s="51"/>
      <c r="U2167" s="49"/>
      <c r="V2167" s="51"/>
      <c r="W2167" s="51"/>
      <c r="X2167" s="52"/>
      <c r="Y2167" s="53"/>
      <c r="Z2167" s="49"/>
      <c r="AA2167" s="80"/>
    </row>
    <row r="2168" spans="1:27" x14ac:dyDescent="0.2">
      <c r="A2168" s="41">
        <f>A2166+1</f>
        <v>1897</v>
      </c>
      <c r="B2168" s="1">
        <v>4912996</v>
      </c>
      <c r="C2168" s="40" t="s">
        <v>641</v>
      </c>
      <c r="D2168" s="42" t="s">
        <v>36</v>
      </c>
      <c r="E2168" s="43">
        <v>0</v>
      </c>
      <c r="F2168" s="44">
        <v>1</v>
      </c>
      <c r="G2168" s="44">
        <v>1</v>
      </c>
      <c r="H2168" s="13">
        <v>31171511</v>
      </c>
      <c r="I2168" s="4" t="s">
        <v>37</v>
      </c>
      <c r="J2168" s="1">
        <v>60338</v>
      </c>
      <c r="K2168" s="48">
        <v>471716</v>
      </c>
      <c r="L2168" s="49">
        <f t="shared" si="619"/>
        <v>533605.13919999998</v>
      </c>
      <c r="M2168" s="45">
        <v>721760</v>
      </c>
      <c r="N2168" s="50">
        <f t="shared" si="628"/>
        <v>137134.39999999999</v>
      </c>
      <c r="O2168" s="46">
        <f t="shared" si="630"/>
        <v>858894.4</v>
      </c>
      <c r="P2168" s="45">
        <v>555000</v>
      </c>
      <c r="Q2168" s="50">
        <f t="shared" si="629"/>
        <v>105450</v>
      </c>
      <c r="R2168" s="46">
        <f t="shared" si="631"/>
        <v>660450</v>
      </c>
      <c r="S2168" s="51">
        <f t="shared" si="620"/>
        <v>533605.13919999998</v>
      </c>
      <c r="T2168" s="51">
        <f t="shared" si="621"/>
        <v>684316.51306666667</v>
      </c>
      <c r="U2168" s="49">
        <f t="shared" si="622"/>
        <v>671428.70828012552</v>
      </c>
      <c r="V2168" s="51">
        <f t="shared" si="623"/>
        <v>660450</v>
      </c>
      <c r="W2168" s="51">
        <f t="shared" si="624"/>
        <v>106569.03446306079</v>
      </c>
      <c r="X2168" s="52">
        <f t="shared" si="625"/>
        <v>0.15573061942563229</v>
      </c>
      <c r="Y2168" s="53" t="str">
        <f t="shared" si="626"/>
        <v>MENOR_VALOR</v>
      </c>
      <c r="Z2168" s="49">
        <f t="shared" si="627"/>
        <v>533605.13919999998</v>
      </c>
      <c r="AA2168" s="80"/>
    </row>
    <row r="2169" spans="1:27" x14ac:dyDescent="0.2">
      <c r="A2169" s="41">
        <f>A2168+1</f>
        <v>1898</v>
      </c>
      <c r="B2169" s="1">
        <v>4912996</v>
      </c>
      <c r="C2169" s="40" t="s">
        <v>642</v>
      </c>
      <c r="D2169" s="42" t="s">
        <v>36</v>
      </c>
      <c r="E2169" s="43">
        <v>0</v>
      </c>
      <c r="F2169" s="44">
        <v>1</v>
      </c>
      <c r="G2169" s="44">
        <v>1</v>
      </c>
      <c r="H2169" s="13">
        <v>26111505</v>
      </c>
      <c r="I2169" s="4" t="s">
        <v>37</v>
      </c>
      <c r="J2169" s="176">
        <v>2620</v>
      </c>
      <c r="K2169" s="48">
        <v>254660</v>
      </c>
      <c r="L2169" s="49">
        <f t="shared" si="619"/>
        <v>288071.39199999999</v>
      </c>
      <c r="M2169" s="45">
        <v>371250</v>
      </c>
      <c r="N2169" s="50">
        <f t="shared" si="628"/>
        <v>70537.5</v>
      </c>
      <c r="O2169" s="46">
        <f t="shared" si="630"/>
        <v>441787.5</v>
      </c>
      <c r="P2169" s="45">
        <v>300000</v>
      </c>
      <c r="Q2169" s="50">
        <f t="shared" si="629"/>
        <v>57000</v>
      </c>
      <c r="R2169" s="46">
        <f t="shared" si="631"/>
        <v>357000</v>
      </c>
      <c r="S2169" s="51">
        <f t="shared" si="620"/>
        <v>288071.39199999999</v>
      </c>
      <c r="T2169" s="51">
        <f t="shared" si="621"/>
        <v>362286.29733333335</v>
      </c>
      <c r="U2169" s="49">
        <f t="shared" si="622"/>
        <v>356829.36765726132</v>
      </c>
      <c r="V2169" s="51">
        <f t="shared" si="623"/>
        <v>357000</v>
      </c>
      <c r="W2169" s="51">
        <f t="shared" si="624"/>
        <v>52477.862826317345</v>
      </c>
      <c r="X2169" s="52">
        <f t="shared" si="625"/>
        <v>0.14485191190665811</v>
      </c>
      <c r="Y2169" s="53" t="str">
        <f t="shared" si="626"/>
        <v>MENOR_VALOR</v>
      </c>
      <c r="Z2169" s="49">
        <f t="shared" si="627"/>
        <v>288071.39199999999</v>
      </c>
      <c r="AA2169" s="80"/>
    </row>
    <row r="2170" spans="1:27" x14ac:dyDescent="0.2">
      <c r="A2170" s="41">
        <f t="shared" ref="A2170:A2195" si="634">A2169+1</f>
        <v>1899</v>
      </c>
      <c r="B2170" s="1">
        <v>4912996</v>
      </c>
      <c r="C2170" s="24" t="s">
        <v>198</v>
      </c>
      <c r="D2170" s="42" t="s">
        <v>36</v>
      </c>
      <c r="E2170" s="43">
        <v>0</v>
      </c>
      <c r="F2170" s="44">
        <v>1</v>
      </c>
      <c r="G2170" s="44">
        <v>1</v>
      </c>
      <c r="H2170" s="13">
        <v>26111530</v>
      </c>
      <c r="I2170" s="4" t="s">
        <v>37</v>
      </c>
      <c r="J2170" s="1">
        <v>60172</v>
      </c>
      <c r="K2170" s="48">
        <v>763623</v>
      </c>
      <c r="L2170" s="49">
        <f t="shared" si="619"/>
        <v>863810.33759999997</v>
      </c>
      <c r="M2170" s="45">
        <v>1176000</v>
      </c>
      <c r="N2170" s="50">
        <f t="shared" si="628"/>
        <v>223440</v>
      </c>
      <c r="O2170" s="46">
        <f t="shared" si="630"/>
        <v>1399440</v>
      </c>
      <c r="P2170" s="45">
        <v>980000</v>
      </c>
      <c r="Q2170" s="50">
        <f t="shared" si="629"/>
        <v>186200</v>
      </c>
      <c r="R2170" s="46">
        <f t="shared" si="631"/>
        <v>1166200</v>
      </c>
      <c r="S2170" s="51">
        <f t="shared" si="620"/>
        <v>863810.33759999997</v>
      </c>
      <c r="T2170" s="51">
        <f t="shared" si="621"/>
        <v>1143150.1125333335</v>
      </c>
      <c r="U2170" s="49">
        <f t="shared" si="622"/>
        <v>1121283.0034670199</v>
      </c>
      <c r="V2170" s="51">
        <f t="shared" si="623"/>
        <v>1166200</v>
      </c>
      <c r="W2170" s="51">
        <f t="shared" si="624"/>
        <v>197523.04911048379</v>
      </c>
      <c r="X2170" s="52">
        <f t="shared" si="625"/>
        <v>0.17278837393695673</v>
      </c>
      <c r="Y2170" s="53" t="str">
        <f t="shared" si="626"/>
        <v>MENOR_VALOR</v>
      </c>
      <c r="Z2170" s="49">
        <f t="shared" si="627"/>
        <v>863810.33759999997</v>
      </c>
      <c r="AA2170" s="80"/>
    </row>
    <row r="2171" spans="1:27" ht="18" x14ac:dyDescent="0.2">
      <c r="A2171" s="41">
        <f t="shared" si="634"/>
        <v>1900</v>
      </c>
      <c r="B2171" s="3">
        <v>4912937</v>
      </c>
      <c r="C2171" s="40" t="s">
        <v>643</v>
      </c>
      <c r="D2171" s="42" t="s">
        <v>36</v>
      </c>
      <c r="E2171" s="43">
        <v>0</v>
      </c>
      <c r="F2171" s="44">
        <v>1</v>
      </c>
      <c r="G2171" s="44">
        <v>1</v>
      </c>
      <c r="H2171" s="13">
        <v>26101715</v>
      </c>
      <c r="I2171" s="4" t="s">
        <v>37</v>
      </c>
      <c r="J2171" s="1">
        <v>5330</v>
      </c>
      <c r="K2171" s="48">
        <v>60690</v>
      </c>
      <c r="L2171" s="49">
        <f t="shared" si="619"/>
        <v>68652.528000000006</v>
      </c>
      <c r="M2171" s="45">
        <v>80990</v>
      </c>
      <c r="N2171" s="50">
        <f t="shared" si="628"/>
        <v>15388.1</v>
      </c>
      <c r="O2171" s="46">
        <f t="shared" si="630"/>
        <v>96378.1</v>
      </c>
      <c r="P2171" s="45">
        <v>71000</v>
      </c>
      <c r="Q2171" s="50">
        <f t="shared" si="629"/>
        <v>13490</v>
      </c>
      <c r="R2171" s="46">
        <f t="shared" si="631"/>
        <v>84490</v>
      </c>
      <c r="S2171" s="51">
        <f t="shared" si="620"/>
        <v>68652.528000000006</v>
      </c>
      <c r="T2171" s="51">
        <f t="shared" si="621"/>
        <v>83173.542666666675</v>
      </c>
      <c r="U2171" s="49">
        <f t="shared" si="622"/>
        <v>82378.409272200632</v>
      </c>
      <c r="V2171" s="51">
        <f t="shared" si="623"/>
        <v>84490</v>
      </c>
      <c r="W2171" s="51">
        <f t="shared" si="624"/>
        <v>10267.907940509316</v>
      </c>
      <c r="X2171" s="52">
        <f t="shared" si="625"/>
        <v>0.12345161227122251</v>
      </c>
      <c r="Y2171" s="53" t="str">
        <f t="shared" si="626"/>
        <v>MENOR_VALOR</v>
      </c>
      <c r="Z2171" s="49">
        <f t="shared" si="627"/>
        <v>68652.528000000006</v>
      </c>
      <c r="AA2171" s="80"/>
    </row>
    <row r="2172" spans="1:27" ht="27" x14ac:dyDescent="0.2">
      <c r="A2172" s="41">
        <f t="shared" si="634"/>
        <v>1901</v>
      </c>
      <c r="B2172" s="3">
        <v>4912937</v>
      </c>
      <c r="C2172" s="40" t="s">
        <v>644</v>
      </c>
      <c r="D2172" s="42" t="s">
        <v>36</v>
      </c>
      <c r="E2172" s="43">
        <v>0</v>
      </c>
      <c r="F2172" s="44">
        <v>1</v>
      </c>
      <c r="G2172" s="44">
        <v>1</v>
      </c>
      <c r="H2172" s="13">
        <v>31181701</v>
      </c>
      <c r="I2172" s="4" t="s">
        <v>37</v>
      </c>
      <c r="J2172" s="1">
        <v>5330</v>
      </c>
      <c r="K2172" s="48">
        <v>43911</v>
      </c>
      <c r="L2172" s="49">
        <f t="shared" si="619"/>
        <v>49672.123200000002</v>
      </c>
      <c r="M2172" s="45">
        <v>61750</v>
      </c>
      <c r="N2172" s="50">
        <f t="shared" si="628"/>
        <v>11732.5</v>
      </c>
      <c r="O2172" s="46">
        <f t="shared" si="630"/>
        <v>73482.5</v>
      </c>
      <c r="P2172" s="45">
        <v>52000</v>
      </c>
      <c r="Q2172" s="50">
        <f t="shared" si="629"/>
        <v>9880</v>
      </c>
      <c r="R2172" s="46">
        <f t="shared" si="631"/>
        <v>61880</v>
      </c>
      <c r="S2172" s="51">
        <f t="shared" si="620"/>
        <v>49672.123200000002</v>
      </c>
      <c r="T2172" s="51">
        <f t="shared" si="621"/>
        <v>61678.207733333336</v>
      </c>
      <c r="U2172" s="49">
        <f t="shared" si="622"/>
        <v>60899.769768369406</v>
      </c>
      <c r="V2172" s="51">
        <f t="shared" si="623"/>
        <v>61880</v>
      </c>
      <c r="W2172" s="51">
        <f t="shared" si="624"/>
        <v>8489.5837890188886</v>
      </c>
      <c r="X2172" s="52">
        <f t="shared" si="625"/>
        <v>0.13764316605507951</v>
      </c>
      <c r="Y2172" s="53" t="str">
        <f t="shared" si="626"/>
        <v>MENOR_VALOR</v>
      </c>
      <c r="Z2172" s="49">
        <f t="shared" si="627"/>
        <v>49672.123200000002</v>
      </c>
      <c r="AA2172" s="80"/>
    </row>
    <row r="2173" spans="1:27" ht="27" x14ac:dyDescent="0.2">
      <c r="A2173" s="41">
        <f t="shared" si="634"/>
        <v>1902</v>
      </c>
      <c r="B2173" s="3">
        <v>4912937</v>
      </c>
      <c r="C2173" s="40" t="s">
        <v>645</v>
      </c>
      <c r="D2173" s="42" t="s">
        <v>36</v>
      </c>
      <c r="E2173" s="43">
        <v>0</v>
      </c>
      <c r="F2173" s="44">
        <v>1</v>
      </c>
      <c r="G2173" s="44">
        <v>1</v>
      </c>
      <c r="H2173" s="13">
        <v>31181701</v>
      </c>
      <c r="I2173" s="4" t="s">
        <v>37</v>
      </c>
      <c r="J2173" s="1">
        <v>5330</v>
      </c>
      <c r="K2173" s="48">
        <v>128044</v>
      </c>
      <c r="L2173" s="49">
        <f t="shared" si="619"/>
        <v>144843.37280000001</v>
      </c>
      <c r="M2173" s="45">
        <v>173880</v>
      </c>
      <c r="N2173" s="50">
        <f t="shared" si="628"/>
        <v>33037.199999999997</v>
      </c>
      <c r="O2173" s="46">
        <f t="shared" si="630"/>
        <v>206917.2</v>
      </c>
      <c r="P2173" s="45">
        <v>151000</v>
      </c>
      <c r="Q2173" s="50">
        <f t="shared" si="629"/>
        <v>28690</v>
      </c>
      <c r="R2173" s="46">
        <f t="shared" si="631"/>
        <v>179690</v>
      </c>
      <c r="S2173" s="51">
        <f t="shared" si="620"/>
        <v>144843.37280000001</v>
      </c>
      <c r="T2173" s="51">
        <f t="shared" si="621"/>
        <v>177150.19093333333</v>
      </c>
      <c r="U2173" s="49">
        <f t="shared" si="622"/>
        <v>175282.96473039349</v>
      </c>
      <c r="V2173" s="51">
        <f t="shared" si="623"/>
        <v>179690</v>
      </c>
      <c r="W2173" s="51">
        <f t="shared" si="624"/>
        <v>22844.370180640508</v>
      </c>
      <c r="X2173" s="52">
        <f t="shared" si="625"/>
        <v>0.12895481546072673</v>
      </c>
      <c r="Y2173" s="53" t="str">
        <f t="shared" si="626"/>
        <v>MENOR_VALOR</v>
      </c>
      <c r="Z2173" s="49">
        <f t="shared" si="627"/>
        <v>144843.37280000001</v>
      </c>
      <c r="AA2173" s="80"/>
    </row>
    <row r="2174" spans="1:27" ht="18" x14ac:dyDescent="0.2">
      <c r="A2174" s="41">
        <f t="shared" si="634"/>
        <v>1903</v>
      </c>
      <c r="B2174" s="3">
        <v>4912937</v>
      </c>
      <c r="C2174" s="40" t="s">
        <v>646</v>
      </c>
      <c r="D2174" s="42" t="s">
        <v>36</v>
      </c>
      <c r="E2174" s="43">
        <v>0</v>
      </c>
      <c r="F2174" s="44">
        <v>1</v>
      </c>
      <c r="G2174" s="44">
        <v>1</v>
      </c>
      <c r="H2174" s="13">
        <v>31181701</v>
      </c>
      <c r="I2174" s="4" t="s">
        <v>37</v>
      </c>
      <c r="J2174" s="1">
        <v>5330</v>
      </c>
      <c r="K2174" s="48">
        <v>10829</v>
      </c>
      <c r="L2174" s="49">
        <f t="shared" si="619"/>
        <v>12249.764800000001</v>
      </c>
      <c r="M2174" s="45">
        <v>16320</v>
      </c>
      <c r="N2174" s="50">
        <f t="shared" si="628"/>
        <v>3100.8</v>
      </c>
      <c r="O2174" s="46">
        <f t="shared" si="630"/>
        <v>19420.8</v>
      </c>
      <c r="P2174" s="45">
        <v>13000</v>
      </c>
      <c r="Q2174" s="50">
        <f t="shared" si="629"/>
        <v>2470</v>
      </c>
      <c r="R2174" s="46">
        <f t="shared" si="631"/>
        <v>15470</v>
      </c>
      <c r="S2174" s="51">
        <f t="shared" si="620"/>
        <v>12249.764800000001</v>
      </c>
      <c r="T2174" s="51">
        <f t="shared" si="621"/>
        <v>15713.5216</v>
      </c>
      <c r="U2174" s="49">
        <f t="shared" si="622"/>
        <v>15439.327984821002</v>
      </c>
      <c r="V2174" s="51">
        <f t="shared" si="623"/>
        <v>15470</v>
      </c>
      <c r="W2174" s="51">
        <f t="shared" si="624"/>
        <v>2449.2459216610291</v>
      </c>
      <c r="X2174" s="52">
        <f t="shared" si="625"/>
        <v>0.15586868329127629</v>
      </c>
      <c r="Y2174" s="53" t="str">
        <f t="shared" si="626"/>
        <v>MENOR_VALOR</v>
      </c>
      <c r="Z2174" s="49">
        <f t="shared" si="627"/>
        <v>12249.764800000001</v>
      </c>
      <c r="AA2174" s="80"/>
    </row>
    <row r="2175" spans="1:27" ht="18" x14ac:dyDescent="0.2">
      <c r="A2175" s="41">
        <f t="shared" si="634"/>
        <v>1904</v>
      </c>
      <c r="B2175" s="3">
        <v>4912937</v>
      </c>
      <c r="C2175" s="40" t="s">
        <v>647</v>
      </c>
      <c r="D2175" s="42" t="s">
        <v>36</v>
      </c>
      <c r="E2175" s="43">
        <v>0</v>
      </c>
      <c r="F2175" s="44">
        <v>1</v>
      </c>
      <c r="G2175" s="44">
        <v>1</v>
      </c>
      <c r="H2175" s="13">
        <v>31181701</v>
      </c>
      <c r="I2175" s="4" t="s">
        <v>37</v>
      </c>
      <c r="J2175" s="1">
        <v>5330</v>
      </c>
      <c r="K2175" s="48">
        <v>145656</v>
      </c>
      <c r="L2175" s="49">
        <f t="shared" si="619"/>
        <v>164766.06719999999</v>
      </c>
      <c r="M2175" s="45">
        <v>201160</v>
      </c>
      <c r="N2175" s="50">
        <f t="shared" si="628"/>
        <v>38220.400000000001</v>
      </c>
      <c r="O2175" s="46">
        <f t="shared" si="630"/>
        <v>239380.4</v>
      </c>
      <c r="P2175" s="45">
        <v>171000</v>
      </c>
      <c r="Q2175" s="50">
        <f t="shared" si="629"/>
        <v>32490</v>
      </c>
      <c r="R2175" s="46">
        <f t="shared" si="631"/>
        <v>203490</v>
      </c>
      <c r="S2175" s="51">
        <f t="shared" si="620"/>
        <v>164766.06719999999</v>
      </c>
      <c r="T2175" s="51">
        <f t="shared" si="621"/>
        <v>202545.48906666666</v>
      </c>
      <c r="U2175" s="49">
        <f t="shared" si="622"/>
        <v>200216.47545432276</v>
      </c>
      <c r="V2175" s="51">
        <f t="shared" si="623"/>
        <v>203490</v>
      </c>
      <c r="W2175" s="51">
        <f t="shared" si="624"/>
        <v>26714.085391227363</v>
      </c>
      <c r="X2175" s="52">
        <f t="shared" si="625"/>
        <v>0.13189178151696371</v>
      </c>
      <c r="Y2175" s="53" t="str">
        <f t="shared" si="626"/>
        <v>MENOR_VALOR</v>
      </c>
      <c r="Z2175" s="49">
        <f t="shared" si="627"/>
        <v>164766.06719999999</v>
      </c>
      <c r="AA2175" s="80"/>
    </row>
    <row r="2176" spans="1:27" ht="18" x14ac:dyDescent="0.2">
      <c r="A2176" s="41">
        <f t="shared" si="634"/>
        <v>1905</v>
      </c>
      <c r="B2176" s="1">
        <v>4912996</v>
      </c>
      <c r="C2176" s="40" t="s">
        <v>648</v>
      </c>
      <c r="D2176" s="42" t="s">
        <v>36</v>
      </c>
      <c r="E2176" s="43">
        <v>0</v>
      </c>
      <c r="F2176" s="44">
        <v>1</v>
      </c>
      <c r="G2176" s="44">
        <v>1</v>
      </c>
      <c r="H2176" s="13">
        <v>26111505</v>
      </c>
      <c r="I2176" s="4" t="s">
        <v>37</v>
      </c>
      <c r="J2176" s="1" t="s">
        <v>37</v>
      </c>
      <c r="K2176" s="48">
        <v>147560</v>
      </c>
      <c r="L2176" s="49">
        <f t="shared" si="619"/>
        <v>166919.872</v>
      </c>
      <c r="M2176" s="45">
        <v>200560</v>
      </c>
      <c r="N2176" s="50">
        <f t="shared" si="628"/>
        <v>38106.400000000001</v>
      </c>
      <c r="O2176" s="46">
        <f t="shared" si="630"/>
        <v>238666.4</v>
      </c>
      <c r="P2176" s="45">
        <v>174000</v>
      </c>
      <c r="Q2176" s="50">
        <f t="shared" si="629"/>
        <v>33060</v>
      </c>
      <c r="R2176" s="46">
        <f t="shared" si="631"/>
        <v>207060</v>
      </c>
      <c r="S2176" s="51">
        <f t="shared" si="620"/>
        <v>166919.872</v>
      </c>
      <c r="T2176" s="51">
        <f t="shared" si="621"/>
        <v>204215.424</v>
      </c>
      <c r="U2176" s="49">
        <f t="shared" si="622"/>
        <v>202052.94197897264</v>
      </c>
      <c r="V2176" s="51">
        <f t="shared" si="623"/>
        <v>207060</v>
      </c>
      <c r="W2176" s="51">
        <f t="shared" si="624"/>
        <v>26371.937727295503</v>
      </c>
      <c r="X2176" s="52">
        <f t="shared" si="625"/>
        <v>0.12913783499181483</v>
      </c>
      <c r="Y2176" s="53" t="str">
        <f t="shared" si="626"/>
        <v>MENOR_VALOR</v>
      </c>
      <c r="Z2176" s="49">
        <f t="shared" si="627"/>
        <v>166919.872</v>
      </c>
      <c r="AA2176" s="80"/>
    </row>
    <row r="2177" spans="1:27" ht="27" x14ac:dyDescent="0.2">
      <c r="A2177" s="41">
        <f t="shared" si="634"/>
        <v>1906</v>
      </c>
      <c r="B2177" s="1">
        <v>4912996</v>
      </c>
      <c r="C2177" s="40" t="s">
        <v>857</v>
      </c>
      <c r="D2177" s="42" t="s">
        <v>60</v>
      </c>
      <c r="E2177" s="43">
        <v>0</v>
      </c>
      <c r="F2177" s="44">
        <v>1</v>
      </c>
      <c r="G2177" s="44">
        <v>1</v>
      </c>
      <c r="H2177" s="13">
        <v>26111523</v>
      </c>
      <c r="I2177" s="4" t="s">
        <v>37</v>
      </c>
      <c r="J2177" s="1" t="s">
        <v>37</v>
      </c>
      <c r="K2177" s="48">
        <v>76160</v>
      </c>
      <c r="L2177" s="49">
        <f t="shared" si="619"/>
        <v>86152.191999999995</v>
      </c>
      <c r="M2177" s="45">
        <v>102830</v>
      </c>
      <c r="N2177" s="50">
        <f t="shared" si="628"/>
        <v>19537.7</v>
      </c>
      <c r="O2177" s="46">
        <f t="shared" si="630"/>
        <v>122367.7</v>
      </c>
      <c r="P2177" s="45">
        <v>90000</v>
      </c>
      <c r="Q2177" s="50">
        <f t="shared" si="629"/>
        <v>17100</v>
      </c>
      <c r="R2177" s="46">
        <f t="shared" si="631"/>
        <v>107100</v>
      </c>
      <c r="S2177" s="51">
        <f t="shared" si="620"/>
        <v>86152.191999999995</v>
      </c>
      <c r="T2177" s="51">
        <f t="shared" si="621"/>
        <v>105206.63066666666</v>
      </c>
      <c r="U2177" s="49">
        <f t="shared" si="622"/>
        <v>104129.59996232971</v>
      </c>
      <c r="V2177" s="51">
        <f t="shared" si="623"/>
        <v>107100</v>
      </c>
      <c r="W2177" s="51">
        <f t="shared" si="624"/>
        <v>13473.522792903159</v>
      </c>
      <c r="X2177" s="52">
        <f t="shared" si="625"/>
        <v>0.12806723975024198</v>
      </c>
      <c r="Y2177" s="53" t="str">
        <f t="shared" si="626"/>
        <v>MENOR_VALOR</v>
      </c>
      <c r="Z2177" s="49">
        <f t="shared" si="627"/>
        <v>86152.191999999995</v>
      </c>
      <c r="AA2177" s="80"/>
    </row>
    <row r="2178" spans="1:27" x14ac:dyDescent="0.2">
      <c r="A2178" s="41">
        <f t="shared" si="634"/>
        <v>1907</v>
      </c>
      <c r="B2178" s="1">
        <v>4912996</v>
      </c>
      <c r="C2178" s="40" t="s">
        <v>891</v>
      </c>
      <c r="D2178" s="42" t="s">
        <v>134</v>
      </c>
      <c r="E2178" s="43">
        <v>0</v>
      </c>
      <c r="F2178" s="44">
        <v>1</v>
      </c>
      <c r="G2178" s="44">
        <v>1</v>
      </c>
      <c r="H2178" s="13">
        <v>26101711</v>
      </c>
      <c r="I2178" s="4" t="s">
        <v>37</v>
      </c>
      <c r="J2178" s="1" t="s">
        <v>37</v>
      </c>
      <c r="K2178" s="48">
        <v>1045177</v>
      </c>
      <c r="L2178" s="49">
        <f t="shared" si="619"/>
        <v>1182304.2223999999</v>
      </c>
      <c r="M2178" s="45">
        <v>1676420</v>
      </c>
      <c r="N2178" s="50">
        <f t="shared" si="628"/>
        <v>318519.8</v>
      </c>
      <c r="O2178" s="46">
        <f t="shared" si="630"/>
        <v>1994939.8</v>
      </c>
      <c r="P2178" s="45">
        <v>1230000</v>
      </c>
      <c r="Q2178" s="50">
        <f t="shared" si="629"/>
        <v>233700</v>
      </c>
      <c r="R2178" s="46">
        <f t="shared" si="631"/>
        <v>1463700</v>
      </c>
      <c r="S2178" s="51">
        <f t="shared" si="620"/>
        <v>1182304.2223999999</v>
      </c>
      <c r="T2178" s="51">
        <f t="shared" si="621"/>
        <v>1546981.3408000001</v>
      </c>
      <c r="U2178" s="49">
        <f t="shared" si="622"/>
        <v>1511368.5104938366</v>
      </c>
      <c r="V2178" s="51">
        <f t="shared" si="623"/>
        <v>1463700</v>
      </c>
      <c r="W2178" s="51">
        <f t="shared" si="624"/>
        <v>257865.6633642111</v>
      </c>
      <c r="X2178" s="52">
        <f t="shared" si="625"/>
        <v>0.1666895757326067</v>
      </c>
      <c r="Y2178" s="53" t="str">
        <f t="shared" si="626"/>
        <v>MENOR_VALOR</v>
      </c>
      <c r="Z2178" s="49">
        <f t="shared" si="627"/>
        <v>1182304.2223999999</v>
      </c>
      <c r="AA2178" s="80"/>
    </row>
    <row r="2179" spans="1:27" x14ac:dyDescent="0.2">
      <c r="A2179" s="41">
        <f t="shared" si="634"/>
        <v>1908</v>
      </c>
      <c r="B2179" s="1">
        <v>4912996</v>
      </c>
      <c r="C2179" s="40" t="s">
        <v>892</v>
      </c>
      <c r="D2179" s="42" t="s">
        <v>134</v>
      </c>
      <c r="E2179" s="43">
        <v>0</v>
      </c>
      <c r="F2179" s="44">
        <v>1</v>
      </c>
      <c r="G2179" s="44">
        <v>1</v>
      </c>
      <c r="H2179" s="13">
        <v>26101736</v>
      </c>
      <c r="I2179" s="4" t="s">
        <v>37</v>
      </c>
      <c r="J2179" s="1" t="s">
        <v>37</v>
      </c>
      <c r="K2179" s="48">
        <v>428757</v>
      </c>
      <c r="L2179" s="49">
        <f t="shared" si="619"/>
        <v>485009.91839999997</v>
      </c>
      <c r="M2179" s="45">
        <v>567000</v>
      </c>
      <c r="N2179" s="50">
        <f t="shared" si="628"/>
        <v>107730</v>
      </c>
      <c r="O2179" s="46">
        <f t="shared" si="630"/>
        <v>674730</v>
      </c>
      <c r="P2179" s="45">
        <v>504000</v>
      </c>
      <c r="Q2179" s="50">
        <f t="shared" si="629"/>
        <v>95760</v>
      </c>
      <c r="R2179" s="46">
        <f t="shared" si="631"/>
        <v>599760</v>
      </c>
      <c r="S2179" s="51">
        <f t="shared" si="620"/>
        <v>485009.91839999997</v>
      </c>
      <c r="T2179" s="51">
        <f t="shared" si="621"/>
        <v>586499.97279999999</v>
      </c>
      <c r="U2179" s="49">
        <f t="shared" si="622"/>
        <v>581147.06128966284</v>
      </c>
      <c r="V2179" s="51">
        <f t="shared" si="623"/>
        <v>599760</v>
      </c>
      <c r="W2179" s="51">
        <f t="shared" si="624"/>
        <v>71764.305689231624</v>
      </c>
      <c r="X2179" s="52">
        <f t="shared" si="625"/>
        <v>0.12236028817976378</v>
      </c>
      <c r="Y2179" s="53" t="str">
        <f t="shared" si="626"/>
        <v>MENOR_VALOR</v>
      </c>
      <c r="Z2179" s="49">
        <f t="shared" si="627"/>
        <v>485009.91839999997</v>
      </c>
      <c r="AA2179" s="80"/>
    </row>
    <row r="2180" spans="1:27" ht="18" x14ac:dyDescent="0.2">
      <c r="A2180" s="41">
        <f t="shared" si="634"/>
        <v>1909</v>
      </c>
      <c r="B2180" s="1">
        <v>4912996</v>
      </c>
      <c r="C2180" s="40" t="s">
        <v>858</v>
      </c>
      <c r="D2180" s="42" t="s">
        <v>36</v>
      </c>
      <c r="E2180" s="43">
        <v>0</v>
      </c>
      <c r="F2180" s="44">
        <v>1</v>
      </c>
      <c r="G2180" s="44">
        <v>1</v>
      </c>
      <c r="H2180" s="13">
        <v>26101749</v>
      </c>
      <c r="I2180" s="4" t="s">
        <v>37</v>
      </c>
      <c r="J2180" s="1" t="s">
        <v>37</v>
      </c>
      <c r="K2180" s="48">
        <v>107576</v>
      </c>
      <c r="L2180" s="49">
        <f t="shared" si="619"/>
        <v>121689.9712</v>
      </c>
      <c r="M2180" s="45">
        <v>163770</v>
      </c>
      <c r="N2180" s="50">
        <f t="shared" si="628"/>
        <v>31116.3</v>
      </c>
      <c r="O2180" s="46">
        <f t="shared" si="630"/>
        <v>194886.3</v>
      </c>
      <c r="P2180" s="45">
        <v>127000</v>
      </c>
      <c r="Q2180" s="50">
        <f t="shared" si="629"/>
        <v>24130</v>
      </c>
      <c r="R2180" s="46">
        <f t="shared" si="631"/>
        <v>151130</v>
      </c>
      <c r="S2180" s="51">
        <f t="shared" si="620"/>
        <v>121689.9712</v>
      </c>
      <c r="T2180" s="51">
        <f t="shared" si="621"/>
        <v>155902.09039999999</v>
      </c>
      <c r="U2180" s="49">
        <f t="shared" si="622"/>
        <v>153036.70051627691</v>
      </c>
      <c r="V2180" s="51">
        <f t="shared" si="623"/>
        <v>151130</v>
      </c>
      <c r="W2180" s="51">
        <f t="shared" si="624"/>
        <v>24191.621485082378</v>
      </c>
      <c r="X2180" s="52">
        <f t="shared" si="625"/>
        <v>0.15517188655401365</v>
      </c>
      <c r="Y2180" s="53" t="str">
        <f t="shared" si="626"/>
        <v>MENOR_VALOR</v>
      </c>
      <c r="Z2180" s="49">
        <f t="shared" si="627"/>
        <v>121689.9712</v>
      </c>
      <c r="AA2180" s="80"/>
    </row>
    <row r="2181" spans="1:27" ht="18" x14ac:dyDescent="0.2">
      <c r="A2181" s="41">
        <f t="shared" si="634"/>
        <v>1910</v>
      </c>
      <c r="B2181" s="1">
        <v>4912996</v>
      </c>
      <c r="C2181" s="40" t="s">
        <v>859</v>
      </c>
      <c r="D2181" s="42" t="s">
        <v>36</v>
      </c>
      <c r="E2181" s="43">
        <v>0</v>
      </c>
      <c r="F2181" s="44">
        <v>1</v>
      </c>
      <c r="G2181" s="44">
        <v>1</v>
      </c>
      <c r="H2181" s="13">
        <v>31171554</v>
      </c>
      <c r="I2181" s="4" t="s">
        <v>37</v>
      </c>
      <c r="J2181" s="1" t="s">
        <v>37</v>
      </c>
      <c r="K2181" s="48">
        <v>446726</v>
      </c>
      <c r="L2181" s="49">
        <f t="shared" si="619"/>
        <v>505336.45120000001</v>
      </c>
      <c r="M2181" s="45">
        <v>671160</v>
      </c>
      <c r="N2181" s="50">
        <f t="shared" si="628"/>
        <v>127520.40000000001</v>
      </c>
      <c r="O2181" s="46">
        <f t="shared" si="630"/>
        <v>798680.4</v>
      </c>
      <c r="P2181" s="45">
        <v>526000</v>
      </c>
      <c r="Q2181" s="50">
        <f t="shared" si="629"/>
        <v>99940</v>
      </c>
      <c r="R2181" s="46">
        <f t="shared" si="631"/>
        <v>625940</v>
      </c>
      <c r="S2181" s="51">
        <f t="shared" si="620"/>
        <v>505336.45120000001</v>
      </c>
      <c r="T2181" s="51">
        <f t="shared" si="621"/>
        <v>643318.95039999997</v>
      </c>
      <c r="U2181" s="49">
        <f t="shared" si="622"/>
        <v>632162.58196857129</v>
      </c>
      <c r="V2181" s="51">
        <f t="shared" si="623"/>
        <v>625940</v>
      </c>
      <c r="W2181" s="51">
        <f t="shared" si="624"/>
        <v>97568.360869387441</v>
      </c>
      <c r="X2181" s="52">
        <f t="shared" si="625"/>
        <v>0.15166405530059673</v>
      </c>
      <c r="Y2181" s="53" t="str">
        <f t="shared" si="626"/>
        <v>MENOR_VALOR</v>
      </c>
      <c r="Z2181" s="49">
        <f t="shared" si="627"/>
        <v>505336.45120000001</v>
      </c>
      <c r="AA2181" s="80"/>
    </row>
    <row r="2182" spans="1:27" ht="18" x14ac:dyDescent="0.2">
      <c r="A2182" s="41">
        <f t="shared" si="634"/>
        <v>1911</v>
      </c>
      <c r="B2182" s="1">
        <v>4912996</v>
      </c>
      <c r="C2182" s="40" t="s">
        <v>893</v>
      </c>
      <c r="D2182" s="42" t="s">
        <v>36</v>
      </c>
      <c r="E2182" s="43">
        <v>0</v>
      </c>
      <c r="F2182" s="44">
        <v>1</v>
      </c>
      <c r="G2182" s="44">
        <v>1</v>
      </c>
      <c r="H2182" s="8">
        <v>31411701</v>
      </c>
      <c r="I2182" s="4" t="s">
        <v>37</v>
      </c>
      <c r="J2182" s="1" t="s">
        <v>37</v>
      </c>
      <c r="K2182" s="48">
        <v>76160</v>
      </c>
      <c r="L2182" s="49">
        <f t="shared" si="619"/>
        <v>86152.191999999995</v>
      </c>
      <c r="M2182" s="45">
        <v>110740</v>
      </c>
      <c r="N2182" s="50">
        <f t="shared" si="628"/>
        <v>21040.6</v>
      </c>
      <c r="O2182" s="46">
        <f t="shared" si="630"/>
        <v>131780.6</v>
      </c>
      <c r="P2182" s="45">
        <v>90000</v>
      </c>
      <c r="Q2182" s="50">
        <f t="shared" si="629"/>
        <v>17100</v>
      </c>
      <c r="R2182" s="46">
        <f t="shared" si="631"/>
        <v>107100</v>
      </c>
      <c r="S2182" s="51">
        <f t="shared" si="620"/>
        <v>86152.191999999995</v>
      </c>
      <c r="T2182" s="51">
        <f t="shared" si="621"/>
        <v>108344.26400000001</v>
      </c>
      <c r="U2182" s="49">
        <f t="shared" si="622"/>
        <v>106733.91207618458</v>
      </c>
      <c r="V2182" s="51">
        <f t="shared" si="623"/>
        <v>107100</v>
      </c>
      <c r="W2182" s="51">
        <f t="shared" si="624"/>
        <v>15692.164599780092</v>
      </c>
      <c r="X2182" s="52">
        <f t="shared" si="625"/>
        <v>0.14483613640847742</v>
      </c>
      <c r="Y2182" s="53" t="str">
        <f t="shared" si="626"/>
        <v>MENOR_VALOR</v>
      </c>
      <c r="Z2182" s="49">
        <f t="shared" si="627"/>
        <v>86152.191999999995</v>
      </c>
      <c r="AA2182" s="80"/>
    </row>
    <row r="2183" spans="1:27" ht="18" x14ac:dyDescent="0.2">
      <c r="A2183" s="41">
        <f t="shared" si="634"/>
        <v>1912</v>
      </c>
      <c r="B2183" s="1">
        <v>4912996</v>
      </c>
      <c r="C2183" s="40" t="s">
        <v>649</v>
      </c>
      <c r="D2183" s="42" t="s">
        <v>36</v>
      </c>
      <c r="E2183" s="43">
        <v>0</v>
      </c>
      <c r="F2183" s="44">
        <v>1</v>
      </c>
      <c r="G2183" s="44">
        <v>1</v>
      </c>
      <c r="H2183" s="13">
        <v>26111533</v>
      </c>
      <c r="I2183" s="4" t="s">
        <v>37</v>
      </c>
      <c r="J2183" s="1" t="s">
        <v>37</v>
      </c>
      <c r="K2183" s="48">
        <v>369852</v>
      </c>
      <c r="L2183" s="49">
        <f t="shared" si="619"/>
        <v>418376.58240000001</v>
      </c>
      <c r="M2183" s="45">
        <v>592960</v>
      </c>
      <c r="N2183" s="50">
        <f t="shared" si="628"/>
        <v>112662.39999999999</v>
      </c>
      <c r="O2183" s="46">
        <f t="shared" si="630"/>
        <v>705622.4</v>
      </c>
      <c r="P2183" s="45">
        <v>435000</v>
      </c>
      <c r="Q2183" s="50">
        <f t="shared" si="629"/>
        <v>82650</v>
      </c>
      <c r="R2183" s="46">
        <f t="shared" si="631"/>
        <v>517650</v>
      </c>
      <c r="S2183" s="51">
        <f t="shared" si="620"/>
        <v>418376.58240000001</v>
      </c>
      <c r="T2183" s="51">
        <f t="shared" si="621"/>
        <v>547216.3274666667</v>
      </c>
      <c r="U2183" s="49">
        <f t="shared" si="622"/>
        <v>534636.55347238644</v>
      </c>
      <c r="V2183" s="51">
        <f t="shared" si="623"/>
        <v>517650</v>
      </c>
      <c r="W2183" s="51">
        <f t="shared" si="624"/>
        <v>91103.457422986292</v>
      </c>
      <c r="X2183" s="52">
        <f t="shared" si="625"/>
        <v>0.16648526889676149</v>
      </c>
      <c r="Y2183" s="53" t="str">
        <f t="shared" si="626"/>
        <v>MENOR_VALOR</v>
      </c>
      <c r="Z2183" s="49">
        <f t="shared" si="627"/>
        <v>418376.58240000001</v>
      </c>
      <c r="AA2183" s="80"/>
    </row>
    <row r="2184" spans="1:27" ht="18" x14ac:dyDescent="0.2">
      <c r="A2184" s="41">
        <f t="shared" si="634"/>
        <v>1913</v>
      </c>
      <c r="B2184" s="1">
        <v>4912996</v>
      </c>
      <c r="C2184" s="40" t="s">
        <v>894</v>
      </c>
      <c r="D2184" s="42" t="s">
        <v>36</v>
      </c>
      <c r="E2184" s="43">
        <v>0</v>
      </c>
      <c r="F2184" s="44">
        <v>1</v>
      </c>
      <c r="G2184" s="44">
        <v>1</v>
      </c>
      <c r="H2184" s="13">
        <v>26101743</v>
      </c>
      <c r="I2184" s="4" t="s">
        <v>37</v>
      </c>
      <c r="J2184" s="1" t="s">
        <v>37</v>
      </c>
      <c r="K2184" s="48">
        <v>229670</v>
      </c>
      <c r="L2184" s="49">
        <f t="shared" si="619"/>
        <v>259802.704</v>
      </c>
      <c r="M2184" s="45">
        <v>354900</v>
      </c>
      <c r="N2184" s="50">
        <f t="shared" si="628"/>
        <v>67431</v>
      </c>
      <c r="O2184" s="46">
        <f t="shared" si="630"/>
        <v>422331</v>
      </c>
      <c r="P2184" s="45">
        <v>270000</v>
      </c>
      <c r="Q2184" s="50">
        <f t="shared" si="629"/>
        <v>51300</v>
      </c>
      <c r="R2184" s="46">
        <f t="shared" si="631"/>
        <v>321300</v>
      </c>
      <c r="S2184" s="51">
        <f t="shared" si="620"/>
        <v>259802.704</v>
      </c>
      <c r="T2184" s="51">
        <f t="shared" si="621"/>
        <v>334477.90133333334</v>
      </c>
      <c r="U2184" s="49">
        <f t="shared" si="622"/>
        <v>327895.74755088339</v>
      </c>
      <c r="V2184" s="51">
        <f t="shared" si="623"/>
        <v>321300</v>
      </c>
      <c r="W2184" s="51">
        <f t="shared" si="624"/>
        <v>52803.33842084332</v>
      </c>
      <c r="X2184" s="52">
        <f t="shared" si="625"/>
        <v>0.15786794347355304</v>
      </c>
      <c r="Y2184" s="53" t="str">
        <f t="shared" si="626"/>
        <v>MENOR_VALOR</v>
      </c>
      <c r="Z2184" s="49">
        <f t="shared" si="627"/>
        <v>259802.704</v>
      </c>
      <c r="AA2184" s="80"/>
    </row>
    <row r="2185" spans="1:27" ht="18" x14ac:dyDescent="0.2">
      <c r="A2185" s="41">
        <f t="shared" si="634"/>
        <v>1914</v>
      </c>
      <c r="B2185" s="1">
        <v>4912996</v>
      </c>
      <c r="C2185" s="40" t="s">
        <v>895</v>
      </c>
      <c r="D2185" s="42" t="s">
        <v>36</v>
      </c>
      <c r="E2185" s="43">
        <v>0</v>
      </c>
      <c r="F2185" s="44">
        <v>1</v>
      </c>
      <c r="G2185" s="44">
        <v>1</v>
      </c>
      <c r="H2185" s="13">
        <v>26101743</v>
      </c>
      <c r="I2185" s="4" t="s">
        <v>37</v>
      </c>
      <c r="J2185" s="1" t="s">
        <v>37</v>
      </c>
      <c r="K2185" s="48">
        <v>184331</v>
      </c>
      <c r="L2185" s="49">
        <f t="shared" ref="L2185:L2248" si="635">(K2185*13.12%)+K2185</f>
        <v>208515.22719999999</v>
      </c>
      <c r="M2185" s="45">
        <v>292680</v>
      </c>
      <c r="N2185" s="50">
        <f t="shared" si="628"/>
        <v>55609.2</v>
      </c>
      <c r="O2185" s="46">
        <f t="shared" si="630"/>
        <v>348289.2</v>
      </c>
      <c r="P2185" s="45">
        <v>217000</v>
      </c>
      <c r="Q2185" s="50">
        <f t="shared" si="629"/>
        <v>41230</v>
      </c>
      <c r="R2185" s="46">
        <f t="shared" si="631"/>
        <v>258230</v>
      </c>
      <c r="S2185" s="51">
        <f t="shared" ref="S2185:S2248" si="636">MIN(L2185,O2185,R2185)</f>
        <v>208515.22719999999</v>
      </c>
      <c r="T2185" s="51">
        <f t="shared" ref="T2185:T2248" si="637">AVERAGE(L2185,O2185,R2185)</f>
        <v>271678.14240000001</v>
      </c>
      <c r="U2185" s="49">
        <f t="shared" ref="U2185:U2248" si="638">GEOMEAN(L2185,O2185,R2185)</f>
        <v>265681.60907844582</v>
      </c>
      <c r="V2185" s="51">
        <f t="shared" ref="V2185:V2248" si="639">MEDIAN(L2185,O2185,R2185)</f>
        <v>258230</v>
      </c>
      <c r="W2185" s="51">
        <f t="shared" ref="W2185:W2248" si="640">STDEVA(S2185,T2185)</f>
        <v>44662.925657431122</v>
      </c>
      <c r="X2185" s="52">
        <f t="shared" ref="X2185:X2248" si="641">(W2185/T2185)</f>
        <v>0.16439646289863297</v>
      </c>
      <c r="Y2185" s="53" t="str">
        <f t="shared" ref="Y2185:Y2248" si="642">IF(X2185&lt;43%,"MENOR_VALOR","MEDIA_GEOMETRICA")</f>
        <v>MENOR_VALOR</v>
      </c>
      <c r="Z2185" s="49">
        <f t="shared" ref="Z2185:Z2248" si="643">IF(Y2185="MENOR_VALOR",S2185,U2185)</f>
        <v>208515.22719999999</v>
      </c>
      <c r="AA2185" s="80"/>
    </row>
    <row r="2186" spans="1:27" x14ac:dyDescent="0.2">
      <c r="A2186" s="41">
        <f t="shared" si="634"/>
        <v>1915</v>
      </c>
      <c r="B2186" s="1">
        <v>4912996</v>
      </c>
      <c r="C2186" s="2" t="s">
        <v>384</v>
      </c>
      <c r="D2186" s="42" t="s">
        <v>36</v>
      </c>
      <c r="E2186" s="43">
        <v>0</v>
      </c>
      <c r="F2186" s="44">
        <v>1</v>
      </c>
      <c r="G2186" s="44">
        <v>1</v>
      </c>
      <c r="H2186" s="13">
        <v>26101732</v>
      </c>
      <c r="I2186" s="4" t="s">
        <v>37</v>
      </c>
      <c r="J2186" s="1">
        <v>294</v>
      </c>
      <c r="K2186" s="48">
        <v>37009</v>
      </c>
      <c r="L2186" s="49">
        <f t="shared" si="635"/>
        <v>41864.580799999996</v>
      </c>
      <c r="M2186" s="45">
        <v>20900</v>
      </c>
      <c r="N2186" s="50">
        <f t="shared" si="628"/>
        <v>3971</v>
      </c>
      <c r="O2186" s="46">
        <f t="shared" si="630"/>
        <v>24871</v>
      </c>
      <c r="P2186" s="45">
        <v>15000</v>
      </c>
      <c r="Q2186" s="50">
        <f t="shared" si="629"/>
        <v>2850</v>
      </c>
      <c r="R2186" s="46">
        <f t="shared" si="631"/>
        <v>17850</v>
      </c>
      <c r="S2186" s="51">
        <f t="shared" si="636"/>
        <v>17850</v>
      </c>
      <c r="T2186" s="51">
        <f t="shared" si="637"/>
        <v>28195.193599999999</v>
      </c>
      <c r="U2186" s="49">
        <f t="shared" si="638"/>
        <v>26488.624382970091</v>
      </c>
      <c r="V2186" s="51">
        <f t="shared" si="639"/>
        <v>24871</v>
      </c>
      <c r="W2186" s="51">
        <f t="shared" si="640"/>
        <v>7315.1565472476714</v>
      </c>
      <c r="X2186" s="52">
        <f t="shared" si="641"/>
        <v>0.25944693450332157</v>
      </c>
      <c r="Y2186" s="53" t="str">
        <f t="shared" si="642"/>
        <v>MENOR_VALOR</v>
      </c>
      <c r="Z2186" s="49">
        <f t="shared" si="643"/>
        <v>17850</v>
      </c>
      <c r="AA2186" s="80"/>
    </row>
    <row r="2187" spans="1:27" ht="18" x14ac:dyDescent="0.2">
      <c r="A2187" s="41">
        <f t="shared" si="634"/>
        <v>1916</v>
      </c>
      <c r="B2187" s="1">
        <v>4912996</v>
      </c>
      <c r="C2187" s="40" t="s">
        <v>650</v>
      </c>
      <c r="D2187" s="42" t="s">
        <v>36</v>
      </c>
      <c r="E2187" s="43">
        <v>0</v>
      </c>
      <c r="F2187" s="44">
        <v>1</v>
      </c>
      <c r="G2187" s="44">
        <v>1</v>
      </c>
      <c r="H2187" s="13">
        <v>26121708</v>
      </c>
      <c r="I2187" s="4" t="s">
        <v>37</v>
      </c>
      <c r="J2187" s="1">
        <v>232</v>
      </c>
      <c r="K2187" s="48">
        <v>37009</v>
      </c>
      <c r="L2187" s="49">
        <f t="shared" si="635"/>
        <v>41864.580799999996</v>
      </c>
      <c r="M2187" s="45">
        <v>51700</v>
      </c>
      <c r="N2187" s="50">
        <f t="shared" si="628"/>
        <v>9823</v>
      </c>
      <c r="O2187" s="46">
        <f t="shared" si="630"/>
        <v>61523</v>
      </c>
      <c r="P2187" s="45">
        <v>44000</v>
      </c>
      <c r="Q2187" s="50">
        <f t="shared" si="629"/>
        <v>8360</v>
      </c>
      <c r="R2187" s="46">
        <f t="shared" si="631"/>
        <v>52360</v>
      </c>
      <c r="S2187" s="51">
        <f t="shared" si="636"/>
        <v>41864.580799999996</v>
      </c>
      <c r="T2187" s="51">
        <f t="shared" si="637"/>
        <v>51915.860266666663</v>
      </c>
      <c r="U2187" s="49">
        <f t="shared" si="638"/>
        <v>51281.56806913147</v>
      </c>
      <c r="V2187" s="51">
        <f t="shared" si="639"/>
        <v>52360</v>
      </c>
      <c r="W2187" s="51">
        <f t="shared" si="640"/>
        <v>7107.3278704811437</v>
      </c>
      <c r="X2187" s="52">
        <f t="shared" si="641"/>
        <v>0.13690089760574586</v>
      </c>
      <c r="Y2187" s="53" t="str">
        <f t="shared" si="642"/>
        <v>MENOR_VALOR</v>
      </c>
      <c r="Z2187" s="49">
        <f t="shared" si="643"/>
        <v>41864.580799999996</v>
      </c>
      <c r="AA2187" s="80"/>
    </row>
    <row r="2188" spans="1:27" ht="18" x14ac:dyDescent="0.2">
      <c r="A2188" s="41">
        <f t="shared" si="634"/>
        <v>1917</v>
      </c>
      <c r="B2188" s="1">
        <v>4912996</v>
      </c>
      <c r="C2188" s="40" t="s">
        <v>651</v>
      </c>
      <c r="D2188" s="42" t="s">
        <v>36</v>
      </c>
      <c r="E2188" s="43">
        <v>0</v>
      </c>
      <c r="F2188" s="44">
        <v>1</v>
      </c>
      <c r="G2188" s="44">
        <v>1</v>
      </c>
      <c r="H2188" s="13">
        <v>26101732</v>
      </c>
      <c r="I2188" s="4" t="s">
        <v>37</v>
      </c>
      <c r="J2188" s="1">
        <v>39759</v>
      </c>
      <c r="K2188" s="48">
        <v>18802</v>
      </c>
      <c r="L2188" s="49">
        <f t="shared" si="635"/>
        <v>21268.822400000001</v>
      </c>
      <c r="M2188" s="45">
        <v>27440</v>
      </c>
      <c r="N2188" s="50">
        <f t="shared" si="628"/>
        <v>5213.6000000000004</v>
      </c>
      <c r="O2188" s="46">
        <f t="shared" si="630"/>
        <v>32653.599999999999</v>
      </c>
      <c r="P2188" s="45">
        <v>22000</v>
      </c>
      <c r="Q2188" s="50">
        <f t="shared" si="629"/>
        <v>4180</v>
      </c>
      <c r="R2188" s="46">
        <f t="shared" si="631"/>
        <v>26180</v>
      </c>
      <c r="S2188" s="51">
        <f t="shared" si="636"/>
        <v>21268.822400000001</v>
      </c>
      <c r="T2188" s="51">
        <f t="shared" si="637"/>
        <v>26700.807466666665</v>
      </c>
      <c r="U2188" s="49">
        <f t="shared" si="638"/>
        <v>26295.497091123863</v>
      </c>
      <c r="V2188" s="51">
        <f t="shared" si="639"/>
        <v>26180</v>
      </c>
      <c r="W2188" s="51">
        <f t="shared" si="640"/>
        <v>3840.993475944028</v>
      </c>
      <c r="X2188" s="52">
        <f t="shared" si="641"/>
        <v>0.14385308312264081</v>
      </c>
      <c r="Y2188" s="53" t="str">
        <f t="shared" si="642"/>
        <v>MENOR_VALOR</v>
      </c>
      <c r="Z2188" s="49">
        <f t="shared" si="643"/>
        <v>21268.822400000001</v>
      </c>
      <c r="AA2188" s="80"/>
    </row>
    <row r="2189" spans="1:27" ht="18" x14ac:dyDescent="0.2">
      <c r="A2189" s="41">
        <f t="shared" si="634"/>
        <v>1918</v>
      </c>
      <c r="B2189" s="1">
        <v>4912996</v>
      </c>
      <c r="C2189" s="40" t="s">
        <v>652</v>
      </c>
      <c r="D2189" s="42" t="s">
        <v>36</v>
      </c>
      <c r="E2189" s="43">
        <v>0</v>
      </c>
      <c r="F2189" s="44">
        <v>1</v>
      </c>
      <c r="G2189" s="44">
        <v>1</v>
      </c>
      <c r="H2189" s="13">
        <v>31181705</v>
      </c>
      <c r="I2189" s="4" t="s">
        <v>37</v>
      </c>
      <c r="J2189" s="1" t="s">
        <v>37</v>
      </c>
      <c r="K2189" s="48">
        <v>4879</v>
      </c>
      <c r="L2189" s="49">
        <f t="shared" si="635"/>
        <v>5519.1247999999996</v>
      </c>
      <c r="M2189" s="45">
        <v>7920</v>
      </c>
      <c r="N2189" s="50">
        <f t="shared" si="628"/>
        <v>1504.8</v>
      </c>
      <c r="O2189" s="46">
        <f t="shared" si="630"/>
        <v>9424.7999999999993</v>
      </c>
      <c r="P2189" s="45">
        <v>6000</v>
      </c>
      <c r="Q2189" s="50">
        <f t="shared" si="629"/>
        <v>1140</v>
      </c>
      <c r="R2189" s="46">
        <f t="shared" si="631"/>
        <v>7140</v>
      </c>
      <c r="S2189" s="51">
        <f t="shared" si="636"/>
        <v>5519.1247999999996</v>
      </c>
      <c r="T2189" s="51">
        <f t="shared" si="637"/>
        <v>7361.3082666666669</v>
      </c>
      <c r="U2189" s="49">
        <f t="shared" si="638"/>
        <v>7188.0902807237071</v>
      </c>
      <c r="V2189" s="51">
        <f t="shared" si="639"/>
        <v>7140</v>
      </c>
      <c r="W2189" s="51">
        <f t="shared" si="640"/>
        <v>1302.6204214697448</v>
      </c>
      <c r="X2189" s="52">
        <f t="shared" si="641"/>
        <v>0.17695501591316931</v>
      </c>
      <c r="Y2189" s="53" t="str">
        <f t="shared" si="642"/>
        <v>MENOR_VALOR</v>
      </c>
      <c r="Z2189" s="49">
        <f t="shared" si="643"/>
        <v>5519.1247999999996</v>
      </c>
      <c r="AA2189" s="80"/>
    </row>
    <row r="2190" spans="1:27" ht="27" x14ac:dyDescent="0.2">
      <c r="A2190" s="41">
        <f t="shared" si="634"/>
        <v>1919</v>
      </c>
      <c r="B2190" s="1">
        <v>4912996</v>
      </c>
      <c r="C2190" s="40" t="s">
        <v>653</v>
      </c>
      <c r="D2190" s="42" t="s">
        <v>36</v>
      </c>
      <c r="E2190" s="43">
        <v>0</v>
      </c>
      <c r="F2190" s="44">
        <v>1</v>
      </c>
      <c r="G2190" s="44">
        <v>1</v>
      </c>
      <c r="H2190" s="13">
        <v>26101715</v>
      </c>
      <c r="I2190" s="4" t="s">
        <v>37</v>
      </c>
      <c r="J2190" s="1" t="s">
        <v>37</v>
      </c>
      <c r="K2190" s="48">
        <v>197421</v>
      </c>
      <c r="L2190" s="49">
        <f t="shared" si="635"/>
        <v>223322.63519999999</v>
      </c>
      <c r="M2190" s="45">
        <v>290000</v>
      </c>
      <c r="N2190" s="50">
        <f t="shared" si="628"/>
        <v>55100</v>
      </c>
      <c r="O2190" s="46">
        <f t="shared" si="630"/>
        <v>345100</v>
      </c>
      <c r="P2190" s="45">
        <v>232000</v>
      </c>
      <c r="Q2190" s="50">
        <f t="shared" si="629"/>
        <v>44080</v>
      </c>
      <c r="R2190" s="46">
        <f t="shared" si="631"/>
        <v>276080</v>
      </c>
      <c r="S2190" s="51">
        <f t="shared" si="636"/>
        <v>223322.63519999999</v>
      </c>
      <c r="T2190" s="51">
        <f t="shared" si="637"/>
        <v>281500.87839999999</v>
      </c>
      <c r="U2190" s="49">
        <f t="shared" si="638"/>
        <v>277100.65338104108</v>
      </c>
      <c r="V2190" s="51">
        <f t="shared" si="639"/>
        <v>276080</v>
      </c>
      <c r="W2190" s="51">
        <f t="shared" si="640"/>
        <v>41138.230284240162</v>
      </c>
      <c r="X2190" s="52">
        <f t="shared" si="641"/>
        <v>0.14613890556243522</v>
      </c>
      <c r="Y2190" s="53" t="str">
        <f t="shared" si="642"/>
        <v>MENOR_VALOR</v>
      </c>
      <c r="Z2190" s="49">
        <f t="shared" si="643"/>
        <v>223322.63519999999</v>
      </c>
      <c r="AA2190" s="80"/>
    </row>
    <row r="2191" spans="1:27" ht="18" x14ac:dyDescent="0.2">
      <c r="A2191" s="41">
        <f t="shared" si="634"/>
        <v>1920</v>
      </c>
      <c r="B2191" s="1">
        <v>4912996</v>
      </c>
      <c r="C2191" s="40" t="s">
        <v>654</v>
      </c>
      <c r="D2191" s="42" t="s">
        <v>36</v>
      </c>
      <c r="E2191" s="43">
        <v>0</v>
      </c>
      <c r="F2191" s="44">
        <v>1</v>
      </c>
      <c r="G2191" s="44">
        <v>1</v>
      </c>
      <c r="H2191" s="13">
        <v>26101715</v>
      </c>
      <c r="I2191" s="4" t="s">
        <v>37</v>
      </c>
      <c r="J2191" s="1" t="s">
        <v>37</v>
      </c>
      <c r="K2191" s="48">
        <v>39627</v>
      </c>
      <c r="L2191" s="49">
        <f t="shared" si="635"/>
        <v>44826.062399999995</v>
      </c>
      <c r="M2191" s="45">
        <v>62540</v>
      </c>
      <c r="N2191" s="50">
        <f t="shared" si="628"/>
        <v>11882.6</v>
      </c>
      <c r="O2191" s="46">
        <f t="shared" si="630"/>
        <v>74422.600000000006</v>
      </c>
      <c r="P2191" s="45">
        <v>47000</v>
      </c>
      <c r="Q2191" s="50">
        <f t="shared" si="629"/>
        <v>8930</v>
      </c>
      <c r="R2191" s="46">
        <f t="shared" si="631"/>
        <v>55930</v>
      </c>
      <c r="S2191" s="51">
        <f t="shared" si="636"/>
        <v>44826.062399999995</v>
      </c>
      <c r="T2191" s="51">
        <f t="shared" si="637"/>
        <v>58392.887466666667</v>
      </c>
      <c r="U2191" s="49">
        <f t="shared" si="638"/>
        <v>57142.611316693168</v>
      </c>
      <c r="V2191" s="51">
        <f t="shared" si="639"/>
        <v>55930</v>
      </c>
      <c r="W2191" s="51">
        <f t="shared" si="640"/>
        <v>9593.1940038116081</v>
      </c>
      <c r="X2191" s="52">
        <f t="shared" si="641"/>
        <v>0.16428702912298768</v>
      </c>
      <c r="Y2191" s="53" t="str">
        <f t="shared" si="642"/>
        <v>MENOR_VALOR</v>
      </c>
      <c r="Z2191" s="49">
        <f t="shared" si="643"/>
        <v>44826.062399999995</v>
      </c>
      <c r="AA2191" s="80"/>
    </row>
    <row r="2192" spans="1:27" ht="27" x14ac:dyDescent="0.2">
      <c r="A2192" s="41">
        <f t="shared" si="634"/>
        <v>1921</v>
      </c>
      <c r="B2192" s="1">
        <v>4912996</v>
      </c>
      <c r="C2192" s="40" t="s">
        <v>655</v>
      </c>
      <c r="D2192" s="42" t="s">
        <v>36</v>
      </c>
      <c r="E2192" s="43">
        <v>0</v>
      </c>
      <c r="F2192" s="44">
        <v>1</v>
      </c>
      <c r="G2192" s="44">
        <v>1</v>
      </c>
      <c r="H2192" s="13">
        <v>40141738</v>
      </c>
      <c r="I2192" s="4" t="s">
        <v>37</v>
      </c>
      <c r="J2192" s="1" t="s">
        <v>37</v>
      </c>
      <c r="K2192" s="48">
        <v>14399</v>
      </c>
      <c r="L2192" s="49">
        <f t="shared" si="635"/>
        <v>16288.148799999999</v>
      </c>
      <c r="M2192" s="45">
        <v>19950</v>
      </c>
      <c r="N2192" s="50">
        <f t="shared" ref="N2192:N2255" si="644">M2192*0.19</f>
        <v>3790.5</v>
      </c>
      <c r="O2192" s="46">
        <f t="shared" si="630"/>
        <v>23740.5</v>
      </c>
      <c r="P2192" s="45">
        <v>17000</v>
      </c>
      <c r="Q2192" s="50">
        <f t="shared" ref="Q2192:Q2255" si="645">P2192*0.19</f>
        <v>3230</v>
      </c>
      <c r="R2192" s="46">
        <f t="shared" si="631"/>
        <v>20230</v>
      </c>
      <c r="S2192" s="51">
        <f t="shared" si="636"/>
        <v>16288.148799999999</v>
      </c>
      <c r="T2192" s="51">
        <f t="shared" si="637"/>
        <v>20086.216266666666</v>
      </c>
      <c r="U2192" s="49">
        <f t="shared" si="638"/>
        <v>19851.156998415903</v>
      </c>
      <c r="V2192" s="51">
        <f t="shared" si="639"/>
        <v>20230</v>
      </c>
      <c r="W2192" s="51">
        <f t="shared" si="640"/>
        <v>2685.6392610840212</v>
      </c>
      <c r="X2192" s="52">
        <f t="shared" si="641"/>
        <v>0.1337055832432151</v>
      </c>
      <c r="Y2192" s="53" t="str">
        <f t="shared" si="642"/>
        <v>MENOR_VALOR</v>
      </c>
      <c r="Z2192" s="49">
        <f t="shared" si="643"/>
        <v>16288.148799999999</v>
      </c>
      <c r="AA2192" s="80"/>
    </row>
    <row r="2193" spans="1:27" ht="27" x14ac:dyDescent="0.2">
      <c r="A2193" s="41">
        <f t="shared" si="634"/>
        <v>1922</v>
      </c>
      <c r="B2193" s="1">
        <v>4912996</v>
      </c>
      <c r="C2193" s="40" t="s">
        <v>656</v>
      </c>
      <c r="D2193" s="42" t="s">
        <v>36</v>
      </c>
      <c r="E2193" s="43">
        <v>0</v>
      </c>
      <c r="F2193" s="44">
        <v>1</v>
      </c>
      <c r="G2193" s="44">
        <v>1</v>
      </c>
      <c r="H2193" s="13">
        <v>40141738</v>
      </c>
      <c r="I2193" s="4" t="s">
        <v>37</v>
      </c>
      <c r="J2193" s="1" t="s">
        <v>37</v>
      </c>
      <c r="K2193" s="48">
        <v>14399</v>
      </c>
      <c r="L2193" s="49">
        <f t="shared" si="635"/>
        <v>16288.148799999999</v>
      </c>
      <c r="M2193" s="45">
        <v>19530</v>
      </c>
      <c r="N2193" s="50">
        <f t="shared" si="644"/>
        <v>3710.7</v>
      </c>
      <c r="O2193" s="46">
        <f t="shared" ref="O2193:O2256" si="646">M2193+N2193</f>
        <v>23240.7</v>
      </c>
      <c r="P2193" s="45">
        <v>17000</v>
      </c>
      <c r="Q2193" s="50">
        <f t="shared" si="645"/>
        <v>3230</v>
      </c>
      <c r="R2193" s="46">
        <f t="shared" ref="R2193:R2256" si="647">P2193+Q2193</f>
        <v>20230</v>
      </c>
      <c r="S2193" s="51">
        <f t="shared" si="636"/>
        <v>16288.148799999999</v>
      </c>
      <c r="T2193" s="51">
        <f t="shared" si="637"/>
        <v>19919.616266666668</v>
      </c>
      <c r="U2193" s="49">
        <f t="shared" si="638"/>
        <v>19710.861448212265</v>
      </c>
      <c r="V2193" s="51">
        <f t="shared" si="639"/>
        <v>20230</v>
      </c>
      <c r="W2193" s="51">
        <f t="shared" si="640"/>
        <v>2567.8352713383342</v>
      </c>
      <c r="X2193" s="52">
        <f t="shared" si="641"/>
        <v>0.12890987642343943</v>
      </c>
      <c r="Y2193" s="53" t="str">
        <f t="shared" si="642"/>
        <v>MENOR_VALOR</v>
      </c>
      <c r="Z2193" s="49">
        <f t="shared" si="643"/>
        <v>16288.148799999999</v>
      </c>
      <c r="AA2193" s="80"/>
    </row>
    <row r="2194" spans="1:27" ht="27" x14ac:dyDescent="0.2">
      <c r="A2194" s="41">
        <f t="shared" si="634"/>
        <v>1923</v>
      </c>
      <c r="B2194" s="1">
        <v>4912996</v>
      </c>
      <c r="C2194" s="40" t="s">
        <v>860</v>
      </c>
      <c r="D2194" s="42" t="s">
        <v>60</v>
      </c>
      <c r="E2194" s="43">
        <v>0</v>
      </c>
      <c r="F2194" s="44">
        <v>1</v>
      </c>
      <c r="G2194" s="44">
        <v>1</v>
      </c>
      <c r="H2194" s="13">
        <v>31181705</v>
      </c>
      <c r="I2194" s="4" t="s">
        <v>37</v>
      </c>
      <c r="J2194" s="1" t="s">
        <v>37</v>
      </c>
      <c r="K2194" s="48">
        <v>446726</v>
      </c>
      <c r="L2194" s="49">
        <f t="shared" si="635"/>
        <v>505336.45120000001</v>
      </c>
      <c r="M2194" s="45">
        <v>684320</v>
      </c>
      <c r="N2194" s="50">
        <f t="shared" si="644"/>
        <v>130020.8</v>
      </c>
      <c r="O2194" s="46">
        <f t="shared" si="646"/>
        <v>814340.8</v>
      </c>
      <c r="P2194" s="45">
        <v>526000</v>
      </c>
      <c r="Q2194" s="50">
        <f t="shared" si="645"/>
        <v>99940</v>
      </c>
      <c r="R2194" s="46">
        <f t="shared" si="647"/>
        <v>625940</v>
      </c>
      <c r="S2194" s="51">
        <f t="shared" si="636"/>
        <v>505336.45120000001</v>
      </c>
      <c r="T2194" s="51">
        <f t="shared" si="637"/>
        <v>648539.08373333339</v>
      </c>
      <c r="U2194" s="49">
        <f t="shared" si="638"/>
        <v>636267.64882404404</v>
      </c>
      <c r="V2194" s="51">
        <f t="shared" si="639"/>
        <v>625940</v>
      </c>
      <c r="W2194" s="51">
        <f t="shared" si="640"/>
        <v>101259.55254808629</v>
      </c>
      <c r="X2194" s="52">
        <f t="shared" si="641"/>
        <v>0.15613484998495825</v>
      </c>
      <c r="Y2194" s="53" t="str">
        <f t="shared" si="642"/>
        <v>MENOR_VALOR</v>
      </c>
      <c r="Z2194" s="49">
        <f t="shared" si="643"/>
        <v>505336.45120000001</v>
      </c>
      <c r="AA2194" s="80"/>
    </row>
    <row r="2195" spans="1:27" ht="18" x14ac:dyDescent="0.2">
      <c r="A2195" s="41">
        <f t="shared" si="634"/>
        <v>1924</v>
      </c>
      <c r="B2195" s="1">
        <v>4912996</v>
      </c>
      <c r="C2195" s="40" t="s">
        <v>657</v>
      </c>
      <c r="D2195" s="42" t="s">
        <v>36</v>
      </c>
      <c r="E2195" s="43">
        <v>0</v>
      </c>
      <c r="F2195" s="44">
        <v>1</v>
      </c>
      <c r="G2195" s="44">
        <v>1</v>
      </c>
      <c r="H2195" s="13">
        <v>26111505</v>
      </c>
      <c r="I2195" s="4" t="s">
        <v>37</v>
      </c>
      <c r="J2195" s="176">
        <v>2620</v>
      </c>
      <c r="K2195" s="48">
        <v>1127287</v>
      </c>
      <c r="L2195" s="49">
        <f t="shared" si="635"/>
        <v>1275187.0544</v>
      </c>
      <c r="M2195" s="45">
        <v>600000</v>
      </c>
      <c r="N2195" s="50">
        <f t="shared" si="644"/>
        <v>114000</v>
      </c>
      <c r="O2195" s="46">
        <f t="shared" si="646"/>
        <v>714000</v>
      </c>
      <c r="P2195" s="45">
        <v>480000</v>
      </c>
      <c r="Q2195" s="50">
        <f t="shared" si="645"/>
        <v>91200</v>
      </c>
      <c r="R2195" s="46">
        <f t="shared" si="647"/>
        <v>571200</v>
      </c>
      <c r="S2195" s="51">
        <f t="shared" si="636"/>
        <v>571200</v>
      </c>
      <c r="T2195" s="51">
        <f t="shared" si="637"/>
        <v>853462.35146666656</v>
      </c>
      <c r="U2195" s="49">
        <f t="shared" si="638"/>
        <v>804180.3097097954</v>
      </c>
      <c r="V2195" s="51">
        <f t="shared" si="639"/>
        <v>714000</v>
      </c>
      <c r="W2195" s="51">
        <f t="shared" si="640"/>
        <v>199589.62279574078</v>
      </c>
      <c r="X2195" s="52">
        <f t="shared" si="641"/>
        <v>0.23385873138135269</v>
      </c>
      <c r="Y2195" s="53" t="str">
        <f t="shared" si="642"/>
        <v>MENOR_VALOR</v>
      </c>
      <c r="Z2195" s="49">
        <f t="shared" si="643"/>
        <v>571200</v>
      </c>
      <c r="AA2195" s="80"/>
    </row>
    <row r="2196" spans="1:27" x14ac:dyDescent="0.2">
      <c r="A2196" s="132"/>
      <c r="B2196" s="3"/>
      <c r="C2196" s="270" t="s">
        <v>658</v>
      </c>
      <c r="D2196" s="271"/>
      <c r="E2196" s="272"/>
      <c r="F2196" s="3"/>
      <c r="G2196" s="3"/>
      <c r="H2196" s="7"/>
      <c r="I2196" s="7"/>
      <c r="J2196" s="137"/>
      <c r="K2196" s="48"/>
      <c r="L2196" s="49">
        <f t="shared" si="635"/>
        <v>0</v>
      </c>
      <c r="M2196" s="5">
        <v>0</v>
      </c>
      <c r="N2196" s="6"/>
      <c r="O2196" s="47"/>
      <c r="P2196" s="5"/>
      <c r="Q2196" s="6"/>
      <c r="R2196" s="47"/>
      <c r="S2196" s="51"/>
      <c r="T2196" s="51"/>
      <c r="U2196" s="49"/>
      <c r="V2196" s="51"/>
      <c r="W2196" s="51"/>
      <c r="X2196" s="52"/>
      <c r="Y2196" s="53"/>
      <c r="Z2196" s="49"/>
      <c r="AA2196" s="80"/>
    </row>
    <row r="2197" spans="1:27" x14ac:dyDescent="0.2">
      <c r="A2197" s="41">
        <f>A2195+1</f>
        <v>1925</v>
      </c>
      <c r="B2197" s="4">
        <v>4912996</v>
      </c>
      <c r="C2197" s="40" t="s">
        <v>389</v>
      </c>
      <c r="D2197" s="42" t="s">
        <v>36</v>
      </c>
      <c r="E2197" s="43">
        <v>0</v>
      </c>
      <c r="F2197" s="44">
        <v>1</v>
      </c>
      <c r="G2197" s="44">
        <v>1</v>
      </c>
      <c r="H2197" s="4">
        <v>26101740</v>
      </c>
      <c r="I2197" s="4" t="s">
        <v>37</v>
      </c>
      <c r="J2197" s="1" t="s">
        <v>37</v>
      </c>
      <c r="K2197" s="48">
        <v>2145094</v>
      </c>
      <c r="L2197" s="49">
        <f t="shared" si="635"/>
        <v>2426530.3328</v>
      </c>
      <c r="M2197" s="45">
        <v>2902600</v>
      </c>
      <c r="N2197" s="50">
        <f t="shared" si="644"/>
        <v>551494</v>
      </c>
      <c r="O2197" s="46">
        <f t="shared" si="646"/>
        <v>3454094</v>
      </c>
      <c r="P2197" s="45">
        <v>2524000</v>
      </c>
      <c r="Q2197" s="50">
        <f t="shared" si="645"/>
        <v>479560</v>
      </c>
      <c r="R2197" s="46">
        <f t="shared" si="647"/>
        <v>3003560</v>
      </c>
      <c r="S2197" s="51">
        <f t="shared" si="636"/>
        <v>2426530.3328</v>
      </c>
      <c r="T2197" s="51">
        <f t="shared" si="637"/>
        <v>2961394.7776000001</v>
      </c>
      <c r="U2197" s="49">
        <f t="shared" si="638"/>
        <v>2930794.6918304428</v>
      </c>
      <c r="V2197" s="51">
        <f t="shared" si="639"/>
        <v>3003560</v>
      </c>
      <c r="W2197" s="51">
        <f t="shared" si="640"/>
        <v>378206.27593365795</v>
      </c>
      <c r="X2197" s="52">
        <f t="shared" si="641"/>
        <v>0.12771221141956873</v>
      </c>
      <c r="Y2197" s="53" t="str">
        <f t="shared" si="642"/>
        <v>MENOR_VALOR</v>
      </c>
      <c r="Z2197" s="49">
        <f t="shared" si="643"/>
        <v>2426530.3328</v>
      </c>
      <c r="AA2197" s="80"/>
    </row>
    <row r="2198" spans="1:27" ht="18" x14ac:dyDescent="0.2">
      <c r="A2198" s="41">
        <f>A2197+1</f>
        <v>1926</v>
      </c>
      <c r="B2198" s="1">
        <v>4912996</v>
      </c>
      <c r="C2198" s="40" t="s">
        <v>861</v>
      </c>
      <c r="D2198" s="42" t="s">
        <v>36</v>
      </c>
      <c r="E2198" s="43">
        <v>0</v>
      </c>
      <c r="F2198" s="44">
        <v>1</v>
      </c>
      <c r="G2198" s="44">
        <v>1</v>
      </c>
      <c r="H2198" s="13">
        <v>49221516</v>
      </c>
      <c r="I2198" s="4" t="s">
        <v>37</v>
      </c>
      <c r="J2198" s="1" t="s">
        <v>37</v>
      </c>
      <c r="K2198" s="48">
        <v>3451</v>
      </c>
      <c r="L2198" s="49">
        <f t="shared" si="635"/>
        <v>3903.7712000000001</v>
      </c>
      <c r="M2198" s="45">
        <v>4950</v>
      </c>
      <c r="N2198" s="50">
        <f t="shared" si="644"/>
        <v>940.5</v>
      </c>
      <c r="O2198" s="46">
        <f t="shared" si="646"/>
        <v>5890.5</v>
      </c>
      <c r="P2198" s="45">
        <v>4000</v>
      </c>
      <c r="Q2198" s="50">
        <f t="shared" si="645"/>
        <v>760</v>
      </c>
      <c r="R2198" s="46">
        <f t="shared" si="647"/>
        <v>4760</v>
      </c>
      <c r="S2198" s="51">
        <f t="shared" si="636"/>
        <v>3903.7712000000001</v>
      </c>
      <c r="T2198" s="51">
        <f t="shared" si="637"/>
        <v>4851.4237333333331</v>
      </c>
      <c r="U2198" s="49">
        <f t="shared" si="638"/>
        <v>4783.5225204762664</v>
      </c>
      <c r="V2198" s="51">
        <f t="shared" si="639"/>
        <v>4760</v>
      </c>
      <c r="W2198" s="51">
        <f t="shared" si="640"/>
        <v>670.09153252861461</v>
      </c>
      <c r="X2198" s="52">
        <f t="shared" si="641"/>
        <v>0.13812265622656833</v>
      </c>
      <c r="Y2198" s="53" t="str">
        <f t="shared" si="642"/>
        <v>MENOR_VALOR</v>
      </c>
      <c r="Z2198" s="49">
        <f t="shared" si="643"/>
        <v>3903.7712000000001</v>
      </c>
      <c r="AA2198" s="80"/>
    </row>
    <row r="2199" spans="1:27" x14ac:dyDescent="0.2">
      <c r="A2199" s="41">
        <f t="shared" ref="A2199:A2205" si="648">A2198+1</f>
        <v>1927</v>
      </c>
      <c r="B2199" s="1">
        <v>4912996</v>
      </c>
      <c r="C2199" s="40" t="s">
        <v>660</v>
      </c>
      <c r="D2199" s="42" t="s">
        <v>36</v>
      </c>
      <c r="E2199" s="43">
        <v>0</v>
      </c>
      <c r="F2199" s="44">
        <v>1</v>
      </c>
      <c r="G2199" s="44">
        <v>1</v>
      </c>
      <c r="H2199" s="13">
        <v>40161504</v>
      </c>
      <c r="I2199" s="4" t="s">
        <v>37</v>
      </c>
      <c r="J2199" s="1">
        <v>2940</v>
      </c>
      <c r="K2199" s="48">
        <v>159460</v>
      </c>
      <c r="L2199" s="49">
        <f t="shared" si="635"/>
        <v>180381.152</v>
      </c>
      <c r="M2199" s="45">
        <v>253800</v>
      </c>
      <c r="N2199" s="50">
        <f t="shared" si="644"/>
        <v>48222</v>
      </c>
      <c r="O2199" s="46">
        <f t="shared" si="646"/>
        <v>302022</v>
      </c>
      <c r="P2199" s="45">
        <v>188000</v>
      </c>
      <c r="Q2199" s="50">
        <f t="shared" si="645"/>
        <v>35720</v>
      </c>
      <c r="R2199" s="46">
        <f t="shared" si="647"/>
        <v>223720</v>
      </c>
      <c r="S2199" s="51">
        <f t="shared" si="636"/>
        <v>180381.152</v>
      </c>
      <c r="T2199" s="51">
        <f t="shared" si="637"/>
        <v>235374.38399999999</v>
      </c>
      <c r="U2199" s="49">
        <f t="shared" si="638"/>
        <v>230132.62009664386</v>
      </c>
      <c r="V2199" s="51">
        <f t="shared" si="639"/>
        <v>223720</v>
      </c>
      <c r="W2199" s="51">
        <f t="shared" si="640"/>
        <v>38886.087266564995</v>
      </c>
      <c r="X2199" s="52">
        <f t="shared" si="641"/>
        <v>0.16520951263143824</v>
      </c>
      <c r="Y2199" s="53" t="str">
        <f t="shared" si="642"/>
        <v>MENOR_VALOR</v>
      </c>
      <c r="Z2199" s="49">
        <f t="shared" si="643"/>
        <v>180381.152</v>
      </c>
      <c r="AA2199" s="80"/>
    </row>
    <row r="2200" spans="1:27" ht="18" x14ac:dyDescent="0.2">
      <c r="A2200" s="41">
        <f t="shared" si="648"/>
        <v>1928</v>
      </c>
      <c r="B2200" s="4">
        <v>4912996</v>
      </c>
      <c r="C2200" s="40" t="s">
        <v>862</v>
      </c>
      <c r="D2200" s="42" t="s">
        <v>36</v>
      </c>
      <c r="E2200" s="43">
        <v>0</v>
      </c>
      <c r="F2200" s="44">
        <v>1</v>
      </c>
      <c r="G2200" s="44">
        <v>1</v>
      </c>
      <c r="H2200" s="13">
        <v>40151532</v>
      </c>
      <c r="I2200" s="4" t="s">
        <v>37</v>
      </c>
      <c r="J2200" s="176">
        <v>48177</v>
      </c>
      <c r="K2200" s="48">
        <v>567154</v>
      </c>
      <c r="L2200" s="49">
        <f t="shared" si="635"/>
        <v>641564.60479999997</v>
      </c>
      <c r="M2200" s="45">
        <v>767280</v>
      </c>
      <c r="N2200" s="50">
        <f t="shared" si="644"/>
        <v>145783.20000000001</v>
      </c>
      <c r="O2200" s="46">
        <f t="shared" si="646"/>
        <v>913063.2</v>
      </c>
      <c r="P2200" s="45">
        <v>667000</v>
      </c>
      <c r="Q2200" s="50">
        <f t="shared" si="645"/>
        <v>126730</v>
      </c>
      <c r="R2200" s="46">
        <f t="shared" si="647"/>
        <v>793730</v>
      </c>
      <c r="S2200" s="51">
        <f t="shared" si="636"/>
        <v>641564.60479999997</v>
      </c>
      <c r="T2200" s="51">
        <f t="shared" si="637"/>
        <v>782785.93493333331</v>
      </c>
      <c r="U2200" s="49">
        <f t="shared" si="638"/>
        <v>774707.94552324328</v>
      </c>
      <c r="V2200" s="51">
        <f t="shared" si="639"/>
        <v>793730</v>
      </c>
      <c r="W2200" s="51">
        <f t="shared" si="640"/>
        <v>99858.560185464128</v>
      </c>
      <c r="X2200" s="52">
        <f t="shared" si="641"/>
        <v>0.12756815845697161</v>
      </c>
      <c r="Y2200" s="53" t="str">
        <f t="shared" si="642"/>
        <v>MENOR_VALOR</v>
      </c>
      <c r="Z2200" s="49">
        <f t="shared" si="643"/>
        <v>641564.60479999997</v>
      </c>
      <c r="AA2200" s="80"/>
    </row>
    <row r="2201" spans="1:27" ht="18" x14ac:dyDescent="0.2">
      <c r="A2201" s="41">
        <f t="shared" si="648"/>
        <v>1929</v>
      </c>
      <c r="B2201" s="1">
        <v>4912996</v>
      </c>
      <c r="C2201" s="40" t="s">
        <v>661</v>
      </c>
      <c r="D2201" s="42" t="s">
        <v>36</v>
      </c>
      <c r="E2201" s="43">
        <v>0</v>
      </c>
      <c r="F2201" s="44">
        <v>1</v>
      </c>
      <c r="G2201" s="44">
        <v>1</v>
      </c>
      <c r="H2201" s="13">
        <v>40142020</v>
      </c>
      <c r="I2201" s="4" t="s">
        <v>37</v>
      </c>
      <c r="J2201" s="1" t="s">
        <v>37</v>
      </c>
      <c r="K2201" s="48">
        <v>8687</v>
      </c>
      <c r="L2201" s="49">
        <f t="shared" si="635"/>
        <v>9826.7343999999994</v>
      </c>
      <c r="M2201" s="45">
        <v>13910</v>
      </c>
      <c r="N2201" s="50">
        <f t="shared" si="644"/>
        <v>2642.9</v>
      </c>
      <c r="O2201" s="46">
        <f t="shared" si="646"/>
        <v>16552.900000000001</v>
      </c>
      <c r="P2201" s="45">
        <v>10000</v>
      </c>
      <c r="Q2201" s="50">
        <f t="shared" si="645"/>
        <v>1900</v>
      </c>
      <c r="R2201" s="46">
        <f t="shared" si="647"/>
        <v>11900</v>
      </c>
      <c r="S2201" s="51">
        <f t="shared" si="636"/>
        <v>9826.7343999999994</v>
      </c>
      <c r="T2201" s="51">
        <f t="shared" si="637"/>
        <v>12759.878133333334</v>
      </c>
      <c r="U2201" s="49">
        <f t="shared" si="638"/>
        <v>12462.641154191484</v>
      </c>
      <c r="V2201" s="51">
        <f t="shared" si="639"/>
        <v>11900</v>
      </c>
      <c r="W2201" s="51">
        <f t="shared" si="640"/>
        <v>2074.0458240348312</v>
      </c>
      <c r="X2201" s="52">
        <f t="shared" si="641"/>
        <v>0.16254432858701737</v>
      </c>
      <c r="Y2201" s="53" t="str">
        <f t="shared" si="642"/>
        <v>MENOR_VALOR</v>
      </c>
      <c r="Z2201" s="49">
        <f t="shared" si="643"/>
        <v>9826.7343999999994</v>
      </c>
      <c r="AA2201" s="80"/>
    </row>
    <row r="2202" spans="1:27" ht="18" x14ac:dyDescent="0.2">
      <c r="A2202" s="41">
        <f t="shared" si="648"/>
        <v>1930</v>
      </c>
      <c r="B2202" s="1">
        <v>4912996</v>
      </c>
      <c r="C2202" s="40" t="s">
        <v>662</v>
      </c>
      <c r="D2202" s="42" t="s">
        <v>36</v>
      </c>
      <c r="E2202" s="43">
        <v>0</v>
      </c>
      <c r="F2202" s="44">
        <v>1</v>
      </c>
      <c r="G2202" s="44">
        <v>1</v>
      </c>
      <c r="H2202" s="13">
        <v>40161513</v>
      </c>
      <c r="I2202" s="4" t="s">
        <v>37</v>
      </c>
      <c r="J2202" s="1">
        <v>2940</v>
      </c>
      <c r="K2202" s="48">
        <v>62594</v>
      </c>
      <c r="L2202" s="49">
        <f t="shared" si="635"/>
        <v>70806.332800000004</v>
      </c>
      <c r="M2202" s="45">
        <v>90210</v>
      </c>
      <c r="N2202" s="50">
        <f t="shared" si="644"/>
        <v>17139.900000000001</v>
      </c>
      <c r="O2202" s="46">
        <f t="shared" si="646"/>
        <v>107349.9</v>
      </c>
      <c r="P2202" s="45">
        <v>74000</v>
      </c>
      <c r="Q2202" s="50">
        <f t="shared" si="645"/>
        <v>14060</v>
      </c>
      <c r="R2202" s="46">
        <f t="shared" si="647"/>
        <v>88060</v>
      </c>
      <c r="S2202" s="51">
        <f t="shared" si="636"/>
        <v>70806.332800000004</v>
      </c>
      <c r="T2202" s="51">
        <f t="shared" si="637"/>
        <v>88738.744266666661</v>
      </c>
      <c r="U2202" s="49">
        <f t="shared" si="638"/>
        <v>87475.038529410609</v>
      </c>
      <c r="V2202" s="51">
        <f t="shared" si="639"/>
        <v>88060</v>
      </c>
      <c r="W2202" s="51">
        <f t="shared" si="640"/>
        <v>12680.129751107326</v>
      </c>
      <c r="X2202" s="52">
        <f t="shared" si="641"/>
        <v>0.1428928238267895</v>
      </c>
      <c r="Y2202" s="53" t="str">
        <f t="shared" si="642"/>
        <v>MENOR_VALOR</v>
      </c>
      <c r="Z2202" s="49">
        <f t="shared" si="643"/>
        <v>70806.332800000004</v>
      </c>
      <c r="AA2202" s="80"/>
    </row>
    <row r="2203" spans="1:27" x14ac:dyDescent="0.2">
      <c r="A2203" s="41">
        <f t="shared" si="648"/>
        <v>1931</v>
      </c>
      <c r="B2203" s="1">
        <v>4912996</v>
      </c>
      <c r="C2203" s="40" t="s">
        <v>109</v>
      </c>
      <c r="D2203" s="42" t="s">
        <v>36</v>
      </c>
      <c r="E2203" s="43">
        <v>0</v>
      </c>
      <c r="F2203" s="44">
        <v>1</v>
      </c>
      <c r="G2203" s="44">
        <v>1</v>
      </c>
      <c r="H2203" s="13">
        <v>40161505</v>
      </c>
      <c r="I2203" s="4" t="s">
        <v>37</v>
      </c>
      <c r="J2203" s="1">
        <v>2940</v>
      </c>
      <c r="K2203" s="48">
        <v>169218</v>
      </c>
      <c r="L2203" s="49">
        <f t="shared" si="635"/>
        <v>191419.40159999998</v>
      </c>
      <c r="M2203" s="45">
        <v>209000</v>
      </c>
      <c r="N2203" s="50">
        <f t="shared" si="644"/>
        <v>39710</v>
      </c>
      <c r="O2203" s="46">
        <f t="shared" si="646"/>
        <v>248710</v>
      </c>
      <c r="P2203" s="45">
        <v>176000</v>
      </c>
      <c r="Q2203" s="50">
        <f t="shared" si="645"/>
        <v>33440</v>
      </c>
      <c r="R2203" s="46">
        <f t="shared" si="647"/>
        <v>209440</v>
      </c>
      <c r="S2203" s="51">
        <f t="shared" si="636"/>
        <v>191419.40159999998</v>
      </c>
      <c r="T2203" s="51">
        <f t="shared" si="637"/>
        <v>216523.13386666667</v>
      </c>
      <c r="U2203" s="49">
        <f t="shared" si="638"/>
        <v>215235.02428547939</v>
      </c>
      <c r="V2203" s="51">
        <f t="shared" si="639"/>
        <v>209440</v>
      </c>
      <c r="W2203" s="51">
        <f t="shared" si="640"/>
        <v>17751.019318851555</v>
      </c>
      <c r="X2203" s="52">
        <f t="shared" si="641"/>
        <v>8.1982091252117667E-2</v>
      </c>
      <c r="Y2203" s="53" t="str">
        <f t="shared" si="642"/>
        <v>MENOR_VALOR</v>
      </c>
      <c r="Z2203" s="49">
        <f t="shared" si="643"/>
        <v>191419.40159999998</v>
      </c>
      <c r="AA2203" s="80"/>
    </row>
    <row r="2204" spans="1:27" ht="18" x14ac:dyDescent="0.2">
      <c r="A2204" s="41">
        <f t="shared" si="648"/>
        <v>1932</v>
      </c>
      <c r="B2204" s="1">
        <v>4912996</v>
      </c>
      <c r="C2204" s="40" t="s">
        <v>663</v>
      </c>
      <c r="D2204" s="42" t="s">
        <v>36</v>
      </c>
      <c r="E2204" s="43">
        <v>0</v>
      </c>
      <c r="F2204" s="44">
        <v>1</v>
      </c>
      <c r="G2204" s="44">
        <v>1</v>
      </c>
      <c r="H2204" s="13">
        <v>25173815</v>
      </c>
      <c r="I2204" s="4" t="s">
        <v>37</v>
      </c>
      <c r="J2204" s="1" t="s">
        <v>37</v>
      </c>
      <c r="K2204" s="48">
        <v>193375</v>
      </c>
      <c r="L2204" s="49">
        <f t="shared" si="635"/>
        <v>218745.8</v>
      </c>
      <c r="M2204" s="45">
        <v>302100</v>
      </c>
      <c r="N2204" s="50">
        <f t="shared" si="644"/>
        <v>57399</v>
      </c>
      <c r="O2204" s="46">
        <f t="shared" si="646"/>
        <v>359499</v>
      </c>
      <c r="P2204" s="45">
        <v>228000</v>
      </c>
      <c r="Q2204" s="50">
        <f t="shared" si="645"/>
        <v>43320</v>
      </c>
      <c r="R2204" s="46">
        <f t="shared" si="647"/>
        <v>271320</v>
      </c>
      <c r="S2204" s="51">
        <f t="shared" si="636"/>
        <v>218745.8</v>
      </c>
      <c r="T2204" s="51">
        <f t="shared" si="637"/>
        <v>283188.26666666666</v>
      </c>
      <c r="U2204" s="49">
        <f t="shared" si="638"/>
        <v>277357.38843833713</v>
      </c>
      <c r="V2204" s="51">
        <f t="shared" si="639"/>
        <v>271320</v>
      </c>
      <c r="W2204" s="51">
        <f t="shared" si="640"/>
        <v>45567.705176388037</v>
      </c>
      <c r="X2204" s="52">
        <f t="shared" si="641"/>
        <v>0.16090958044538112</v>
      </c>
      <c r="Y2204" s="53" t="str">
        <f t="shared" si="642"/>
        <v>MENOR_VALOR</v>
      </c>
      <c r="Z2204" s="49">
        <f t="shared" si="643"/>
        <v>218745.8</v>
      </c>
      <c r="AA2204" s="80"/>
    </row>
    <row r="2205" spans="1:27" ht="18" x14ac:dyDescent="0.2">
      <c r="A2205" s="41">
        <f t="shared" si="648"/>
        <v>1933</v>
      </c>
      <c r="B2205" s="1">
        <v>4912996</v>
      </c>
      <c r="C2205" s="40" t="s">
        <v>664</v>
      </c>
      <c r="D2205" s="42" t="s">
        <v>36</v>
      </c>
      <c r="E2205" s="43">
        <v>0</v>
      </c>
      <c r="F2205" s="44">
        <v>1</v>
      </c>
      <c r="G2205" s="44">
        <v>1</v>
      </c>
      <c r="H2205" s="13">
        <v>25173815</v>
      </c>
      <c r="I2205" s="4" t="s">
        <v>37</v>
      </c>
      <c r="J2205" s="1" t="s">
        <v>37</v>
      </c>
      <c r="K2205" s="48">
        <v>285957</v>
      </c>
      <c r="L2205" s="49">
        <f t="shared" si="635"/>
        <v>323474.55839999998</v>
      </c>
      <c r="M2205" s="45">
        <v>415800</v>
      </c>
      <c r="N2205" s="50">
        <f t="shared" si="644"/>
        <v>79002</v>
      </c>
      <c r="O2205" s="46">
        <f t="shared" si="646"/>
        <v>494802</v>
      </c>
      <c r="P2205" s="45">
        <v>336000</v>
      </c>
      <c r="Q2205" s="50">
        <f t="shared" si="645"/>
        <v>63840</v>
      </c>
      <c r="R2205" s="46">
        <f t="shared" si="647"/>
        <v>399840</v>
      </c>
      <c r="S2205" s="51">
        <f t="shared" si="636"/>
        <v>323474.55839999998</v>
      </c>
      <c r="T2205" s="51">
        <f t="shared" si="637"/>
        <v>406038.85279999999</v>
      </c>
      <c r="U2205" s="49">
        <f t="shared" si="638"/>
        <v>399993.19663600175</v>
      </c>
      <c r="V2205" s="51">
        <f t="shared" si="639"/>
        <v>399840</v>
      </c>
      <c r="W2205" s="51">
        <f t="shared" si="640"/>
        <v>58381.772454122867</v>
      </c>
      <c r="X2205" s="52">
        <f t="shared" si="641"/>
        <v>0.14378370949363214</v>
      </c>
      <c r="Y2205" s="53" t="str">
        <f t="shared" si="642"/>
        <v>MENOR_VALOR</v>
      </c>
      <c r="Z2205" s="49">
        <f t="shared" si="643"/>
        <v>323474.55839999998</v>
      </c>
      <c r="AA2205" s="80"/>
    </row>
    <row r="2206" spans="1:27" ht="27" x14ac:dyDescent="0.2">
      <c r="A2206" s="132">
        <v>4.5</v>
      </c>
      <c r="B2206" s="3"/>
      <c r="C2206" s="138" t="s">
        <v>665</v>
      </c>
      <c r="D2206" s="3"/>
      <c r="E2206" s="3"/>
      <c r="F2206" s="3"/>
      <c r="G2206" s="3"/>
      <c r="H2206" s="7"/>
      <c r="I2206" s="7"/>
      <c r="J2206" s="137"/>
      <c r="K2206" s="48"/>
      <c r="L2206" s="49">
        <f t="shared" si="635"/>
        <v>0</v>
      </c>
      <c r="M2206" s="5">
        <v>0</v>
      </c>
      <c r="N2206" s="6"/>
      <c r="O2206" s="47"/>
      <c r="P2206" s="5"/>
      <c r="Q2206" s="6"/>
      <c r="R2206" s="47"/>
      <c r="S2206" s="51"/>
      <c r="T2206" s="51"/>
      <c r="U2206" s="49"/>
      <c r="V2206" s="51"/>
      <c r="W2206" s="51"/>
      <c r="X2206" s="52"/>
      <c r="Y2206" s="53"/>
      <c r="Z2206" s="49"/>
      <c r="AA2206" s="80"/>
    </row>
    <row r="2207" spans="1:27" ht="18" x14ac:dyDescent="0.2">
      <c r="A2207" s="41">
        <f>A2205+1</f>
        <v>1934</v>
      </c>
      <c r="B2207" s="1">
        <v>4912996</v>
      </c>
      <c r="C2207" s="40" t="s">
        <v>226</v>
      </c>
      <c r="D2207" s="42" t="s">
        <v>36</v>
      </c>
      <c r="E2207" s="43">
        <v>0</v>
      </c>
      <c r="F2207" s="44">
        <v>1</v>
      </c>
      <c r="G2207" s="44">
        <v>1</v>
      </c>
      <c r="H2207" s="13">
        <v>26101759</v>
      </c>
      <c r="I2207" s="4" t="s">
        <v>37</v>
      </c>
      <c r="J2207" s="1" t="s">
        <v>37</v>
      </c>
      <c r="K2207" s="48">
        <v>1523914</v>
      </c>
      <c r="L2207" s="49">
        <f t="shared" si="635"/>
        <v>1723851.5167999999</v>
      </c>
      <c r="M2207" s="45">
        <v>2701750</v>
      </c>
      <c r="N2207" s="50">
        <f t="shared" si="644"/>
        <v>513332.5</v>
      </c>
      <c r="O2207" s="46">
        <f t="shared" si="646"/>
        <v>3215082.5</v>
      </c>
      <c r="P2207" s="45">
        <v>2020000</v>
      </c>
      <c r="Q2207" s="50">
        <f t="shared" si="645"/>
        <v>383800</v>
      </c>
      <c r="R2207" s="46">
        <f t="shared" si="647"/>
        <v>2403800</v>
      </c>
      <c r="S2207" s="51">
        <f t="shared" si="636"/>
        <v>1723851.5167999999</v>
      </c>
      <c r="T2207" s="51">
        <f t="shared" si="637"/>
        <v>2447578.0055999998</v>
      </c>
      <c r="U2207" s="49">
        <f t="shared" si="638"/>
        <v>2370628.1433435413</v>
      </c>
      <c r="V2207" s="51">
        <f t="shared" si="639"/>
        <v>2403800</v>
      </c>
      <c r="W2207" s="51">
        <f t="shared" si="640"/>
        <v>511751.90795481036</v>
      </c>
      <c r="X2207" s="52">
        <f t="shared" si="641"/>
        <v>0.20908502478120586</v>
      </c>
      <c r="Y2207" s="53" t="str">
        <f t="shared" si="642"/>
        <v>MENOR_VALOR</v>
      </c>
      <c r="Z2207" s="49">
        <f t="shared" si="643"/>
        <v>1723851.5167999999</v>
      </c>
      <c r="AA2207" s="80"/>
    </row>
    <row r="2208" spans="1:27" ht="18" x14ac:dyDescent="0.2">
      <c r="A2208" s="41">
        <f>A2207+1</f>
        <v>1935</v>
      </c>
      <c r="B2208" s="1">
        <v>4912996</v>
      </c>
      <c r="C2208" s="40" t="s">
        <v>666</v>
      </c>
      <c r="D2208" s="42" t="s">
        <v>36</v>
      </c>
      <c r="E2208" s="43">
        <v>0</v>
      </c>
      <c r="F2208" s="44">
        <v>1</v>
      </c>
      <c r="G2208" s="44">
        <v>1</v>
      </c>
      <c r="H2208" s="13">
        <v>25173902</v>
      </c>
      <c r="I2208" s="4" t="s">
        <v>37</v>
      </c>
      <c r="J2208" s="1">
        <v>68515</v>
      </c>
      <c r="K2208" s="102">
        <v>315945</v>
      </c>
      <c r="L2208" s="49">
        <f t="shared" si="635"/>
        <v>357396.984</v>
      </c>
      <c r="M2208" s="45">
        <v>492900</v>
      </c>
      <c r="N2208" s="50">
        <f t="shared" si="644"/>
        <v>93651</v>
      </c>
      <c r="O2208" s="46">
        <f t="shared" si="646"/>
        <v>586551</v>
      </c>
      <c r="P2208" s="45">
        <v>372000</v>
      </c>
      <c r="Q2208" s="50">
        <f t="shared" si="645"/>
        <v>70680</v>
      </c>
      <c r="R2208" s="46">
        <f t="shared" si="647"/>
        <v>442680</v>
      </c>
      <c r="S2208" s="51">
        <f t="shared" si="636"/>
        <v>357396.984</v>
      </c>
      <c r="T2208" s="51">
        <f t="shared" si="637"/>
        <v>462209.32799999998</v>
      </c>
      <c r="U2208" s="49">
        <f t="shared" si="638"/>
        <v>452739.98768124933</v>
      </c>
      <c r="V2208" s="51">
        <f t="shared" si="639"/>
        <v>442680</v>
      </c>
      <c r="W2208" s="51">
        <f t="shared" si="640"/>
        <v>74113.519194457404</v>
      </c>
      <c r="X2208" s="52">
        <f t="shared" si="641"/>
        <v>0.16034622130009762</v>
      </c>
      <c r="Y2208" s="53" t="str">
        <f t="shared" si="642"/>
        <v>MENOR_VALOR</v>
      </c>
      <c r="Z2208" s="49">
        <f t="shared" si="643"/>
        <v>357396.984</v>
      </c>
      <c r="AA2208" s="80"/>
    </row>
    <row r="2209" spans="1:27" ht="27" x14ac:dyDescent="0.2">
      <c r="A2209" s="41">
        <f t="shared" ref="A2209:A2234" si="649">A2208+1</f>
        <v>1936</v>
      </c>
      <c r="B2209" s="1">
        <v>4912996</v>
      </c>
      <c r="C2209" s="40" t="s">
        <v>667</v>
      </c>
      <c r="D2209" s="42" t="s">
        <v>36</v>
      </c>
      <c r="E2209" s="43">
        <v>0</v>
      </c>
      <c r="F2209" s="44">
        <v>1</v>
      </c>
      <c r="G2209" s="44">
        <v>1</v>
      </c>
      <c r="H2209" s="13">
        <v>26101769</v>
      </c>
      <c r="I2209" s="4" t="s">
        <v>37</v>
      </c>
      <c r="J2209" s="1">
        <v>303</v>
      </c>
      <c r="K2209" s="48">
        <v>427448</v>
      </c>
      <c r="L2209" s="49">
        <f t="shared" si="635"/>
        <v>483529.1776</v>
      </c>
      <c r="M2209" s="45">
        <v>654160</v>
      </c>
      <c r="N2209" s="50">
        <f t="shared" si="644"/>
        <v>124290.4</v>
      </c>
      <c r="O2209" s="46">
        <f t="shared" si="646"/>
        <v>778450.4</v>
      </c>
      <c r="P2209" s="45">
        <v>503000</v>
      </c>
      <c r="Q2209" s="50">
        <f t="shared" si="645"/>
        <v>95570</v>
      </c>
      <c r="R2209" s="46">
        <f t="shared" si="647"/>
        <v>598570</v>
      </c>
      <c r="S2209" s="51">
        <f t="shared" si="636"/>
        <v>483529.1776</v>
      </c>
      <c r="T2209" s="51">
        <f t="shared" si="637"/>
        <v>620183.19253333332</v>
      </c>
      <c r="U2209" s="49">
        <f t="shared" si="638"/>
        <v>608493.84944071621</v>
      </c>
      <c r="V2209" s="51">
        <f t="shared" si="639"/>
        <v>598570</v>
      </c>
      <c r="W2209" s="51">
        <f t="shared" si="640"/>
        <v>96628.980635727014</v>
      </c>
      <c r="X2209" s="52">
        <f t="shared" si="641"/>
        <v>0.15580715794798558</v>
      </c>
      <c r="Y2209" s="53" t="str">
        <f t="shared" si="642"/>
        <v>MENOR_VALOR</v>
      </c>
      <c r="Z2209" s="49">
        <f t="shared" si="643"/>
        <v>483529.1776</v>
      </c>
      <c r="AA2209" s="80"/>
    </row>
    <row r="2210" spans="1:27" ht="18" x14ac:dyDescent="0.2">
      <c r="A2210" s="41">
        <f t="shared" si="649"/>
        <v>1937</v>
      </c>
      <c r="B2210" s="1">
        <v>4912996</v>
      </c>
      <c r="C2210" s="40" t="s">
        <v>668</v>
      </c>
      <c r="D2210" s="42" t="s">
        <v>36</v>
      </c>
      <c r="E2210" s="43">
        <v>0</v>
      </c>
      <c r="F2210" s="44">
        <v>1</v>
      </c>
      <c r="G2210" s="44">
        <v>1</v>
      </c>
      <c r="H2210" s="13">
        <v>26101777</v>
      </c>
      <c r="I2210" s="4" t="s">
        <v>37</v>
      </c>
      <c r="J2210" s="1">
        <v>70518</v>
      </c>
      <c r="K2210" s="48">
        <v>482902</v>
      </c>
      <c r="L2210" s="49">
        <f t="shared" si="635"/>
        <v>546258.74239999999</v>
      </c>
      <c r="M2210" s="45">
        <v>738400</v>
      </c>
      <c r="N2210" s="50">
        <f t="shared" si="644"/>
        <v>140296</v>
      </c>
      <c r="O2210" s="46">
        <f t="shared" si="646"/>
        <v>878696</v>
      </c>
      <c r="P2210" s="45">
        <v>568000</v>
      </c>
      <c r="Q2210" s="50">
        <f t="shared" si="645"/>
        <v>107920</v>
      </c>
      <c r="R2210" s="46">
        <f t="shared" si="647"/>
        <v>675920</v>
      </c>
      <c r="S2210" s="51">
        <f t="shared" si="636"/>
        <v>546258.74239999999</v>
      </c>
      <c r="T2210" s="51">
        <f t="shared" si="637"/>
        <v>700291.5808</v>
      </c>
      <c r="U2210" s="49">
        <f t="shared" si="638"/>
        <v>687138.23605362664</v>
      </c>
      <c r="V2210" s="51">
        <f t="shared" si="639"/>
        <v>675920</v>
      </c>
      <c r="W2210" s="51">
        <f t="shared" si="640"/>
        <v>108917.66455805171</v>
      </c>
      <c r="X2210" s="52">
        <f t="shared" si="641"/>
        <v>0.15553187778385999</v>
      </c>
      <c r="Y2210" s="53" t="str">
        <f t="shared" si="642"/>
        <v>MENOR_VALOR</v>
      </c>
      <c r="Z2210" s="49">
        <f t="shared" si="643"/>
        <v>546258.74239999999</v>
      </c>
      <c r="AA2210" s="80"/>
    </row>
    <row r="2211" spans="1:27" ht="18" x14ac:dyDescent="0.2">
      <c r="A2211" s="41">
        <f t="shared" si="649"/>
        <v>1938</v>
      </c>
      <c r="B2211" s="1">
        <v>4912996</v>
      </c>
      <c r="C2211" s="40" t="s">
        <v>669</v>
      </c>
      <c r="D2211" s="42" t="s">
        <v>36</v>
      </c>
      <c r="E2211" s="43">
        <v>0</v>
      </c>
      <c r="F2211" s="44">
        <v>1</v>
      </c>
      <c r="G2211" s="44">
        <v>1</v>
      </c>
      <c r="H2211" s="4">
        <v>39101601</v>
      </c>
      <c r="I2211" s="4" t="s">
        <v>37</v>
      </c>
      <c r="J2211" s="1">
        <v>727</v>
      </c>
      <c r="K2211" s="48">
        <v>6426</v>
      </c>
      <c r="L2211" s="49">
        <f t="shared" si="635"/>
        <v>7269.0911999999998</v>
      </c>
      <c r="M2211" s="45">
        <v>9720</v>
      </c>
      <c r="N2211" s="50">
        <f t="shared" si="644"/>
        <v>1846.8</v>
      </c>
      <c r="O2211" s="46">
        <f t="shared" si="646"/>
        <v>11566.8</v>
      </c>
      <c r="P2211" s="45">
        <v>7000</v>
      </c>
      <c r="Q2211" s="50">
        <f t="shared" si="645"/>
        <v>1330</v>
      </c>
      <c r="R2211" s="46">
        <f t="shared" si="647"/>
        <v>8330</v>
      </c>
      <c r="S2211" s="51">
        <f t="shared" si="636"/>
        <v>7269.0911999999998</v>
      </c>
      <c r="T2211" s="51">
        <f t="shared" si="637"/>
        <v>9055.2970666666661</v>
      </c>
      <c r="U2211" s="49">
        <f t="shared" si="638"/>
        <v>8880.6778292125236</v>
      </c>
      <c r="V2211" s="51">
        <f t="shared" si="639"/>
        <v>8330</v>
      </c>
      <c r="W2211" s="51">
        <f t="shared" si="640"/>
        <v>1263.0382809151931</v>
      </c>
      <c r="X2211" s="52">
        <f t="shared" si="641"/>
        <v>0.13948060142218266</v>
      </c>
      <c r="Y2211" s="53" t="str">
        <f t="shared" si="642"/>
        <v>MENOR_VALOR</v>
      </c>
      <c r="Z2211" s="49">
        <f t="shared" si="643"/>
        <v>7269.0911999999998</v>
      </c>
      <c r="AA2211" s="80"/>
    </row>
    <row r="2212" spans="1:27" ht="18" x14ac:dyDescent="0.2">
      <c r="A2212" s="41">
        <f t="shared" si="649"/>
        <v>1939</v>
      </c>
      <c r="B2212" s="1">
        <v>4912996</v>
      </c>
      <c r="C2212" s="40" t="s">
        <v>670</v>
      </c>
      <c r="D2212" s="42" t="s">
        <v>36</v>
      </c>
      <c r="E2212" s="43">
        <v>0</v>
      </c>
      <c r="F2212" s="44">
        <v>1</v>
      </c>
      <c r="G2212" s="44">
        <v>1</v>
      </c>
      <c r="H2212" s="13">
        <v>25172907</v>
      </c>
      <c r="I2212" s="4" t="s">
        <v>37</v>
      </c>
      <c r="J2212" s="1">
        <v>727</v>
      </c>
      <c r="K2212" s="48">
        <v>68425</v>
      </c>
      <c r="L2212" s="49">
        <f t="shared" si="635"/>
        <v>77402.36</v>
      </c>
      <c r="M2212" s="45">
        <v>94940</v>
      </c>
      <c r="N2212" s="50">
        <f t="shared" si="644"/>
        <v>18038.599999999999</v>
      </c>
      <c r="O2212" s="46">
        <f t="shared" si="646"/>
        <v>112978.6</v>
      </c>
      <c r="P2212" s="45">
        <v>81000</v>
      </c>
      <c r="Q2212" s="50">
        <f t="shared" si="645"/>
        <v>15390</v>
      </c>
      <c r="R2212" s="46">
        <f t="shared" si="647"/>
        <v>96390</v>
      </c>
      <c r="S2212" s="51">
        <f t="shared" si="636"/>
        <v>77402.36</v>
      </c>
      <c r="T2212" s="51">
        <f t="shared" si="637"/>
        <v>95590.32</v>
      </c>
      <c r="U2212" s="49">
        <f t="shared" si="638"/>
        <v>94462.794789233769</v>
      </c>
      <c r="V2212" s="51">
        <f t="shared" si="639"/>
        <v>96390</v>
      </c>
      <c r="W2212" s="51">
        <f t="shared" si="640"/>
        <v>12860.829851949851</v>
      </c>
      <c r="X2212" s="52">
        <f t="shared" si="641"/>
        <v>0.13454113190488168</v>
      </c>
      <c r="Y2212" s="53" t="str">
        <f t="shared" si="642"/>
        <v>MENOR_VALOR</v>
      </c>
      <c r="Z2212" s="49">
        <f t="shared" si="643"/>
        <v>77402.36</v>
      </c>
      <c r="AA2212" s="80"/>
    </row>
    <row r="2213" spans="1:27" x14ac:dyDescent="0.2">
      <c r="A2213" s="41">
        <f t="shared" si="649"/>
        <v>1940</v>
      </c>
      <c r="B2213" s="1">
        <v>4912996</v>
      </c>
      <c r="C2213" s="40" t="s">
        <v>671</v>
      </c>
      <c r="D2213" s="42" t="s">
        <v>36</v>
      </c>
      <c r="E2213" s="43">
        <v>0</v>
      </c>
      <c r="F2213" s="44">
        <v>1</v>
      </c>
      <c r="G2213" s="44">
        <v>1</v>
      </c>
      <c r="H2213" s="13">
        <v>39111707</v>
      </c>
      <c r="I2213" s="4" t="s">
        <v>37</v>
      </c>
      <c r="J2213" s="1">
        <v>727</v>
      </c>
      <c r="K2213" s="48">
        <v>16065</v>
      </c>
      <c r="L2213" s="49">
        <f t="shared" si="635"/>
        <v>18172.727999999999</v>
      </c>
      <c r="M2213" s="45">
        <v>23280</v>
      </c>
      <c r="N2213" s="50">
        <f t="shared" si="644"/>
        <v>4423.2</v>
      </c>
      <c r="O2213" s="46">
        <f t="shared" si="646"/>
        <v>27703.200000000001</v>
      </c>
      <c r="P2213" s="45">
        <v>19000</v>
      </c>
      <c r="Q2213" s="50">
        <f t="shared" si="645"/>
        <v>3610</v>
      </c>
      <c r="R2213" s="46">
        <f t="shared" si="647"/>
        <v>22610</v>
      </c>
      <c r="S2213" s="51">
        <f t="shared" si="636"/>
        <v>18172.727999999999</v>
      </c>
      <c r="T2213" s="51">
        <f t="shared" si="637"/>
        <v>22828.642666666667</v>
      </c>
      <c r="U2213" s="49">
        <f t="shared" si="638"/>
        <v>22494.872814567891</v>
      </c>
      <c r="V2213" s="51">
        <f t="shared" si="639"/>
        <v>22610</v>
      </c>
      <c r="W2213" s="51">
        <f t="shared" si="640"/>
        <v>3292.2288334258988</v>
      </c>
      <c r="X2213" s="52">
        <f t="shared" si="641"/>
        <v>0.14421483053099166</v>
      </c>
      <c r="Y2213" s="53" t="str">
        <f t="shared" si="642"/>
        <v>MENOR_VALOR</v>
      </c>
      <c r="Z2213" s="49">
        <f t="shared" si="643"/>
        <v>18172.727999999999</v>
      </c>
      <c r="AA2213" s="80"/>
    </row>
    <row r="2214" spans="1:27" ht="18" x14ac:dyDescent="0.2">
      <c r="A2214" s="41">
        <f t="shared" si="649"/>
        <v>1941</v>
      </c>
      <c r="B2214" s="1">
        <v>4912996</v>
      </c>
      <c r="C2214" s="40" t="s">
        <v>672</v>
      </c>
      <c r="D2214" s="42" t="s">
        <v>36</v>
      </c>
      <c r="E2214" s="43">
        <v>0</v>
      </c>
      <c r="F2214" s="44">
        <v>1</v>
      </c>
      <c r="G2214" s="44">
        <v>1</v>
      </c>
      <c r="H2214" s="13">
        <v>26111544</v>
      </c>
      <c r="I2214" s="4" t="s">
        <v>37</v>
      </c>
      <c r="J2214" s="1">
        <v>727</v>
      </c>
      <c r="K2214" s="48">
        <v>16065</v>
      </c>
      <c r="L2214" s="49">
        <f t="shared" si="635"/>
        <v>18172.727999999999</v>
      </c>
      <c r="M2214" s="45">
        <v>23520</v>
      </c>
      <c r="N2214" s="50">
        <f t="shared" si="644"/>
        <v>4468.8</v>
      </c>
      <c r="O2214" s="46">
        <f t="shared" si="646"/>
        <v>27988.799999999999</v>
      </c>
      <c r="P2214" s="45">
        <v>19000</v>
      </c>
      <c r="Q2214" s="50">
        <f t="shared" si="645"/>
        <v>3610</v>
      </c>
      <c r="R2214" s="46">
        <f t="shared" si="647"/>
        <v>22610</v>
      </c>
      <c r="S2214" s="51">
        <f t="shared" si="636"/>
        <v>18172.727999999999</v>
      </c>
      <c r="T2214" s="51">
        <f t="shared" si="637"/>
        <v>22923.842666666664</v>
      </c>
      <c r="U2214" s="49">
        <f t="shared" si="638"/>
        <v>22571.910651556173</v>
      </c>
      <c r="V2214" s="51">
        <f t="shared" si="639"/>
        <v>22610</v>
      </c>
      <c r="W2214" s="51">
        <f t="shared" si="640"/>
        <v>3359.5453989948346</v>
      </c>
      <c r="X2214" s="52">
        <f t="shared" si="641"/>
        <v>0.14655245404732761</v>
      </c>
      <c r="Y2214" s="53" t="str">
        <f t="shared" si="642"/>
        <v>MENOR_VALOR</v>
      </c>
      <c r="Z2214" s="49">
        <f t="shared" si="643"/>
        <v>18172.727999999999</v>
      </c>
      <c r="AA2214" s="80"/>
    </row>
    <row r="2215" spans="1:27" ht="18" x14ac:dyDescent="0.2">
      <c r="A2215" s="41">
        <f t="shared" si="649"/>
        <v>1942</v>
      </c>
      <c r="B2215" s="1">
        <v>4912996</v>
      </c>
      <c r="C2215" s="40" t="s">
        <v>673</v>
      </c>
      <c r="D2215" s="42" t="s">
        <v>36</v>
      </c>
      <c r="E2215" s="43">
        <v>0</v>
      </c>
      <c r="F2215" s="44">
        <v>1</v>
      </c>
      <c r="G2215" s="44">
        <v>1</v>
      </c>
      <c r="H2215" s="13">
        <v>26101410</v>
      </c>
      <c r="I2215" s="4" t="s">
        <v>37</v>
      </c>
      <c r="J2215" s="1" t="s">
        <v>37</v>
      </c>
      <c r="K2215" s="48">
        <v>2092139</v>
      </c>
      <c r="L2215" s="49">
        <f t="shared" si="635"/>
        <v>2366627.6368</v>
      </c>
      <c r="M2215" s="45">
        <v>3352840</v>
      </c>
      <c r="N2215" s="50">
        <f t="shared" si="644"/>
        <v>637039.6</v>
      </c>
      <c r="O2215" s="46">
        <f t="shared" si="646"/>
        <v>3989879.6</v>
      </c>
      <c r="P2215" s="45">
        <v>2461000</v>
      </c>
      <c r="Q2215" s="50">
        <f t="shared" si="645"/>
        <v>467590</v>
      </c>
      <c r="R2215" s="46">
        <f t="shared" si="647"/>
        <v>2928590</v>
      </c>
      <c r="S2215" s="51">
        <f t="shared" si="636"/>
        <v>2366627.6368</v>
      </c>
      <c r="T2215" s="51">
        <f t="shared" si="637"/>
        <v>3095032.4122666665</v>
      </c>
      <c r="U2215" s="49">
        <f t="shared" si="638"/>
        <v>3024006.8164449926</v>
      </c>
      <c r="V2215" s="51">
        <f t="shared" si="639"/>
        <v>2928590</v>
      </c>
      <c r="W2215" s="51">
        <f t="shared" si="640"/>
        <v>515059.95618114428</v>
      </c>
      <c r="X2215" s="52">
        <f t="shared" si="641"/>
        <v>0.16641504435940199</v>
      </c>
      <c r="Y2215" s="53" t="str">
        <f t="shared" si="642"/>
        <v>MENOR_VALOR</v>
      </c>
      <c r="Z2215" s="49">
        <f t="shared" si="643"/>
        <v>2366627.6368</v>
      </c>
      <c r="AA2215" s="80"/>
    </row>
    <row r="2216" spans="1:27" x14ac:dyDescent="0.2">
      <c r="A2216" s="41">
        <f t="shared" si="649"/>
        <v>1943</v>
      </c>
      <c r="B2216" s="1">
        <v>4912996</v>
      </c>
      <c r="C2216" s="40" t="s">
        <v>674</v>
      </c>
      <c r="D2216" s="42" t="s">
        <v>36</v>
      </c>
      <c r="E2216" s="43">
        <v>0</v>
      </c>
      <c r="F2216" s="44">
        <v>1</v>
      </c>
      <c r="G2216" s="44">
        <v>1</v>
      </c>
      <c r="H2216" s="13">
        <v>32111503</v>
      </c>
      <c r="I2216" s="4" t="s">
        <v>37</v>
      </c>
      <c r="J2216" s="1" t="s">
        <v>37</v>
      </c>
      <c r="K2216" s="48">
        <v>39627</v>
      </c>
      <c r="L2216" s="49">
        <f t="shared" si="635"/>
        <v>44826.062399999995</v>
      </c>
      <c r="M2216" s="45">
        <v>61360</v>
      </c>
      <c r="N2216" s="50">
        <f t="shared" si="644"/>
        <v>11658.4</v>
      </c>
      <c r="O2216" s="46">
        <f t="shared" si="646"/>
        <v>73018.399999999994</v>
      </c>
      <c r="P2216" s="45">
        <v>47000</v>
      </c>
      <c r="Q2216" s="50">
        <f t="shared" si="645"/>
        <v>8930</v>
      </c>
      <c r="R2216" s="46">
        <f t="shared" si="647"/>
        <v>55930</v>
      </c>
      <c r="S2216" s="51">
        <f t="shared" si="636"/>
        <v>44826.062399999995</v>
      </c>
      <c r="T2216" s="51">
        <f t="shared" si="637"/>
        <v>57924.820799999994</v>
      </c>
      <c r="U2216" s="49">
        <f t="shared" si="638"/>
        <v>56780.939530373151</v>
      </c>
      <c r="V2216" s="51">
        <f t="shared" si="639"/>
        <v>55930</v>
      </c>
      <c r="W2216" s="51">
        <f t="shared" si="640"/>
        <v>9262.2208897642522</v>
      </c>
      <c r="X2216" s="52">
        <f t="shared" si="641"/>
        <v>0.15990072583468834</v>
      </c>
      <c r="Y2216" s="53" t="str">
        <f t="shared" si="642"/>
        <v>MENOR_VALOR</v>
      </c>
      <c r="Z2216" s="49">
        <f t="shared" si="643"/>
        <v>44826.062399999995</v>
      </c>
      <c r="AA2216" s="80"/>
    </row>
    <row r="2217" spans="1:27" ht="18" x14ac:dyDescent="0.2">
      <c r="A2217" s="41">
        <f t="shared" si="649"/>
        <v>1944</v>
      </c>
      <c r="B2217" s="1">
        <v>4912996</v>
      </c>
      <c r="C2217" s="40" t="s">
        <v>675</v>
      </c>
      <c r="D2217" s="42" t="s">
        <v>36</v>
      </c>
      <c r="E2217" s="43">
        <v>0</v>
      </c>
      <c r="F2217" s="44">
        <v>1</v>
      </c>
      <c r="G2217" s="44">
        <v>1</v>
      </c>
      <c r="H2217" s="13">
        <v>39121607</v>
      </c>
      <c r="I2217" s="4" t="s">
        <v>37</v>
      </c>
      <c r="J2217" s="1" t="s">
        <v>37</v>
      </c>
      <c r="K2217" s="48">
        <v>2023</v>
      </c>
      <c r="L2217" s="49">
        <f t="shared" si="635"/>
        <v>2288.4175999999998</v>
      </c>
      <c r="M2217" s="45">
        <v>2940</v>
      </c>
      <c r="N2217" s="50">
        <f t="shared" si="644"/>
        <v>558.6</v>
      </c>
      <c r="O2217" s="46">
        <f t="shared" si="646"/>
        <v>3498.6</v>
      </c>
      <c r="P2217" s="45">
        <v>2000</v>
      </c>
      <c r="Q2217" s="50">
        <f t="shared" si="645"/>
        <v>380</v>
      </c>
      <c r="R2217" s="46">
        <f t="shared" si="647"/>
        <v>2380</v>
      </c>
      <c r="S2217" s="51">
        <f t="shared" si="636"/>
        <v>2288.4175999999998</v>
      </c>
      <c r="T2217" s="51">
        <f t="shared" si="637"/>
        <v>2722.3391999999999</v>
      </c>
      <c r="U2217" s="49">
        <f t="shared" si="638"/>
        <v>2670.9689703894974</v>
      </c>
      <c r="V2217" s="51">
        <f t="shared" si="639"/>
        <v>2380</v>
      </c>
      <c r="W2217" s="51">
        <f t="shared" si="640"/>
        <v>306.82890586331666</v>
      </c>
      <c r="X2217" s="52">
        <f t="shared" si="641"/>
        <v>0.11270781608086042</v>
      </c>
      <c r="Y2217" s="53" t="str">
        <f t="shared" si="642"/>
        <v>MENOR_VALOR</v>
      </c>
      <c r="Z2217" s="49">
        <f t="shared" si="643"/>
        <v>2288.4175999999998</v>
      </c>
      <c r="AA2217" s="80"/>
    </row>
    <row r="2218" spans="1:27" ht="18" x14ac:dyDescent="0.2">
      <c r="A2218" s="41">
        <f t="shared" si="649"/>
        <v>1945</v>
      </c>
      <c r="B2218" s="1">
        <v>4912996</v>
      </c>
      <c r="C2218" s="40" t="s">
        <v>676</v>
      </c>
      <c r="D2218" s="42" t="s">
        <v>36</v>
      </c>
      <c r="E2218" s="43">
        <v>0</v>
      </c>
      <c r="F2218" s="44">
        <v>1</v>
      </c>
      <c r="G2218" s="44">
        <v>1</v>
      </c>
      <c r="H2218" s="13">
        <v>39121607</v>
      </c>
      <c r="I2218" s="4" t="s">
        <v>37</v>
      </c>
      <c r="J2218" s="1" t="s">
        <v>37</v>
      </c>
      <c r="K2218" s="48">
        <v>2023</v>
      </c>
      <c r="L2218" s="49">
        <f t="shared" si="635"/>
        <v>2288.4175999999998</v>
      </c>
      <c r="M2218" s="45">
        <v>2790</v>
      </c>
      <c r="N2218" s="50">
        <f t="shared" si="644"/>
        <v>530.1</v>
      </c>
      <c r="O2218" s="46">
        <f t="shared" si="646"/>
        <v>3320.1</v>
      </c>
      <c r="P2218" s="45">
        <v>2000</v>
      </c>
      <c r="Q2218" s="50">
        <f t="shared" si="645"/>
        <v>380</v>
      </c>
      <c r="R2218" s="46">
        <f t="shared" si="647"/>
        <v>2380</v>
      </c>
      <c r="S2218" s="51">
        <f t="shared" si="636"/>
        <v>2288.4175999999998</v>
      </c>
      <c r="T2218" s="51">
        <f t="shared" si="637"/>
        <v>2662.8391999999999</v>
      </c>
      <c r="U2218" s="49">
        <f t="shared" si="638"/>
        <v>2624.7491292368245</v>
      </c>
      <c r="V2218" s="51">
        <f t="shared" si="639"/>
        <v>2380</v>
      </c>
      <c r="W2218" s="51">
        <f t="shared" si="640"/>
        <v>264.75605238271709</v>
      </c>
      <c r="X2218" s="52">
        <f t="shared" si="641"/>
        <v>9.9426226105848642E-2</v>
      </c>
      <c r="Y2218" s="53" t="str">
        <f t="shared" si="642"/>
        <v>MENOR_VALOR</v>
      </c>
      <c r="Z2218" s="49">
        <f t="shared" si="643"/>
        <v>2288.4175999999998</v>
      </c>
      <c r="AA2218" s="80"/>
    </row>
    <row r="2219" spans="1:27" ht="18" x14ac:dyDescent="0.2">
      <c r="A2219" s="41">
        <f t="shared" si="649"/>
        <v>1946</v>
      </c>
      <c r="B2219" s="1">
        <v>4912996</v>
      </c>
      <c r="C2219" s="40" t="s">
        <v>677</v>
      </c>
      <c r="D2219" s="42" t="s">
        <v>36</v>
      </c>
      <c r="E2219" s="43">
        <v>0</v>
      </c>
      <c r="F2219" s="44">
        <v>1</v>
      </c>
      <c r="G2219" s="44">
        <v>1</v>
      </c>
      <c r="H2219" s="13">
        <v>26121542</v>
      </c>
      <c r="I2219" s="4" t="s">
        <v>37</v>
      </c>
      <c r="J2219" s="1" t="s">
        <v>37</v>
      </c>
      <c r="K2219" s="48">
        <v>385560</v>
      </c>
      <c r="L2219" s="49">
        <f t="shared" si="635"/>
        <v>436145.47200000001</v>
      </c>
      <c r="M2219" s="45">
        <v>619120</v>
      </c>
      <c r="N2219" s="50">
        <f t="shared" si="644"/>
        <v>117632.8</v>
      </c>
      <c r="O2219" s="46">
        <f t="shared" si="646"/>
        <v>736752.8</v>
      </c>
      <c r="P2219" s="45">
        <v>454000</v>
      </c>
      <c r="Q2219" s="50">
        <f t="shared" si="645"/>
        <v>86260</v>
      </c>
      <c r="R2219" s="46">
        <f t="shared" si="647"/>
        <v>540260</v>
      </c>
      <c r="S2219" s="51">
        <f t="shared" si="636"/>
        <v>436145.47200000001</v>
      </c>
      <c r="T2219" s="51">
        <f t="shared" si="637"/>
        <v>571052.75733333337</v>
      </c>
      <c r="U2219" s="49">
        <f t="shared" si="638"/>
        <v>557851.56927308359</v>
      </c>
      <c r="V2219" s="51">
        <f t="shared" si="639"/>
        <v>540260</v>
      </c>
      <c r="W2219" s="51">
        <f t="shared" si="640"/>
        <v>95393.856290668104</v>
      </c>
      <c r="X2219" s="52">
        <f t="shared" si="641"/>
        <v>0.16704911247803511</v>
      </c>
      <c r="Y2219" s="53" t="str">
        <f t="shared" si="642"/>
        <v>MENOR_VALOR</v>
      </c>
      <c r="Z2219" s="49">
        <f t="shared" si="643"/>
        <v>436145.47200000001</v>
      </c>
      <c r="AA2219" s="80"/>
    </row>
    <row r="2220" spans="1:27" ht="27" x14ac:dyDescent="0.2">
      <c r="A2220" s="41">
        <f t="shared" si="649"/>
        <v>1947</v>
      </c>
      <c r="B2220" s="1">
        <v>4912996</v>
      </c>
      <c r="C2220" s="40" t="s">
        <v>678</v>
      </c>
      <c r="D2220" s="42" t="s">
        <v>36</v>
      </c>
      <c r="E2220" s="43">
        <v>0</v>
      </c>
      <c r="F2220" s="44">
        <v>1</v>
      </c>
      <c r="G2220" s="44">
        <v>1</v>
      </c>
      <c r="H2220" s="13">
        <v>39111707</v>
      </c>
      <c r="I2220" s="4" t="s">
        <v>37</v>
      </c>
      <c r="J2220" s="1" t="s">
        <v>37</v>
      </c>
      <c r="K2220" s="48">
        <v>136493</v>
      </c>
      <c r="L2220" s="49">
        <f t="shared" si="635"/>
        <v>154400.88159999999</v>
      </c>
      <c r="M2220" s="45">
        <v>194970</v>
      </c>
      <c r="N2220" s="50">
        <f t="shared" si="644"/>
        <v>37044.300000000003</v>
      </c>
      <c r="O2220" s="46">
        <f t="shared" si="646"/>
        <v>232014.3</v>
      </c>
      <c r="P2220" s="45">
        <v>161000</v>
      </c>
      <c r="Q2220" s="50">
        <f t="shared" si="645"/>
        <v>30590</v>
      </c>
      <c r="R2220" s="46">
        <f t="shared" si="647"/>
        <v>191590</v>
      </c>
      <c r="S2220" s="51">
        <f t="shared" si="636"/>
        <v>154400.88159999999</v>
      </c>
      <c r="T2220" s="51">
        <f t="shared" si="637"/>
        <v>192668.39386666668</v>
      </c>
      <c r="U2220" s="49">
        <f t="shared" si="638"/>
        <v>190040.3356279436</v>
      </c>
      <c r="V2220" s="51">
        <f t="shared" si="639"/>
        <v>191590</v>
      </c>
      <c r="W2220" s="51">
        <f t="shared" si="640"/>
        <v>27059.217422899383</v>
      </c>
      <c r="X2220" s="52">
        <f t="shared" si="641"/>
        <v>0.1404445061270678</v>
      </c>
      <c r="Y2220" s="53" t="str">
        <f t="shared" si="642"/>
        <v>MENOR_VALOR</v>
      </c>
      <c r="Z2220" s="49">
        <f t="shared" si="643"/>
        <v>154400.88159999999</v>
      </c>
      <c r="AA2220" s="80"/>
    </row>
    <row r="2221" spans="1:27" ht="18" x14ac:dyDescent="0.2">
      <c r="A2221" s="41">
        <f t="shared" si="649"/>
        <v>1948</v>
      </c>
      <c r="B2221" s="1">
        <v>4912996</v>
      </c>
      <c r="C2221" s="40" t="s">
        <v>679</v>
      </c>
      <c r="D2221" s="42" t="s">
        <v>36</v>
      </c>
      <c r="E2221" s="43">
        <v>0</v>
      </c>
      <c r="F2221" s="44">
        <v>1</v>
      </c>
      <c r="G2221" s="44">
        <v>1</v>
      </c>
      <c r="H2221" s="13">
        <v>25172908</v>
      </c>
      <c r="I2221" s="4" t="s">
        <v>37</v>
      </c>
      <c r="J2221" s="1" t="s">
        <v>37</v>
      </c>
      <c r="K2221" s="48">
        <v>124593</v>
      </c>
      <c r="L2221" s="49">
        <f t="shared" si="635"/>
        <v>140939.60159999999</v>
      </c>
      <c r="M2221" s="45">
        <v>174800</v>
      </c>
      <c r="N2221" s="50">
        <f t="shared" si="644"/>
        <v>33212</v>
      </c>
      <c r="O2221" s="46">
        <f t="shared" si="646"/>
        <v>208012</v>
      </c>
      <c r="P2221" s="45">
        <v>147000</v>
      </c>
      <c r="Q2221" s="50">
        <f t="shared" si="645"/>
        <v>27930</v>
      </c>
      <c r="R2221" s="46">
        <f t="shared" si="647"/>
        <v>174930</v>
      </c>
      <c r="S2221" s="51">
        <f t="shared" si="636"/>
        <v>140939.60159999999</v>
      </c>
      <c r="T2221" s="51">
        <f t="shared" si="637"/>
        <v>174627.20053333332</v>
      </c>
      <c r="U2221" s="49">
        <f t="shared" si="638"/>
        <v>172449.48766667614</v>
      </c>
      <c r="V2221" s="51">
        <f t="shared" si="639"/>
        <v>174930</v>
      </c>
      <c r="W2221" s="51">
        <f t="shared" si="640"/>
        <v>23820.72964765277</v>
      </c>
      <c r="X2221" s="52">
        <f t="shared" si="641"/>
        <v>0.13640904495348538</v>
      </c>
      <c r="Y2221" s="53" t="str">
        <f t="shared" si="642"/>
        <v>MENOR_VALOR</v>
      </c>
      <c r="Z2221" s="49">
        <f t="shared" si="643"/>
        <v>140939.60159999999</v>
      </c>
      <c r="AA2221" s="80"/>
    </row>
    <row r="2222" spans="1:27" ht="36" x14ac:dyDescent="0.2">
      <c r="A2222" s="41">
        <f t="shared" si="649"/>
        <v>1949</v>
      </c>
      <c r="B2222" s="1">
        <v>4912996</v>
      </c>
      <c r="C2222" s="40" t="s">
        <v>680</v>
      </c>
      <c r="D2222" s="42" t="s">
        <v>36</v>
      </c>
      <c r="E2222" s="43">
        <v>0</v>
      </c>
      <c r="F2222" s="44">
        <v>1</v>
      </c>
      <c r="G2222" s="44">
        <v>1</v>
      </c>
      <c r="H2222" s="13">
        <v>39111706</v>
      </c>
      <c r="I2222" s="4" t="s">
        <v>37</v>
      </c>
      <c r="J2222" s="1" t="s">
        <v>37</v>
      </c>
      <c r="K2222" s="48">
        <v>1127287</v>
      </c>
      <c r="L2222" s="49">
        <f t="shared" si="635"/>
        <v>1275187.0544</v>
      </c>
      <c r="M2222" s="45">
        <v>1492200</v>
      </c>
      <c r="N2222" s="50">
        <f t="shared" si="644"/>
        <v>283518</v>
      </c>
      <c r="O2222" s="46">
        <f t="shared" si="646"/>
        <v>1775718</v>
      </c>
      <c r="P2222" s="45">
        <v>1326000</v>
      </c>
      <c r="Q2222" s="50">
        <f t="shared" si="645"/>
        <v>251940</v>
      </c>
      <c r="R2222" s="46">
        <f t="shared" si="647"/>
        <v>1577940</v>
      </c>
      <c r="S2222" s="51">
        <f t="shared" si="636"/>
        <v>1275187.0544</v>
      </c>
      <c r="T2222" s="51">
        <f t="shared" si="637"/>
        <v>1542948.3514666667</v>
      </c>
      <c r="U2222" s="49">
        <f t="shared" si="638"/>
        <v>1528783.9896835408</v>
      </c>
      <c r="V2222" s="51">
        <f t="shared" si="639"/>
        <v>1577940</v>
      </c>
      <c r="W2222" s="51">
        <f t="shared" si="640"/>
        <v>189335.82889514559</v>
      </c>
      <c r="X2222" s="52">
        <f t="shared" si="641"/>
        <v>0.12271041264289263</v>
      </c>
      <c r="Y2222" s="53" t="str">
        <f t="shared" si="642"/>
        <v>MENOR_VALOR</v>
      </c>
      <c r="Z2222" s="49">
        <f t="shared" si="643"/>
        <v>1275187.0544</v>
      </c>
      <c r="AA2222" s="80"/>
    </row>
    <row r="2223" spans="1:27" ht="27" x14ac:dyDescent="0.2">
      <c r="A2223" s="41">
        <f t="shared" si="649"/>
        <v>1950</v>
      </c>
      <c r="B2223" s="1">
        <v>4912996</v>
      </c>
      <c r="C2223" s="40" t="s">
        <v>681</v>
      </c>
      <c r="D2223" s="42" t="s">
        <v>36</v>
      </c>
      <c r="E2223" s="43">
        <v>0</v>
      </c>
      <c r="F2223" s="44">
        <v>1</v>
      </c>
      <c r="G2223" s="44">
        <v>1</v>
      </c>
      <c r="H2223" s="13">
        <v>39111706</v>
      </c>
      <c r="I2223" s="4" t="s">
        <v>37</v>
      </c>
      <c r="J2223" s="1" t="s">
        <v>37</v>
      </c>
      <c r="K2223" s="48">
        <v>965685</v>
      </c>
      <c r="L2223" s="49">
        <f t="shared" si="635"/>
        <v>1092382.872</v>
      </c>
      <c r="M2223" s="45">
        <v>1505200</v>
      </c>
      <c r="N2223" s="50">
        <f t="shared" si="644"/>
        <v>285988</v>
      </c>
      <c r="O2223" s="46">
        <f t="shared" si="646"/>
        <v>1791188</v>
      </c>
      <c r="P2223" s="45">
        <v>1136000</v>
      </c>
      <c r="Q2223" s="50">
        <f t="shared" si="645"/>
        <v>215840</v>
      </c>
      <c r="R2223" s="46">
        <f t="shared" si="647"/>
        <v>1351840</v>
      </c>
      <c r="S2223" s="51">
        <f t="shared" si="636"/>
        <v>1092382.872</v>
      </c>
      <c r="T2223" s="51">
        <f t="shared" si="637"/>
        <v>1411803.6239999998</v>
      </c>
      <c r="U2223" s="49">
        <f t="shared" si="638"/>
        <v>1382973.2564920366</v>
      </c>
      <c r="V2223" s="51">
        <f t="shared" si="639"/>
        <v>1351840</v>
      </c>
      <c r="W2223" s="51">
        <f t="shared" si="640"/>
        <v>225864.57979090602</v>
      </c>
      <c r="X2223" s="52">
        <f t="shared" si="641"/>
        <v>0.15998300043385216</v>
      </c>
      <c r="Y2223" s="53" t="str">
        <f t="shared" si="642"/>
        <v>MENOR_VALOR</v>
      </c>
      <c r="Z2223" s="49">
        <f t="shared" si="643"/>
        <v>1092382.872</v>
      </c>
      <c r="AA2223" s="80"/>
    </row>
    <row r="2224" spans="1:27" ht="18" x14ac:dyDescent="0.2">
      <c r="A2224" s="41">
        <f t="shared" si="649"/>
        <v>1951</v>
      </c>
      <c r="B2224" s="1">
        <v>4912996</v>
      </c>
      <c r="C2224" s="40" t="s">
        <v>896</v>
      </c>
      <c r="D2224" s="42" t="s">
        <v>36</v>
      </c>
      <c r="E2224" s="43">
        <v>0</v>
      </c>
      <c r="F2224" s="44">
        <v>1</v>
      </c>
      <c r="G2224" s="44">
        <v>1</v>
      </c>
      <c r="H2224" s="13">
        <v>26121603</v>
      </c>
      <c r="I2224" s="4" t="s">
        <v>37</v>
      </c>
      <c r="J2224" s="1" t="s">
        <v>37</v>
      </c>
      <c r="K2224" s="48">
        <v>628558</v>
      </c>
      <c r="L2224" s="49">
        <f t="shared" si="635"/>
        <v>711024.80960000004</v>
      </c>
      <c r="M2224" s="45">
        <v>831600</v>
      </c>
      <c r="N2224" s="50">
        <f t="shared" si="644"/>
        <v>158004</v>
      </c>
      <c r="O2224" s="46">
        <f t="shared" si="646"/>
        <v>989604</v>
      </c>
      <c r="P2224" s="45">
        <v>739000</v>
      </c>
      <c r="Q2224" s="50">
        <f t="shared" si="645"/>
        <v>140410</v>
      </c>
      <c r="R2224" s="46">
        <f t="shared" si="647"/>
        <v>879410</v>
      </c>
      <c r="S2224" s="51">
        <f t="shared" si="636"/>
        <v>711024.80960000004</v>
      </c>
      <c r="T2224" s="51">
        <f t="shared" si="637"/>
        <v>860012.93653333338</v>
      </c>
      <c r="U2224" s="49">
        <f t="shared" si="638"/>
        <v>852143.10082605691</v>
      </c>
      <c r="V2224" s="51">
        <f t="shared" si="639"/>
        <v>879410</v>
      </c>
      <c r="W2224" s="51">
        <f t="shared" si="640"/>
        <v>105350.51487084212</v>
      </c>
      <c r="X2224" s="52">
        <f t="shared" si="641"/>
        <v>0.12249875600186257</v>
      </c>
      <c r="Y2224" s="53" t="str">
        <f t="shared" si="642"/>
        <v>MENOR_VALOR</v>
      </c>
      <c r="Z2224" s="49">
        <f t="shared" si="643"/>
        <v>711024.80960000004</v>
      </c>
      <c r="AA2224" s="80"/>
    </row>
    <row r="2225" spans="1:27" x14ac:dyDescent="0.2">
      <c r="A2225" s="41">
        <f t="shared" si="649"/>
        <v>1952</v>
      </c>
      <c r="B2225" s="1">
        <v>4912996</v>
      </c>
      <c r="C2225" s="40" t="s">
        <v>863</v>
      </c>
      <c r="D2225" s="42" t="s">
        <v>36</v>
      </c>
      <c r="E2225" s="43">
        <v>0</v>
      </c>
      <c r="F2225" s="44">
        <v>1</v>
      </c>
      <c r="G2225" s="44">
        <v>1</v>
      </c>
      <c r="H2225" s="13">
        <v>26121603</v>
      </c>
      <c r="I2225" s="4" t="s">
        <v>37</v>
      </c>
      <c r="J2225" s="1" t="s">
        <v>37</v>
      </c>
      <c r="K2225" s="48">
        <v>222768</v>
      </c>
      <c r="L2225" s="49">
        <f t="shared" si="635"/>
        <v>251995.16159999999</v>
      </c>
      <c r="M2225" s="45">
        <v>388000</v>
      </c>
      <c r="N2225" s="50">
        <f t="shared" si="644"/>
        <v>73720</v>
      </c>
      <c r="O2225" s="46">
        <f t="shared" si="646"/>
        <v>461720</v>
      </c>
      <c r="P2225" s="45">
        <v>320000</v>
      </c>
      <c r="Q2225" s="50">
        <f t="shared" si="645"/>
        <v>60800</v>
      </c>
      <c r="R2225" s="46">
        <f t="shared" si="647"/>
        <v>380800</v>
      </c>
      <c r="S2225" s="51">
        <f t="shared" si="636"/>
        <v>251995.16159999999</v>
      </c>
      <c r="T2225" s="51">
        <f t="shared" si="637"/>
        <v>364838.3872</v>
      </c>
      <c r="U2225" s="49">
        <f t="shared" si="638"/>
        <v>353852.77813746018</v>
      </c>
      <c r="V2225" s="51">
        <f t="shared" si="639"/>
        <v>380800</v>
      </c>
      <c r="W2225" s="51">
        <f t="shared" si="640"/>
        <v>79792.210032723437</v>
      </c>
      <c r="X2225" s="52">
        <f t="shared" si="641"/>
        <v>0.21870563195144899</v>
      </c>
      <c r="Y2225" s="53" t="str">
        <f t="shared" si="642"/>
        <v>MENOR_VALOR</v>
      </c>
      <c r="Z2225" s="49">
        <f t="shared" si="643"/>
        <v>251995.16159999999</v>
      </c>
      <c r="AA2225" s="80"/>
    </row>
    <row r="2226" spans="1:27" x14ac:dyDescent="0.2">
      <c r="A2226" s="41">
        <f t="shared" si="649"/>
        <v>1953</v>
      </c>
      <c r="B2226" s="1">
        <v>4912996</v>
      </c>
      <c r="C2226" s="40" t="s">
        <v>864</v>
      </c>
      <c r="D2226" s="42" t="s">
        <v>36</v>
      </c>
      <c r="E2226" s="43">
        <v>0</v>
      </c>
      <c r="F2226" s="44">
        <v>1</v>
      </c>
      <c r="G2226" s="44">
        <v>1</v>
      </c>
      <c r="H2226" s="13">
        <v>25172110</v>
      </c>
      <c r="I2226" s="4" t="s">
        <v>37</v>
      </c>
      <c r="J2226" s="1" t="s">
        <v>37</v>
      </c>
      <c r="K2226" s="48">
        <v>119000</v>
      </c>
      <c r="L2226" s="49">
        <f t="shared" si="635"/>
        <v>134612.79999999999</v>
      </c>
      <c r="M2226" s="45">
        <v>200880</v>
      </c>
      <c r="N2226" s="50">
        <f t="shared" si="644"/>
        <v>38167.199999999997</v>
      </c>
      <c r="O2226" s="46">
        <f t="shared" si="646"/>
        <v>239047.2</v>
      </c>
      <c r="P2226" s="45">
        <v>149000</v>
      </c>
      <c r="Q2226" s="50">
        <f t="shared" si="645"/>
        <v>28310</v>
      </c>
      <c r="R2226" s="46">
        <f t="shared" si="647"/>
        <v>177310</v>
      </c>
      <c r="S2226" s="51">
        <f t="shared" si="636"/>
        <v>134612.79999999999</v>
      </c>
      <c r="T2226" s="51">
        <f t="shared" si="637"/>
        <v>183656.66666666666</v>
      </c>
      <c r="U2226" s="49">
        <f t="shared" si="638"/>
        <v>178690.34318291204</v>
      </c>
      <c r="V2226" s="51">
        <f t="shared" si="639"/>
        <v>177310</v>
      </c>
      <c r="W2226" s="51">
        <f t="shared" si="640"/>
        <v>34679.250695608695</v>
      </c>
      <c r="X2226" s="52">
        <f t="shared" si="641"/>
        <v>0.18882652791771981</v>
      </c>
      <c r="Y2226" s="53" t="str">
        <f t="shared" si="642"/>
        <v>MENOR_VALOR</v>
      </c>
      <c r="Z2226" s="49">
        <f t="shared" si="643"/>
        <v>134612.79999999999</v>
      </c>
      <c r="AA2226" s="80"/>
    </row>
    <row r="2227" spans="1:27" ht="18" x14ac:dyDescent="0.2">
      <c r="A2227" s="41">
        <f t="shared" si="649"/>
        <v>1954</v>
      </c>
      <c r="B2227" s="1">
        <v>4912996</v>
      </c>
      <c r="C2227" s="40" t="s">
        <v>897</v>
      </c>
      <c r="D2227" s="42" t="s">
        <v>36</v>
      </c>
      <c r="E2227" s="43">
        <v>0</v>
      </c>
      <c r="F2227" s="44">
        <v>1</v>
      </c>
      <c r="G2227" s="44">
        <v>1</v>
      </c>
      <c r="H2227" s="13">
        <v>26101766</v>
      </c>
      <c r="I2227" s="4" t="s">
        <v>37</v>
      </c>
      <c r="J2227" s="1" t="s">
        <v>37</v>
      </c>
      <c r="K2227" s="48">
        <v>595833</v>
      </c>
      <c r="L2227" s="49">
        <f t="shared" si="635"/>
        <v>674006.28960000002</v>
      </c>
      <c r="M2227" s="45">
        <v>858480</v>
      </c>
      <c r="N2227" s="50">
        <f t="shared" si="644"/>
        <v>163111.20000000001</v>
      </c>
      <c r="O2227" s="46">
        <f t="shared" si="646"/>
        <v>1021591.2</v>
      </c>
      <c r="P2227" s="45">
        <v>701000</v>
      </c>
      <c r="Q2227" s="50">
        <f t="shared" si="645"/>
        <v>133190</v>
      </c>
      <c r="R2227" s="46">
        <f t="shared" si="647"/>
        <v>834190</v>
      </c>
      <c r="S2227" s="51">
        <f t="shared" si="636"/>
        <v>674006.28960000002</v>
      </c>
      <c r="T2227" s="51">
        <f t="shared" si="637"/>
        <v>843262.49653333332</v>
      </c>
      <c r="U2227" s="49">
        <f t="shared" si="638"/>
        <v>831257.07995532581</v>
      </c>
      <c r="V2227" s="51">
        <f t="shared" si="639"/>
        <v>834190</v>
      </c>
      <c r="W2227" s="51">
        <f t="shared" si="640"/>
        <v>119682.21168047277</v>
      </c>
      <c r="X2227" s="52">
        <f t="shared" si="641"/>
        <v>0.1419275874030784</v>
      </c>
      <c r="Y2227" s="53" t="str">
        <f t="shared" si="642"/>
        <v>MENOR_VALOR</v>
      </c>
      <c r="Z2227" s="49">
        <f t="shared" si="643"/>
        <v>674006.28960000002</v>
      </c>
      <c r="AA2227" s="80"/>
    </row>
    <row r="2228" spans="1:27" ht="18" x14ac:dyDescent="0.2">
      <c r="A2228" s="41">
        <f t="shared" si="649"/>
        <v>1955</v>
      </c>
      <c r="B2228" s="1">
        <v>4912996</v>
      </c>
      <c r="C2228" s="40" t="s">
        <v>865</v>
      </c>
      <c r="D2228" s="42" t="s">
        <v>36</v>
      </c>
      <c r="E2228" s="43">
        <v>0</v>
      </c>
      <c r="F2228" s="44">
        <v>1</v>
      </c>
      <c r="G2228" s="44">
        <v>1</v>
      </c>
      <c r="H2228" s="13">
        <v>39122319</v>
      </c>
      <c r="I2228" s="4" t="s">
        <v>37</v>
      </c>
      <c r="J2228" s="1" t="s">
        <v>37</v>
      </c>
      <c r="K2228" s="48">
        <v>142205</v>
      </c>
      <c r="L2228" s="49">
        <f t="shared" si="635"/>
        <v>160862.296</v>
      </c>
      <c r="M2228" s="45">
        <v>202730</v>
      </c>
      <c r="N2228" s="50">
        <f t="shared" si="644"/>
        <v>38518.699999999997</v>
      </c>
      <c r="O2228" s="46">
        <f t="shared" si="646"/>
        <v>241248.7</v>
      </c>
      <c r="P2228" s="45">
        <v>167000</v>
      </c>
      <c r="Q2228" s="50">
        <f t="shared" si="645"/>
        <v>31730</v>
      </c>
      <c r="R2228" s="46">
        <f t="shared" si="647"/>
        <v>198730</v>
      </c>
      <c r="S2228" s="51">
        <f t="shared" si="636"/>
        <v>160862.296</v>
      </c>
      <c r="T2228" s="51">
        <f t="shared" si="637"/>
        <v>200280.33200000002</v>
      </c>
      <c r="U2228" s="49">
        <f t="shared" si="638"/>
        <v>197572.98398961328</v>
      </c>
      <c r="V2228" s="51">
        <f t="shared" si="639"/>
        <v>198730</v>
      </c>
      <c r="W2228" s="51">
        <f t="shared" si="640"/>
        <v>27872.760556655536</v>
      </c>
      <c r="X2228" s="52">
        <f t="shared" si="641"/>
        <v>0.13916873553342987</v>
      </c>
      <c r="Y2228" s="53" t="str">
        <f t="shared" si="642"/>
        <v>MENOR_VALOR</v>
      </c>
      <c r="Z2228" s="49">
        <f t="shared" si="643"/>
        <v>160862.296</v>
      </c>
      <c r="AA2228" s="80"/>
    </row>
    <row r="2229" spans="1:27" ht="18" x14ac:dyDescent="0.2">
      <c r="A2229" s="41">
        <f t="shared" si="649"/>
        <v>1956</v>
      </c>
      <c r="B2229" s="1">
        <v>4912996</v>
      </c>
      <c r="C2229" s="40" t="s">
        <v>866</v>
      </c>
      <c r="D2229" s="42" t="s">
        <v>36</v>
      </c>
      <c r="E2229" s="43">
        <v>0</v>
      </c>
      <c r="F2229" s="44">
        <v>1</v>
      </c>
      <c r="G2229" s="44">
        <v>1</v>
      </c>
      <c r="H2229" s="13">
        <v>46171606</v>
      </c>
      <c r="I2229" s="4" t="s">
        <v>37</v>
      </c>
      <c r="J2229" s="1" t="s">
        <v>37</v>
      </c>
      <c r="K2229" s="48">
        <v>1931489</v>
      </c>
      <c r="L2229" s="49">
        <f t="shared" si="635"/>
        <v>2184900.3568000002</v>
      </c>
      <c r="M2229" s="45">
        <v>2811600</v>
      </c>
      <c r="N2229" s="50">
        <f t="shared" si="644"/>
        <v>534204</v>
      </c>
      <c r="O2229" s="46">
        <f t="shared" si="646"/>
        <v>3345804</v>
      </c>
      <c r="P2229" s="45">
        <v>2272000</v>
      </c>
      <c r="Q2229" s="50">
        <f t="shared" si="645"/>
        <v>431680</v>
      </c>
      <c r="R2229" s="46">
        <f t="shared" si="647"/>
        <v>2703680</v>
      </c>
      <c r="S2229" s="51">
        <f t="shared" si="636"/>
        <v>2184900.3568000002</v>
      </c>
      <c r="T2229" s="51">
        <f t="shared" si="637"/>
        <v>2744794.7856000001</v>
      </c>
      <c r="U2229" s="49">
        <f t="shared" si="638"/>
        <v>2703724.7297733184</v>
      </c>
      <c r="V2229" s="51">
        <f t="shared" si="639"/>
        <v>2703680</v>
      </c>
      <c r="W2229" s="51">
        <f t="shared" si="640"/>
        <v>395905.14735304803</v>
      </c>
      <c r="X2229" s="52">
        <f t="shared" si="641"/>
        <v>0.14423852356106284</v>
      </c>
      <c r="Y2229" s="53" t="str">
        <f t="shared" si="642"/>
        <v>MENOR_VALOR</v>
      </c>
      <c r="Z2229" s="49">
        <f t="shared" si="643"/>
        <v>2184900.3568000002</v>
      </c>
      <c r="AA2229" s="80"/>
    </row>
    <row r="2230" spans="1:27" x14ac:dyDescent="0.2">
      <c r="A2230" s="41">
        <f t="shared" si="649"/>
        <v>1957</v>
      </c>
      <c r="B2230" s="1">
        <v>4912996</v>
      </c>
      <c r="C2230" s="40" t="s">
        <v>898</v>
      </c>
      <c r="D2230" s="42" t="s">
        <v>36</v>
      </c>
      <c r="E2230" s="43">
        <v>0</v>
      </c>
      <c r="F2230" s="44">
        <v>1</v>
      </c>
      <c r="G2230" s="44">
        <v>1</v>
      </c>
      <c r="H2230" s="13">
        <v>39111707</v>
      </c>
      <c r="I2230" s="4" t="s">
        <v>37</v>
      </c>
      <c r="J2230" s="1" t="s">
        <v>37</v>
      </c>
      <c r="K2230" s="48">
        <v>127092</v>
      </c>
      <c r="L2230" s="49">
        <f t="shared" si="635"/>
        <v>143766.47039999999</v>
      </c>
      <c r="M2230" s="45">
        <v>697360</v>
      </c>
      <c r="N2230" s="50">
        <f t="shared" si="644"/>
        <v>132498.4</v>
      </c>
      <c r="O2230" s="46">
        <f t="shared" si="646"/>
        <v>829858.4</v>
      </c>
      <c r="P2230" s="45">
        <v>606000</v>
      </c>
      <c r="Q2230" s="50">
        <f t="shared" si="645"/>
        <v>115140</v>
      </c>
      <c r="R2230" s="46">
        <f t="shared" si="647"/>
        <v>721140</v>
      </c>
      <c r="S2230" s="51">
        <f t="shared" si="636"/>
        <v>143766.47039999999</v>
      </c>
      <c r="T2230" s="51">
        <f t="shared" si="637"/>
        <v>564921.62346666667</v>
      </c>
      <c r="U2230" s="49">
        <f t="shared" si="638"/>
        <v>441462.41033256514</v>
      </c>
      <c r="V2230" s="51">
        <f t="shared" si="639"/>
        <v>721140</v>
      </c>
      <c r="W2230" s="51">
        <f t="shared" si="640"/>
        <v>297801.66466509836</v>
      </c>
      <c r="X2230" s="52">
        <f t="shared" si="641"/>
        <v>0.52715571912015902</v>
      </c>
      <c r="Y2230" s="53" t="str">
        <f t="shared" si="642"/>
        <v>MEDIA_GEOMETRICA</v>
      </c>
      <c r="Z2230" s="49">
        <f t="shared" si="643"/>
        <v>441462.41033256514</v>
      </c>
      <c r="AA2230" s="80"/>
    </row>
    <row r="2231" spans="1:27" ht="18" x14ac:dyDescent="0.2">
      <c r="A2231" s="41">
        <f t="shared" si="649"/>
        <v>1958</v>
      </c>
      <c r="B2231" s="1">
        <v>4912996</v>
      </c>
      <c r="C2231" s="40" t="s">
        <v>867</v>
      </c>
      <c r="D2231" s="42" t="s">
        <v>36</v>
      </c>
      <c r="E2231" s="43">
        <v>0</v>
      </c>
      <c r="F2231" s="44">
        <v>1</v>
      </c>
      <c r="G2231" s="44">
        <v>1</v>
      </c>
      <c r="H2231" s="13">
        <v>26101769</v>
      </c>
      <c r="I2231" s="4" t="s">
        <v>37</v>
      </c>
      <c r="J2231" s="1" t="s">
        <v>37</v>
      </c>
      <c r="K2231" s="48">
        <v>214557</v>
      </c>
      <c r="L2231" s="49">
        <f t="shared" si="635"/>
        <v>242706.87839999999</v>
      </c>
      <c r="M2231" s="45">
        <v>302400</v>
      </c>
      <c r="N2231" s="50">
        <f t="shared" si="644"/>
        <v>57456</v>
      </c>
      <c r="O2231" s="46">
        <f t="shared" si="646"/>
        <v>359856</v>
      </c>
      <c r="P2231" s="45">
        <v>252000</v>
      </c>
      <c r="Q2231" s="50">
        <f t="shared" si="645"/>
        <v>47880</v>
      </c>
      <c r="R2231" s="46">
        <f t="shared" si="647"/>
        <v>299880</v>
      </c>
      <c r="S2231" s="51">
        <f t="shared" si="636"/>
        <v>242706.87839999999</v>
      </c>
      <c r="T2231" s="51">
        <f t="shared" si="637"/>
        <v>300814.2928</v>
      </c>
      <c r="U2231" s="49">
        <f t="shared" si="638"/>
        <v>296974.69500977639</v>
      </c>
      <c r="V2231" s="51">
        <f t="shared" si="639"/>
        <v>299880</v>
      </c>
      <c r="W2231" s="51">
        <f t="shared" si="640"/>
        <v>41088.14675945702</v>
      </c>
      <c r="X2231" s="52">
        <f t="shared" si="641"/>
        <v>0.13658974238559526</v>
      </c>
      <c r="Y2231" s="53" t="str">
        <f t="shared" si="642"/>
        <v>MENOR_VALOR</v>
      </c>
      <c r="Z2231" s="49">
        <f t="shared" si="643"/>
        <v>242706.87839999999</v>
      </c>
      <c r="AA2231" s="80"/>
    </row>
    <row r="2232" spans="1:27" ht="18" x14ac:dyDescent="0.2">
      <c r="A2232" s="41">
        <f t="shared" si="649"/>
        <v>1959</v>
      </c>
      <c r="B2232" s="1">
        <v>4912996</v>
      </c>
      <c r="C2232" s="40" t="s">
        <v>868</v>
      </c>
      <c r="D2232" s="42" t="s">
        <v>36</v>
      </c>
      <c r="E2232" s="43">
        <v>0</v>
      </c>
      <c r="F2232" s="44">
        <v>1</v>
      </c>
      <c r="G2232" s="44">
        <v>1</v>
      </c>
      <c r="H2232" s="13">
        <v>26101769</v>
      </c>
      <c r="I2232" s="4" t="s">
        <v>37</v>
      </c>
      <c r="J2232" s="1" t="s">
        <v>37</v>
      </c>
      <c r="K2232" s="48">
        <v>1045177</v>
      </c>
      <c r="L2232" s="49">
        <f t="shared" si="635"/>
        <v>1182304.2223999999</v>
      </c>
      <c r="M2232" s="45">
        <v>1676420</v>
      </c>
      <c r="N2232" s="50">
        <f t="shared" si="644"/>
        <v>318519.8</v>
      </c>
      <c r="O2232" s="46">
        <f t="shared" si="646"/>
        <v>1994939.8</v>
      </c>
      <c r="P2232" s="45">
        <v>1230000</v>
      </c>
      <c r="Q2232" s="50">
        <f t="shared" si="645"/>
        <v>233700</v>
      </c>
      <c r="R2232" s="46">
        <f t="shared" si="647"/>
        <v>1463700</v>
      </c>
      <c r="S2232" s="51">
        <f t="shared" si="636"/>
        <v>1182304.2223999999</v>
      </c>
      <c r="T2232" s="51">
        <f t="shared" si="637"/>
        <v>1546981.3408000001</v>
      </c>
      <c r="U2232" s="49">
        <f t="shared" si="638"/>
        <v>1511368.5104938366</v>
      </c>
      <c r="V2232" s="51">
        <f t="shared" si="639"/>
        <v>1463700</v>
      </c>
      <c r="W2232" s="51">
        <f t="shared" si="640"/>
        <v>257865.6633642111</v>
      </c>
      <c r="X2232" s="52">
        <f t="shared" si="641"/>
        <v>0.1666895757326067</v>
      </c>
      <c r="Y2232" s="53" t="str">
        <f t="shared" si="642"/>
        <v>MENOR_VALOR</v>
      </c>
      <c r="Z2232" s="49">
        <f t="shared" si="643"/>
        <v>1182304.2223999999</v>
      </c>
      <c r="AA2232" s="80"/>
    </row>
    <row r="2233" spans="1:27" ht="18" x14ac:dyDescent="0.2">
      <c r="A2233" s="41">
        <f t="shared" si="649"/>
        <v>1960</v>
      </c>
      <c r="B2233" s="1">
        <v>4912996</v>
      </c>
      <c r="C2233" s="40" t="s">
        <v>869</v>
      </c>
      <c r="D2233" s="42" t="s">
        <v>36</v>
      </c>
      <c r="E2233" s="43">
        <v>0</v>
      </c>
      <c r="F2233" s="44">
        <v>1</v>
      </c>
      <c r="G2233" s="44">
        <v>1</v>
      </c>
      <c r="H2233" s="8">
        <v>25172907</v>
      </c>
      <c r="I2233" s="4" t="s">
        <v>37</v>
      </c>
      <c r="J2233" s="1" t="s">
        <v>37</v>
      </c>
      <c r="K2233" s="48">
        <v>965685</v>
      </c>
      <c r="L2233" s="49">
        <f t="shared" si="635"/>
        <v>1092382.872</v>
      </c>
      <c r="M2233" s="45">
        <v>1292200</v>
      </c>
      <c r="N2233" s="50">
        <f t="shared" si="644"/>
        <v>245518</v>
      </c>
      <c r="O2233" s="46">
        <f t="shared" si="646"/>
        <v>1537718</v>
      </c>
      <c r="P2233" s="45">
        <v>1136000</v>
      </c>
      <c r="Q2233" s="50">
        <f t="shared" si="645"/>
        <v>215840</v>
      </c>
      <c r="R2233" s="46">
        <f t="shared" si="647"/>
        <v>1351840</v>
      </c>
      <c r="S2233" s="51">
        <f t="shared" si="636"/>
        <v>1092382.872</v>
      </c>
      <c r="T2233" s="51">
        <f t="shared" si="637"/>
        <v>1327313.6240000001</v>
      </c>
      <c r="U2233" s="49">
        <f t="shared" si="638"/>
        <v>1314394.1705267394</v>
      </c>
      <c r="V2233" s="51">
        <f t="shared" si="639"/>
        <v>1351840</v>
      </c>
      <c r="W2233" s="51">
        <f t="shared" si="640"/>
        <v>166121.12784845513</v>
      </c>
      <c r="X2233" s="52">
        <f t="shared" si="641"/>
        <v>0.12515589747947553</v>
      </c>
      <c r="Y2233" s="53" t="str">
        <f t="shared" si="642"/>
        <v>MENOR_VALOR</v>
      </c>
      <c r="Z2233" s="49">
        <f t="shared" si="643"/>
        <v>1092382.872</v>
      </c>
      <c r="AA2233" s="80"/>
    </row>
    <row r="2234" spans="1:27" x14ac:dyDescent="0.2">
      <c r="A2234" s="41">
        <f t="shared" si="649"/>
        <v>1961</v>
      </c>
      <c r="B2234" s="1">
        <v>4912996</v>
      </c>
      <c r="C2234" s="40" t="s">
        <v>682</v>
      </c>
      <c r="D2234" s="42" t="s">
        <v>36</v>
      </c>
      <c r="E2234" s="43">
        <v>0</v>
      </c>
      <c r="F2234" s="44">
        <v>1</v>
      </c>
      <c r="G2234" s="44">
        <v>1</v>
      </c>
      <c r="H2234" s="3">
        <v>39121024</v>
      </c>
      <c r="I2234" s="4" t="s">
        <v>37</v>
      </c>
      <c r="J2234" s="1" t="s">
        <v>37</v>
      </c>
      <c r="K2234" s="48">
        <v>3434459</v>
      </c>
      <c r="L2234" s="49">
        <f t="shared" si="635"/>
        <v>3885060.0208000001</v>
      </c>
      <c r="M2234" s="45">
        <v>5101510</v>
      </c>
      <c r="N2234" s="50">
        <f t="shared" si="644"/>
        <v>969286.9</v>
      </c>
      <c r="O2234" s="46">
        <f t="shared" si="646"/>
        <v>6070796.9000000004</v>
      </c>
      <c r="P2234" s="45">
        <v>4041000</v>
      </c>
      <c r="Q2234" s="50">
        <f t="shared" si="645"/>
        <v>767790</v>
      </c>
      <c r="R2234" s="46">
        <f t="shared" si="647"/>
        <v>4808790</v>
      </c>
      <c r="S2234" s="51">
        <f t="shared" si="636"/>
        <v>3885060.0208000001</v>
      </c>
      <c r="T2234" s="51">
        <f t="shared" si="637"/>
        <v>4921548.9736000001</v>
      </c>
      <c r="U2234" s="49">
        <f t="shared" si="638"/>
        <v>4840531.8574005254</v>
      </c>
      <c r="V2234" s="51">
        <f t="shared" si="639"/>
        <v>4808790</v>
      </c>
      <c r="W2234" s="51">
        <f t="shared" si="640"/>
        <v>732908.3671498223</v>
      </c>
      <c r="X2234" s="52">
        <f t="shared" si="641"/>
        <v>0.14891823104499488</v>
      </c>
      <c r="Y2234" s="53" t="str">
        <f t="shared" si="642"/>
        <v>MENOR_VALOR</v>
      </c>
      <c r="Z2234" s="49">
        <f t="shared" si="643"/>
        <v>3885060.0208000001</v>
      </c>
      <c r="AA2234" s="80"/>
    </row>
    <row r="2235" spans="1:27" x14ac:dyDescent="0.2">
      <c r="A2235" s="132">
        <v>4.5999999999999996</v>
      </c>
      <c r="B2235" s="3"/>
      <c r="C2235" s="270" t="s">
        <v>683</v>
      </c>
      <c r="D2235" s="272"/>
      <c r="E2235" s="3"/>
      <c r="F2235" s="3"/>
      <c r="G2235" s="3"/>
      <c r="H2235" s="7"/>
      <c r="I2235" s="7"/>
      <c r="J2235" s="137"/>
      <c r="K2235" s="48"/>
      <c r="L2235" s="49">
        <f t="shared" si="635"/>
        <v>0</v>
      </c>
      <c r="M2235" s="5">
        <v>0</v>
      </c>
      <c r="N2235" s="6"/>
      <c r="O2235" s="47"/>
      <c r="P2235" s="5"/>
      <c r="Q2235" s="6"/>
      <c r="R2235" s="47"/>
      <c r="S2235" s="51"/>
      <c r="T2235" s="51"/>
      <c r="U2235" s="49"/>
      <c r="V2235" s="51"/>
      <c r="W2235" s="51"/>
      <c r="X2235" s="52"/>
      <c r="Y2235" s="53"/>
      <c r="Z2235" s="49"/>
      <c r="AA2235" s="80"/>
    </row>
    <row r="2236" spans="1:27" ht="27" x14ac:dyDescent="0.2">
      <c r="A2236" s="41">
        <f>A2234+1</f>
        <v>1962</v>
      </c>
      <c r="B2236" s="1">
        <v>4912912</v>
      </c>
      <c r="C2236" s="40" t="s">
        <v>684</v>
      </c>
      <c r="D2236" s="42" t="s">
        <v>36</v>
      </c>
      <c r="E2236" s="43">
        <v>0</v>
      </c>
      <c r="F2236" s="44">
        <v>1</v>
      </c>
      <c r="G2236" s="44">
        <v>1</v>
      </c>
      <c r="H2236" s="13">
        <v>25172004</v>
      </c>
      <c r="I2236" s="4" t="s">
        <v>37</v>
      </c>
      <c r="J2236" s="1" t="s">
        <v>37</v>
      </c>
      <c r="K2236" s="48">
        <v>57001</v>
      </c>
      <c r="L2236" s="49">
        <f t="shared" si="635"/>
        <v>64479.531199999998</v>
      </c>
      <c r="M2236" s="45">
        <v>81480</v>
      </c>
      <c r="N2236" s="50">
        <f t="shared" si="644"/>
        <v>15481.2</v>
      </c>
      <c r="O2236" s="46">
        <f t="shared" si="646"/>
        <v>96961.2</v>
      </c>
      <c r="P2236" s="45">
        <v>67000</v>
      </c>
      <c r="Q2236" s="50">
        <f t="shared" si="645"/>
        <v>12730</v>
      </c>
      <c r="R2236" s="46">
        <f t="shared" si="647"/>
        <v>79730</v>
      </c>
      <c r="S2236" s="51">
        <f t="shared" si="636"/>
        <v>64479.531199999998</v>
      </c>
      <c r="T2236" s="51">
        <f t="shared" si="637"/>
        <v>80390.243733333322</v>
      </c>
      <c r="U2236" s="49">
        <f t="shared" si="638"/>
        <v>79289.170124649914</v>
      </c>
      <c r="V2236" s="51">
        <f t="shared" si="639"/>
        <v>79730</v>
      </c>
      <c r="W2236" s="51">
        <f t="shared" si="640"/>
        <v>11250.572725829801</v>
      </c>
      <c r="X2236" s="52">
        <f t="shared" si="641"/>
        <v>0.13994947898341575</v>
      </c>
      <c r="Y2236" s="53" t="str">
        <f t="shared" si="642"/>
        <v>MENOR_VALOR</v>
      </c>
      <c r="Z2236" s="49">
        <f t="shared" si="643"/>
        <v>64479.531199999998</v>
      </c>
      <c r="AA2236" s="80"/>
    </row>
    <row r="2237" spans="1:27" ht="18" x14ac:dyDescent="0.2">
      <c r="A2237" s="41">
        <f>A2236+1</f>
        <v>1963</v>
      </c>
      <c r="B2237" s="1">
        <v>4912996</v>
      </c>
      <c r="C2237" s="40" t="s">
        <v>685</v>
      </c>
      <c r="D2237" s="42" t="s">
        <v>36</v>
      </c>
      <c r="E2237" s="43">
        <v>0</v>
      </c>
      <c r="F2237" s="44">
        <v>1</v>
      </c>
      <c r="G2237" s="44">
        <v>1</v>
      </c>
      <c r="H2237" s="13">
        <v>41113703</v>
      </c>
      <c r="I2237" s="4" t="s">
        <v>37</v>
      </c>
      <c r="J2237" s="1" t="s">
        <v>37</v>
      </c>
      <c r="K2237" s="48">
        <v>235501</v>
      </c>
      <c r="L2237" s="49">
        <f t="shared" si="635"/>
        <v>266398.73119999998</v>
      </c>
      <c r="M2237" s="45">
        <v>332160</v>
      </c>
      <c r="N2237" s="50">
        <f t="shared" si="644"/>
        <v>63110.400000000001</v>
      </c>
      <c r="O2237" s="46">
        <f t="shared" si="646"/>
        <v>395270.40000000002</v>
      </c>
      <c r="P2237" s="45">
        <v>277000</v>
      </c>
      <c r="Q2237" s="50">
        <f t="shared" si="645"/>
        <v>52630</v>
      </c>
      <c r="R2237" s="46">
        <f t="shared" si="647"/>
        <v>329630</v>
      </c>
      <c r="S2237" s="51">
        <f t="shared" si="636"/>
        <v>266398.73119999998</v>
      </c>
      <c r="T2237" s="51">
        <f t="shared" si="637"/>
        <v>330433.0437333333</v>
      </c>
      <c r="U2237" s="49">
        <f t="shared" si="638"/>
        <v>326200.32688551786</v>
      </c>
      <c r="V2237" s="51">
        <f t="shared" si="639"/>
        <v>329630</v>
      </c>
      <c r="W2237" s="51">
        <f t="shared" si="640"/>
        <v>45279.096620938544</v>
      </c>
      <c r="X2237" s="52">
        <f t="shared" si="641"/>
        <v>0.1370295661395165</v>
      </c>
      <c r="Y2237" s="53" t="str">
        <f t="shared" si="642"/>
        <v>MENOR_VALOR</v>
      </c>
      <c r="Z2237" s="49">
        <f t="shared" si="643"/>
        <v>266398.73119999998</v>
      </c>
      <c r="AA2237" s="80"/>
    </row>
    <row r="2238" spans="1:27" ht="45" x14ac:dyDescent="0.2">
      <c r="A2238" s="41">
        <f t="shared" ref="A2238:A2256" si="650">A2237+1</f>
        <v>1964</v>
      </c>
      <c r="B2238" s="1">
        <v>4912934</v>
      </c>
      <c r="C2238" s="40" t="s">
        <v>686</v>
      </c>
      <c r="D2238" s="42" t="s">
        <v>134</v>
      </c>
      <c r="E2238" s="43">
        <v>0</v>
      </c>
      <c r="F2238" s="44">
        <v>1</v>
      </c>
      <c r="G2238" s="44">
        <v>1</v>
      </c>
      <c r="H2238" s="13">
        <v>25172009</v>
      </c>
      <c r="I2238" s="4" t="s">
        <v>37</v>
      </c>
      <c r="J2238" s="1" t="s">
        <v>37</v>
      </c>
      <c r="K2238" s="48">
        <v>222530</v>
      </c>
      <c r="L2238" s="49">
        <f t="shared" si="635"/>
        <v>251725.93599999999</v>
      </c>
      <c r="M2238" s="45">
        <v>314880</v>
      </c>
      <c r="N2238" s="50">
        <f t="shared" si="644"/>
        <v>59827.199999999997</v>
      </c>
      <c r="O2238" s="46">
        <f t="shared" si="646"/>
        <v>374707.20000000001</v>
      </c>
      <c r="P2238" s="45">
        <v>262000</v>
      </c>
      <c r="Q2238" s="50">
        <f t="shared" si="645"/>
        <v>49780</v>
      </c>
      <c r="R2238" s="46">
        <f t="shared" si="647"/>
        <v>311780</v>
      </c>
      <c r="S2238" s="51">
        <f t="shared" si="636"/>
        <v>251725.93599999999</v>
      </c>
      <c r="T2238" s="51">
        <f t="shared" si="637"/>
        <v>312737.712</v>
      </c>
      <c r="U2238" s="49">
        <f t="shared" si="638"/>
        <v>308666.44381721772</v>
      </c>
      <c r="V2238" s="51">
        <f t="shared" si="639"/>
        <v>311780</v>
      </c>
      <c r="W2238" s="51">
        <f t="shared" si="640"/>
        <v>43141.840541834405</v>
      </c>
      <c r="X2238" s="52">
        <f t="shared" si="641"/>
        <v>0.13794895494354198</v>
      </c>
      <c r="Y2238" s="53" t="str">
        <f t="shared" si="642"/>
        <v>MENOR_VALOR</v>
      </c>
      <c r="Z2238" s="49">
        <f t="shared" si="643"/>
        <v>251725.93599999999</v>
      </c>
      <c r="AA2238" s="80"/>
    </row>
    <row r="2239" spans="1:27" x14ac:dyDescent="0.2">
      <c r="A2239" s="41">
        <f t="shared" si="650"/>
        <v>1965</v>
      </c>
      <c r="B2239" s="1">
        <v>4912996</v>
      </c>
      <c r="C2239" s="40" t="s">
        <v>687</v>
      </c>
      <c r="D2239" s="42" t="s">
        <v>36</v>
      </c>
      <c r="E2239" s="43">
        <v>0</v>
      </c>
      <c r="F2239" s="44">
        <v>1</v>
      </c>
      <c r="G2239" s="44">
        <v>1</v>
      </c>
      <c r="H2239" s="13">
        <v>25173902</v>
      </c>
      <c r="I2239" s="4" t="s">
        <v>37</v>
      </c>
      <c r="J2239" s="1" t="s">
        <v>37</v>
      </c>
      <c r="K2239" s="48">
        <v>1931489</v>
      </c>
      <c r="L2239" s="49">
        <f t="shared" si="635"/>
        <v>2184900.3568000002</v>
      </c>
      <c r="M2239" s="45">
        <v>2811600</v>
      </c>
      <c r="N2239" s="50">
        <f t="shared" si="644"/>
        <v>534204</v>
      </c>
      <c r="O2239" s="46">
        <f t="shared" si="646"/>
        <v>3345804</v>
      </c>
      <c r="P2239" s="45">
        <v>2272000</v>
      </c>
      <c r="Q2239" s="50">
        <f t="shared" si="645"/>
        <v>431680</v>
      </c>
      <c r="R2239" s="46">
        <f t="shared" si="647"/>
        <v>2703680</v>
      </c>
      <c r="S2239" s="51">
        <f t="shared" si="636"/>
        <v>2184900.3568000002</v>
      </c>
      <c r="T2239" s="51">
        <f t="shared" si="637"/>
        <v>2744794.7856000001</v>
      </c>
      <c r="U2239" s="49">
        <f t="shared" si="638"/>
        <v>2703724.7297733184</v>
      </c>
      <c r="V2239" s="51">
        <f t="shared" si="639"/>
        <v>2703680</v>
      </c>
      <c r="W2239" s="51">
        <f t="shared" si="640"/>
        <v>395905.14735304803</v>
      </c>
      <c r="X2239" s="52">
        <f t="shared" si="641"/>
        <v>0.14423852356106284</v>
      </c>
      <c r="Y2239" s="53" t="str">
        <f t="shared" si="642"/>
        <v>MENOR_VALOR</v>
      </c>
      <c r="Z2239" s="49">
        <f t="shared" si="643"/>
        <v>2184900.3568000002</v>
      </c>
      <c r="AA2239" s="80"/>
    </row>
    <row r="2240" spans="1:27" ht="18" x14ac:dyDescent="0.2">
      <c r="A2240" s="41">
        <f t="shared" si="650"/>
        <v>1966</v>
      </c>
      <c r="B2240" s="1">
        <v>4912934</v>
      </c>
      <c r="C2240" s="40" t="s">
        <v>688</v>
      </c>
      <c r="D2240" s="42" t="s">
        <v>36</v>
      </c>
      <c r="E2240" s="43">
        <v>0</v>
      </c>
      <c r="F2240" s="44">
        <v>1</v>
      </c>
      <c r="G2240" s="44">
        <v>1</v>
      </c>
      <c r="H2240" s="13">
        <v>24101802</v>
      </c>
      <c r="I2240" s="4" t="s">
        <v>37</v>
      </c>
      <c r="J2240" s="1" t="s">
        <v>37</v>
      </c>
      <c r="K2240" s="48">
        <v>57001</v>
      </c>
      <c r="L2240" s="49">
        <f t="shared" si="635"/>
        <v>64479.531199999998</v>
      </c>
      <c r="M2240" s="45">
        <v>75600</v>
      </c>
      <c r="N2240" s="50">
        <f t="shared" si="644"/>
        <v>14364</v>
      </c>
      <c r="O2240" s="46">
        <f t="shared" si="646"/>
        <v>89964</v>
      </c>
      <c r="P2240" s="45">
        <v>67000</v>
      </c>
      <c r="Q2240" s="50">
        <f t="shared" si="645"/>
        <v>12730</v>
      </c>
      <c r="R2240" s="46">
        <f t="shared" si="647"/>
        <v>79730</v>
      </c>
      <c r="S2240" s="51">
        <f t="shared" si="636"/>
        <v>64479.531199999998</v>
      </c>
      <c r="T2240" s="51">
        <f t="shared" si="637"/>
        <v>78057.843733333328</v>
      </c>
      <c r="U2240" s="49">
        <f t="shared" si="638"/>
        <v>77334.05757703312</v>
      </c>
      <c r="V2240" s="51">
        <f t="shared" si="639"/>
        <v>79730</v>
      </c>
      <c r="W2240" s="51">
        <f t="shared" si="640"/>
        <v>9601.3168693902862</v>
      </c>
      <c r="X2240" s="52">
        <f t="shared" si="641"/>
        <v>0.12300258897992336</v>
      </c>
      <c r="Y2240" s="53" t="str">
        <f t="shared" si="642"/>
        <v>MENOR_VALOR</v>
      </c>
      <c r="Z2240" s="49">
        <f t="shared" si="643"/>
        <v>64479.531199999998</v>
      </c>
      <c r="AA2240" s="80"/>
    </row>
    <row r="2241" spans="1:27" ht="18" x14ac:dyDescent="0.2">
      <c r="A2241" s="41">
        <f t="shared" si="650"/>
        <v>1967</v>
      </c>
      <c r="B2241" s="1">
        <v>4912911</v>
      </c>
      <c r="C2241" s="40" t="s">
        <v>689</v>
      </c>
      <c r="D2241" s="42" t="s">
        <v>134</v>
      </c>
      <c r="E2241" s="43">
        <v>0</v>
      </c>
      <c r="F2241" s="44">
        <v>1</v>
      </c>
      <c r="G2241" s="44">
        <v>1</v>
      </c>
      <c r="H2241" s="13">
        <v>26111505</v>
      </c>
      <c r="I2241" s="4" t="s">
        <v>37</v>
      </c>
      <c r="J2241" s="1" t="s">
        <v>37</v>
      </c>
      <c r="K2241" s="48">
        <v>1049104</v>
      </c>
      <c r="L2241" s="49">
        <f t="shared" si="635"/>
        <v>1186746.4447999999</v>
      </c>
      <c r="M2241" s="45">
        <v>1527570</v>
      </c>
      <c r="N2241" s="50">
        <f t="shared" si="644"/>
        <v>290238.3</v>
      </c>
      <c r="O2241" s="46">
        <f t="shared" si="646"/>
        <v>1817808.3</v>
      </c>
      <c r="P2241" s="45">
        <v>1234000</v>
      </c>
      <c r="Q2241" s="50">
        <f t="shared" si="645"/>
        <v>234460</v>
      </c>
      <c r="R2241" s="46">
        <f t="shared" si="647"/>
        <v>1468460</v>
      </c>
      <c r="S2241" s="51">
        <f t="shared" si="636"/>
        <v>1186746.4447999999</v>
      </c>
      <c r="T2241" s="51">
        <f t="shared" si="637"/>
        <v>1491004.9149333332</v>
      </c>
      <c r="U2241" s="49">
        <f t="shared" si="638"/>
        <v>1468664.8948788391</v>
      </c>
      <c r="V2241" s="51">
        <f t="shared" si="639"/>
        <v>1468460</v>
      </c>
      <c r="W2241" s="51">
        <f t="shared" si="640"/>
        <v>215143.22746472518</v>
      </c>
      <c r="X2241" s="52">
        <f t="shared" si="641"/>
        <v>0.1442941101735703</v>
      </c>
      <c r="Y2241" s="53" t="str">
        <f t="shared" si="642"/>
        <v>MENOR_VALOR</v>
      </c>
      <c r="Z2241" s="49">
        <f t="shared" si="643"/>
        <v>1186746.4447999999</v>
      </c>
      <c r="AA2241" s="80"/>
    </row>
    <row r="2242" spans="1:27" ht="18" x14ac:dyDescent="0.2">
      <c r="A2242" s="41">
        <f t="shared" si="650"/>
        <v>1968</v>
      </c>
      <c r="B2242" s="1">
        <v>4912996</v>
      </c>
      <c r="C2242" s="40" t="s">
        <v>690</v>
      </c>
      <c r="D2242" s="42" t="s">
        <v>36</v>
      </c>
      <c r="E2242" s="43">
        <v>0</v>
      </c>
      <c r="F2242" s="44">
        <v>1</v>
      </c>
      <c r="G2242" s="44">
        <v>1</v>
      </c>
      <c r="H2242" s="13">
        <v>26111505</v>
      </c>
      <c r="I2242" s="4" t="s">
        <v>37</v>
      </c>
      <c r="J2242" s="1" t="s">
        <v>37</v>
      </c>
      <c r="K2242" s="48">
        <v>225981</v>
      </c>
      <c r="L2242" s="49">
        <f t="shared" si="635"/>
        <v>255629.7072</v>
      </c>
      <c r="M2242" s="45">
        <v>329670</v>
      </c>
      <c r="N2242" s="50">
        <f t="shared" si="644"/>
        <v>62637.3</v>
      </c>
      <c r="O2242" s="46">
        <f t="shared" si="646"/>
        <v>392307.3</v>
      </c>
      <c r="P2242" s="45">
        <v>266000</v>
      </c>
      <c r="Q2242" s="50">
        <f t="shared" si="645"/>
        <v>50540</v>
      </c>
      <c r="R2242" s="46">
        <f t="shared" si="647"/>
        <v>316540</v>
      </c>
      <c r="S2242" s="51">
        <f t="shared" si="636"/>
        <v>255629.7072</v>
      </c>
      <c r="T2242" s="51">
        <f t="shared" si="637"/>
        <v>321492.33573333331</v>
      </c>
      <c r="U2242" s="49">
        <f t="shared" si="638"/>
        <v>316632.46117575275</v>
      </c>
      <c r="V2242" s="51">
        <f t="shared" si="639"/>
        <v>316540</v>
      </c>
      <c r="W2242" s="51">
        <f t="shared" si="640"/>
        <v>46571.911262690432</v>
      </c>
      <c r="X2242" s="52">
        <f t="shared" si="641"/>
        <v>0.14486165325359485</v>
      </c>
      <c r="Y2242" s="53" t="str">
        <f t="shared" si="642"/>
        <v>MENOR_VALOR</v>
      </c>
      <c r="Z2242" s="49">
        <f t="shared" si="643"/>
        <v>255629.7072</v>
      </c>
      <c r="AA2242" s="80"/>
    </row>
    <row r="2243" spans="1:27" ht="18" x14ac:dyDescent="0.2">
      <c r="A2243" s="41">
        <f t="shared" si="650"/>
        <v>1969</v>
      </c>
      <c r="B2243" s="1">
        <v>4912996</v>
      </c>
      <c r="C2243" s="40" t="s">
        <v>691</v>
      </c>
      <c r="D2243" s="42" t="s">
        <v>36</v>
      </c>
      <c r="E2243" s="43">
        <v>0</v>
      </c>
      <c r="F2243" s="44">
        <v>1</v>
      </c>
      <c r="G2243" s="44">
        <v>1</v>
      </c>
      <c r="H2243" s="13">
        <v>26111505</v>
      </c>
      <c r="I2243" s="4" t="s">
        <v>37</v>
      </c>
      <c r="J2243" s="1" t="s">
        <v>37</v>
      </c>
      <c r="K2243" s="48">
        <v>174811</v>
      </c>
      <c r="L2243" s="49">
        <f t="shared" si="635"/>
        <v>197746.20319999999</v>
      </c>
      <c r="M2243" s="45">
        <v>245100</v>
      </c>
      <c r="N2243" s="50">
        <f t="shared" si="644"/>
        <v>46569</v>
      </c>
      <c r="O2243" s="46">
        <f t="shared" si="646"/>
        <v>291669</v>
      </c>
      <c r="P2243" s="45">
        <v>206000</v>
      </c>
      <c r="Q2243" s="50">
        <f t="shared" si="645"/>
        <v>39140</v>
      </c>
      <c r="R2243" s="46">
        <f t="shared" si="647"/>
        <v>245140</v>
      </c>
      <c r="S2243" s="51">
        <f t="shared" si="636"/>
        <v>197746.20319999999</v>
      </c>
      <c r="T2243" s="51">
        <f t="shared" si="637"/>
        <v>244851.73439999999</v>
      </c>
      <c r="U2243" s="49">
        <f t="shared" si="638"/>
        <v>241808.11377477492</v>
      </c>
      <c r="V2243" s="51">
        <f t="shared" si="639"/>
        <v>245140</v>
      </c>
      <c r="W2243" s="51">
        <f t="shared" si="640"/>
        <v>33308.640542914807</v>
      </c>
      <c r="X2243" s="52">
        <f t="shared" si="641"/>
        <v>0.13603595916743813</v>
      </c>
      <c r="Y2243" s="53" t="str">
        <f t="shared" si="642"/>
        <v>MENOR_VALOR</v>
      </c>
      <c r="Z2243" s="49">
        <f t="shared" si="643"/>
        <v>197746.20319999999</v>
      </c>
      <c r="AA2243" s="80"/>
    </row>
    <row r="2244" spans="1:27" ht="18" x14ac:dyDescent="0.2">
      <c r="A2244" s="41">
        <f t="shared" si="650"/>
        <v>1970</v>
      </c>
      <c r="B2244" s="1">
        <v>49112931</v>
      </c>
      <c r="C2244" s="40" t="s">
        <v>692</v>
      </c>
      <c r="D2244" s="42" t="s">
        <v>36</v>
      </c>
      <c r="E2244" s="43">
        <v>0</v>
      </c>
      <c r="F2244" s="44">
        <v>1</v>
      </c>
      <c r="G2244" s="44">
        <v>1</v>
      </c>
      <c r="H2244" s="13">
        <v>26111512</v>
      </c>
      <c r="I2244" s="4" t="s">
        <v>37</v>
      </c>
      <c r="J2244" s="1" t="s">
        <v>37</v>
      </c>
      <c r="K2244" s="48">
        <v>48433</v>
      </c>
      <c r="L2244" s="49">
        <f t="shared" si="635"/>
        <v>54787.409599999999</v>
      </c>
      <c r="M2244" s="45">
        <v>76680</v>
      </c>
      <c r="N2244" s="50">
        <f t="shared" si="644"/>
        <v>14569.2</v>
      </c>
      <c r="O2244" s="46">
        <f t="shared" si="646"/>
        <v>91249.2</v>
      </c>
      <c r="P2244" s="45">
        <v>57000</v>
      </c>
      <c r="Q2244" s="50">
        <f t="shared" si="645"/>
        <v>10830</v>
      </c>
      <c r="R2244" s="46">
        <f t="shared" si="647"/>
        <v>67830</v>
      </c>
      <c r="S2244" s="51">
        <f t="shared" si="636"/>
        <v>54787.409599999999</v>
      </c>
      <c r="T2244" s="51">
        <f t="shared" si="637"/>
        <v>71288.869866666661</v>
      </c>
      <c r="U2244" s="49">
        <f t="shared" si="638"/>
        <v>69733.888538932762</v>
      </c>
      <c r="V2244" s="51">
        <f t="shared" si="639"/>
        <v>67830</v>
      </c>
      <c r="W2244" s="51">
        <f t="shared" si="640"/>
        <v>11668.294454040375</v>
      </c>
      <c r="X2244" s="52">
        <f t="shared" si="641"/>
        <v>0.16367624393350427</v>
      </c>
      <c r="Y2244" s="53" t="str">
        <f t="shared" si="642"/>
        <v>MENOR_VALOR</v>
      </c>
      <c r="Z2244" s="49">
        <f t="shared" si="643"/>
        <v>54787.409599999999</v>
      </c>
      <c r="AA2244" s="80"/>
    </row>
    <row r="2245" spans="1:27" ht="18" x14ac:dyDescent="0.2">
      <c r="A2245" s="41">
        <f t="shared" si="650"/>
        <v>1971</v>
      </c>
      <c r="B2245" s="1">
        <v>49112931</v>
      </c>
      <c r="C2245" s="40" t="s">
        <v>693</v>
      </c>
      <c r="D2245" s="42" t="s">
        <v>36</v>
      </c>
      <c r="E2245" s="43">
        <v>0</v>
      </c>
      <c r="F2245" s="44">
        <v>1</v>
      </c>
      <c r="G2245" s="44">
        <v>1</v>
      </c>
      <c r="H2245" s="13">
        <v>26111512</v>
      </c>
      <c r="I2245" s="4" t="s">
        <v>37</v>
      </c>
      <c r="J2245" s="1" t="s">
        <v>37</v>
      </c>
      <c r="K2245" s="48">
        <v>48433</v>
      </c>
      <c r="L2245" s="49">
        <f t="shared" si="635"/>
        <v>54787.409599999999</v>
      </c>
      <c r="M2245" s="45">
        <v>63900</v>
      </c>
      <c r="N2245" s="50">
        <f t="shared" si="644"/>
        <v>12141</v>
      </c>
      <c r="O2245" s="46">
        <f t="shared" si="646"/>
        <v>76041</v>
      </c>
      <c r="P2245" s="45">
        <v>57000</v>
      </c>
      <c r="Q2245" s="50">
        <f t="shared" si="645"/>
        <v>10830</v>
      </c>
      <c r="R2245" s="46">
        <f t="shared" si="647"/>
        <v>67830</v>
      </c>
      <c r="S2245" s="51">
        <f t="shared" si="636"/>
        <v>54787.409599999999</v>
      </c>
      <c r="T2245" s="51">
        <f t="shared" si="637"/>
        <v>66219.469866666666</v>
      </c>
      <c r="U2245" s="49">
        <f t="shared" si="638"/>
        <v>65622.101549109546</v>
      </c>
      <c r="V2245" s="51">
        <f t="shared" si="639"/>
        <v>67830</v>
      </c>
      <c r="W2245" s="51">
        <f t="shared" si="640"/>
        <v>8083.6873374932911</v>
      </c>
      <c r="X2245" s="52">
        <f t="shared" si="641"/>
        <v>0.12207417778743695</v>
      </c>
      <c r="Y2245" s="53" t="str">
        <f t="shared" si="642"/>
        <v>MENOR_VALOR</v>
      </c>
      <c r="Z2245" s="49">
        <f t="shared" si="643"/>
        <v>54787.409599999999</v>
      </c>
      <c r="AA2245" s="80"/>
    </row>
    <row r="2246" spans="1:27" ht="18" x14ac:dyDescent="0.2">
      <c r="A2246" s="41">
        <f t="shared" si="650"/>
        <v>1972</v>
      </c>
      <c r="B2246" s="1">
        <v>4912931</v>
      </c>
      <c r="C2246" s="40" t="s">
        <v>694</v>
      </c>
      <c r="D2246" s="42" t="s">
        <v>36</v>
      </c>
      <c r="E2246" s="43">
        <v>0</v>
      </c>
      <c r="F2246" s="44">
        <v>1</v>
      </c>
      <c r="G2246" s="44">
        <v>1</v>
      </c>
      <c r="H2246" s="13">
        <v>31171503</v>
      </c>
      <c r="I2246" s="4" t="s">
        <v>37</v>
      </c>
      <c r="J2246" s="1" t="s">
        <v>37</v>
      </c>
      <c r="K2246" s="48">
        <v>76160</v>
      </c>
      <c r="L2246" s="49">
        <f t="shared" si="635"/>
        <v>86152.191999999995</v>
      </c>
      <c r="M2246" s="45">
        <v>120910</v>
      </c>
      <c r="N2246" s="50">
        <f t="shared" si="644"/>
        <v>22972.9</v>
      </c>
      <c r="O2246" s="46">
        <f t="shared" si="646"/>
        <v>143882.9</v>
      </c>
      <c r="P2246" s="45">
        <v>90000</v>
      </c>
      <c r="Q2246" s="50">
        <f t="shared" si="645"/>
        <v>17100</v>
      </c>
      <c r="R2246" s="46">
        <f t="shared" si="647"/>
        <v>107100</v>
      </c>
      <c r="S2246" s="51">
        <f t="shared" si="636"/>
        <v>86152.191999999995</v>
      </c>
      <c r="T2246" s="51">
        <f t="shared" si="637"/>
        <v>112378.364</v>
      </c>
      <c r="U2246" s="49">
        <f t="shared" si="638"/>
        <v>109906.0657014343</v>
      </c>
      <c r="V2246" s="51">
        <f t="shared" si="639"/>
        <v>107100</v>
      </c>
      <c r="W2246" s="51">
        <f t="shared" si="640"/>
        <v>18544.704065764843</v>
      </c>
      <c r="X2246" s="52">
        <f t="shared" si="641"/>
        <v>0.16502023526312273</v>
      </c>
      <c r="Y2246" s="53" t="str">
        <f t="shared" si="642"/>
        <v>MENOR_VALOR</v>
      </c>
      <c r="Z2246" s="49">
        <f t="shared" si="643"/>
        <v>86152.191999999995</v>
      </c>
      <c r="AA2246" s="80"/>
    </row>
    <row r="2247" spans="1:27" ht="18" x14ac:dyDescent="0.2">
      <c r="A2247" s="41">
        <f t="shared" si="650"/>
        <v>1973</v>
      </c>
      <c r="B2247" s="1">
        <v>4912931</v>
      </c>
      <c r="C2247" s="40" t="s">
        <v>695</v>
      </c>
      <c r="D2247" s="42" t="s">
        <v>36</v>
      </c>
      <c r="E2247" s="43">
        <v>0</v>
      </c>
      <c r="F2247" s="44">
        <v>1</v>
      </c>
      <c r="G2247" s="44">
        <v>1</v>
      </c>
      <c r="H2247" s="13">
        <v>31171503</v>
      </c>
      <c r="I2247" s="4" t="s">
        <v>37</v>
      </c>
      <c r="J2247" s="1" t="s">
        <v>37</v>
      </c>
      <c r="K2247" s="48">
        <v>76160</v>
      </c>
      <c r="L2247" s="49">
        <f t="shared" si="635"/>
        <v>86152.191999999995</v>
      </c>
      <c r="M2247" s="45">
        <v>103960</v>
      </c>
      <c r="N2247" s="50">
        <f t="shared" si="644"/>
        <v>19752.400000000001</v>
      </c>
      <c r="O2247" s="46">
        <f t="shared" si="646"/>
        <v>123712.4</v>
      </c>
      <c r="P2247" s="45">
        <v>90000</v>
      </c>
      <c r="Q2247" s="50">
        <f t="shared" si="645"/>
        <v>17100</v>
      </c>
      <c r="R2247" s="46">
        <f t="shared" si="647"/>
        <v>107100</v>
      </c>
      <c r="S2247" s="51">
        <f t="shared" si="636"/>
        <v>86152.191999999995</v>
      </c>
      <c r="T2247" s="51">
        <f t="shared" si="637"/>
        <v>105654.864</v>
      </c>
      <c r="U2247" s="49">
        <f t="shared" si="638"/>
        <v>104509.63836726712</v>
      </c>
      <c r="V2247" s="51">
        <f t="shared" si="639"/>
        <v>107100</v>
      </c>
      <c r="W2247" s="51">
        <f t="shared" si="640"/>
        <v>13790.471622457069</v>
      </c>
      <c r="X2247" s="52">
        <f t="shared" si="641"/>
        <v>0.13052377430022596</v>
      </c>
      <c r="Y2247" s="53" t="str">
        <f t="shared" si="642"/>
        <v>MENOR_VALOR</v>
      </c>
      <c r="Z2247" s="49">
        <f t="shared" si="643"/>
        <v>86152.191999999995</v>
      </c>
      <c r="AA2247" s="80"/>
    </row>
    <row r="2248" spans="1:27" ht="18" x14ac:dyDescent="0.2">
      <c r="A2248" s="41">
        <f t="shared" si="650"/>
        <v>1974</v>
      </c>
      <c r="B2248" s="1">
        <v>4912934</v>
      </c>
      <c r="C2248" s="40" t="s">
        <v>696</v>
      </c>
      <c r="D2248" s="42" t="s">
        <v>36</v>
      </c>
      <c r="E2248" s="43">
        <v>0</v>
      </c>
      <c r="F2248" s="44">
        <v>1</v>
      </c>
      <c r="G2248" s="44">
        <v>1</v>
      </c>
      <c r="H2248" s="13">
        <v>26111533</v>
      </c>
      <c r="I2248" s="4" t="s">
        <v>37</v>
      </c>
      <c r="J2248" s="1" t="s">
        <v>37</v>
      </c>
      <c r="K2248" s="48">
        <v>39627</v>
      </c>
      <c r="L2248" s="49">
        <f t="shared" si="635"/>
        <v>44826.062399999995</v>
      </c>
      <c r="M2248" s="45">
        <v>61360</v>
      </c>
      <c r="N2248" s="50">
        <f t="shared" si="644"/>
        <v>11658.4</v>
      </c>
      <c r="O2248" s="46">
        <f t="shared" si="646"/>
        <v>73018.399999999994</v>
      </c>
      <c r="P2248" s="45">
        <v>47000</v>
      </c>
      <c r="Q2248" s="50">
        <f t="shared" si="645"/>
        <v>8930</v>
      </c>
      <c r="R2248" s="46">
        <f t="shared" si="647"/>
        <v>55930</v>
      </c>
      <c r="S2248" s="51">
        <f t="shared" si="636"/>
        <v>44826.062399999995</v>
      </c>
      <c r="T2248" s="51">
        <f t="shared" si="637"/>
        <v>57924.820799999994</v>
      </c>
      <c r="U2248" s="49">
        <f t="shared" si="638"/>
        <v>56780.939530373151</v>
      </c>
      <c r="V2248" s="51">
        <f t="shared" si="639"/>
        <v>55930</v>
      </c>
      <c r="W2248" s="51">
        <f t="shared" si="640"/>
        <v>9262.2208897642522</v>
      </c>
      <c r="X2248" s="52">
        <f t="shared" si="641"/>
        <v>0.15990072583468834</v>
      </c>
      <c r="Y2248" s="53" t="str">
        <f t="shared" si="642"/>
        <v>MENOR_VALOR</v>
      </c>
      <c r="Z2248" s="49">
        <f t="shared" si="643"/>
        <v>44826.062399999995</v>
      </c>
      <c r="AA2248" s="80"/>
    </row>
    <row r="2249" spans="1:27" ht="18" x14ac:dyDescent="0.2">
      <c r="A2249" s="41">
        <f t="shared" si="650"/>
        <v>1975</v>
      </c>
      <c r="B2249" s="1">
        <v>4912996</v>
      </c>
      <c r="C2249" s="40" t="s">
        <v>899</v>
      </c>
      <c r="D2249" s="42" t="s">
        <v>36</v>
      </c>
      <c r="E2249" s="43">
        <v>0</v>
      </c>
      <c r="F2249" s="44">
        <v>1</v>
      </c>
      <c r="G2249" s="44">
        <v>1</v>
      </c>
      <c r="H2249" s="13">
        <v>25173815</v>
      </c>
      <c r="I2249" s="4" t="s">
        <v>37</v>
      </c>
      <c r="J2249" s="1" t="s">
        <v>37</v>
      </c>
      <c r="K2249" s="48">
        <v>386631</v>
      </c>
      <c r="L2249" s="49">
        <f t="shared" ref="L2249:L2276" si="651">(K2249*13.12%)+K2249</f>
        <v>437356.98719999997</v>
      </c>
      <c r="M2249" s="45">
        <v>534860</v>
      </c>
      <c r="N2249" s="50">
        <f t="shared" si="644"/>
        <v>101623.4</v>
      </c>
      <c r="O2249" s="46">
        <f t="shared" si="646"/>
        <v>636483.4</v>
      </c>
      <c r="P2249" s="45">
        <v>455000</v>
      </c>
      <c r="Q2249" s="50">
        <f t="shared" si="645"/>
        <v>86450</v>
      </c>
      <c r="R2249" s="46">
        <f t="shared" si="647"/>
        <v>541450</v>
      </c>
      <c r="S2249" s="51">
        <f t="shared" ref="S2249:S2276" si="652">MIN(L2249,O2249,R2249)</f>
        <v>437356.98719999997</v>
      </c>
      <c r="T2249" s="51">
        <f t="shared" ref="T2249:T2276" si="653">AVERAGE(L2249,O2249,R2249)</f>
        <v>538430.1290666667</v>
      </c>
      <c r="U2249" s="49">
        <f t="shared" ref="U2249:U2276" si="654">GEOMEAN(L2249,O2249,R2249)</f>
        <v>532182.39403910784</v>
      </c>
      <c r="V2249" s="51">
        <f t="shared" ref="V2249:V2276" si="655">MEDIAN(L2249,O2249,R2249)</f>
        <v>541450</v>
      </c>
      <c r="W2249" s="51">
        <f t="shared" ref="W2249:W2276" si="656">STDEVA(S2249,T2249)</f>
        <v>71469.504009749915</v>
      </c>
      <c r="X2249" s="52">
        <f t="shared" ref="X2249:X2276" si="657">(W2249/T2249)</f>
        <v>0.1327368216441335</v>
      </c>
      <c r="Y2249" s="53" t="str">
        <f t="shared" ref="Y2249:Y2276" si="658">IF(X2249&lt;43%,"MENOR_VALOR","MEDIA_GEOMETRICA")</f>
        <v>MENOR_VALOR</v>
      </c>
      <c r="Z2249" s="49">
        <f t="shared" ref="Z2249:Z2276" si="659">IF(Y2249="MENOR_VALOR",S2249,U2249)</f>
        <v>437356.98719999997</v>
      </c>
      <c r="AA2249" s="80"/>
    </row>
    <row r="2250" spans="1:27" ht="27" x14ac:dyDescent="0.2">
      <c r="A2250" s="41">
        <f t="shared" si="650"/>
        <v>1976</v>
      </c>
      <c r="B2250" s="1">
        <v>4912934</v>
      </c>
      <c r="C2250" s="40" t="s">
        <v>900</v>
      </c>
      <c r="D2250" s="42" t="s">
        <v>36</v>
      </c>
      <c r="E2250" s="43">
        <v>0</v>
      </c>
      <c r="F2250" s="44">
        <v>1</v>
      </c>
      <c r="G2250" s="44">
        <v>1</v>
      </c>
      <c r="H2250" s="13">
        <v>41113634</v>
      </c>
      <c r="I2250" s="4" t="s">
        <v>37</v>
      </c>
      <c r="J2250" s="1" t="s">
        <v>37</v>
      </c>
      <c r="K2250" s="48">
        <v>1127287</v>
      </c>
      <c r="L2250" s="49">
        <f t="shared" si="651"/>
        <v>1275187.0544</v>
      </c>
      <c r="M2250" s="45">
        <v>1492200</v>
      </c>
      <c r="N2250" s="50">
        <f t="shared" si="644"/>
        <v>283518</v>
      </c>
      <c r="O2250" s="46">
        <f t="shared" si="646"/>
        <v>1775718</v>
      </c>
      <c r="P2250" s="45">
        <v>1326000</v>
      </c>
      <c r="Q2250" s="50">
        <f t="shared" si="645"/>
        <v>251940</v>
      </c>
      <c r="R2250" s="46">
        <f t="shared" si="647"/>
        <v>1577940</v>
      </c>
      <c r="S2250" s="51">
        <f t="shared" si="652"/>
        <v>1275187.0544</v>
      </c>
      <c r="T2250" s="51">
        <f t="shared" si="653"/>
        <v>1542948.3514666667</v>
      </c>
      <c r="U2250" s="49">
        <f t="shared" si="654"/>
        <v>1528783.9896835408</v>
      </c>
      <c r="V2250" s="51">
        <f t="shared" si="655"/>
        <v>1577940</v>
      </c>
      <c r="W2250" s="51">
        <f t="shared" si="656"/>
        <v>189335.82889514559</v>
      </c>
      <c r="X2250" s="52">
        <f t="shared" si="657"/>
        <v>0.12271041264289263</v>
      </c>
      <c r="Y2250" s="53" t="str">
        <f t="shared" si="658"/>
        <v>MENOR_VALOR</v>
      </c>
      <c r="Z2250" s="49">
        <f t="shared" si="659"/>
        <v>1275187.0544</v>
      </c>
      <c r="AA2250" s="80"/>
    </row>
    <row r="2251" spans="1:27" ht="18" x14ac:dyDescent="0.2">
      <c r="A2251" s="41">
        <f t="shared" si="650"/>
        <v>1977</v>
      </c>
      <c r="B2251" s="1">
        <v>4912934</v>
      </c>
      <c r="C2251" s="40" t="s">
        <v>870</v>
      </c>
      <c r="D2251" s="42" t="s">
        <v>36</v>
      </c>
      <c r="E2251" s="43">
        <v>0</v>
      </c>
      <c r="F2251" s="44">
        <v>1</v>
      </c>
      <c r="G2251" s="44">
        <v>1</v>
      </c>
      <c r="H2251" s="13">
        <v>41113634</v>
      </c>
      <c r="I2251" s="4" t="s">
        <v>37</v>
      </c>
      <c r="J2251" s="1" t="s">
        <v>37</v>
      </c>
      <c r="K2251" s="48">
        <v>386631</v>
      </c>
      <c r="L2251" s="49">
        <f t="shared" si="651"/>
        <v>437356.98719999997</v>
      </c>
      <c r="M2251" s="45">
        <v>551930</v>
      </c>
      <c r="N2251" s="50">
        <f t="shared" si="644"/>
        <v>104866.7</v>
      </c>
      <c r="O2251" s="46">
        <f t="shared" si="646"/>
        <v>656796.69999999995</v>
      </c>
      <c r="P2251" s="45">
        <v>455000</v>
      </c>
      <c r="Q2251" s="50">
        <f t="shared" si="645"/>
        <v>86450</v>
      </c>
      <c r="R2251" s="46">
        <f t="shared" si="647"/>
        <v>541450</v>
      </c>
      <c r="S2251" s="51">
        <f t="shared" si="652"/>
        <v>437356.98719999997</v>
      </c>
      <c r="T2251" s="51">
        <f t="shared" si="653"/>
        <v>545201.22906666668</v>
      </c>
      <c r="U2251" s="49">
        <f t="shared" si="654"/>
        <v>537784.72567398311</v>
      </c>
      <c r="V2251" s="51">
        <f t="shared" si="655"/>
        <v>541450</v>
      </c>
      <c r="W2251" s="51">
        <f t="shared" si="656"/>
        <v>76257.394735842317</v>
      </c>
      <c r="X2251" s="52">
        <f t="shared" si="657"/>
        <v>0.13987018126570958</v>
      </c>
      <c r="Y2251" s="53" t="str">
        <f t="shared" si="658"/>
        <v>MENOR_VALOR</v>
      </c>
      <c r="Z2251" s="49">
        <f t="shared" si="659"/>
        <v>437356.98719999997</v>
      </c>
      <c r="AA2251" s="80"/>
    </row>
    <row r="2252" spans="1:27" x14ac:dyDescent="0.2">
      <c r="A2252" s="41">
        <f t="shared" si="650"/>
        <v>1978</v>
      </c>
      <c r="B2252" s="1">
        <v>4912934</v>
      </c>
      <c r="C2252" s="40" t="s">
        <v>871</v>
      </c>
      <c r="D2252" s="42" t="s">
        <v>36</v>
      </c>
      <c r="E2252" s="43">
        <v>0</v>
      </c>
      <c r="F2252" s="44">
        <v>1</v>
      </c>
      <c r="G2252" s="44">
        <v>1</v>
      </c>
      <c r="H2252" s="13">
        <v>41113634</v>
      </c>
      <c r="I2252" s="4" t="s">
        <v>37</v>
      </c>
      <c r="J2252" s="1" t="s">
        <v>37</v>
      </c>
      <c r="K2252" s="48">
        <v>337722</v>
      </c>
      <c r="L2252" s="49">
        <f t="shared" si="651"/>
        <v>382031.12640000001</v>
      </c>
      <c r="M2252" s="45">
        <v>446400</v>
      </c>
      <c r="N2252" s="50">
        <f t="shared" si="644"/>
        <v>84816</v>
      </c>
      <c r="O2252" s="46">
        <f t="shared" si="646"/>
        <v>531216</v>
      </c>
      <c r="P2252" s="45">
        <v>397000</v>
      </c>
      <c r="Q2252" s="50">
        <f t="shared" si="645"/>
        <v>75430</v>
      </c>
      <c r="R2252" s="46">
        <f t="shared" si="647"/>
        <v>472430</v>
      </c>
      <c r="S2252" s="51">
        <f t="shared" si="652"/>
        <v>382031.12640000001</v>
      </c>
      <c r="T2252" s="51">
        <f t="shared" si="653"/>
        <v>461892.37546666665</v>
      </c>
      <c r="U2252" s="49">
        <f t="shared" si="654"/>
        <v>457687.57377112278</v>
      </c>
      <c r="V2252" s="51">
        <f t="shared" si="655"/>
        <v>472430</v>
      </c>
      <c r="W2252" s="51">
        <f t="shared" si="656"/>
        <v>56470.430769067818</v>
      </c>
      <c r="X2252" s="52">
        <f t="shared" si="657"/>
        <v>0.12225885026141359</v>
      </c>
      <c r="Y2252" s="53" t="str">
        <f t="shared" si="658"/>
        <v>MENOR_VALOR</v>
      </c>
      <c r="Z2252" s="49">
        <f t="shared" si="659"/>
        <v>382031.12640000001</v>
      </c>
      <c r="AA2252" s="80"/>
    </row>
    <row r="2253" spans="1:27" x14ac:dyDescent="0.2">
      <c r="A2253" s="41">
        <f t="shared" si="650"/>
        <v>1979</v>
      </c>
      <c r="B2253" s="1">
        <v>4912996</v>
      </c>
      <c r="C2253" s="40" t="s">
        <v>872</v>
      </c>
      <c r="D2253" s="42" t="s">
        <v>36</v>
      </c>
      <c r="E2253" s="43">
        <v>0</v>
      </c>
      <c r="F2253" s="44">
        <v>1</v>
      </c>
      <c r="G2253" s="44">
        <v>1</v>
      </c>
      <c r="H2253" s="13">
        <v>25172512</v>
      </c>
      <c r="I2253" s="4" t="s">
        <v>37</v>
      </c>
      <c r="J2253" s="1" t="s">
        <v>37</v>
      </c>
      <c r="K2253" s="48">
        <v>822766</v>
      </c>
      <c r="L2253" s="49">
        <f t="shared" si="651"/>
        <v>930712.89919999999</v>
      </c>
      <c r="M2253" s="45">
        <v>1222100</v>
      </c>
      <c r="N2253" s="50">
        <f t="shared" si="644"/>
        <v>232199</v>
      </c>
      <c r="O2253" s="46">
        <f t="shared" si="646"/>
        <v>1454299</v>
      </c>
      <c r="P2253" s="45">
        <v>968000</v>
      </c>
      <c r="Q2253" s="50">
        <f t="shared" si="645"/>
        <v>183920</v>
      </c>
      <c r="R2253" s="46">
        <f t="shared" si="647"/>
        <v>1151920</v>
      </c>
      <c r="S2253" s="51">
        <f t="shared" si="652"/>
        <v>930712.89919999999</v>
      </c>
      <c r="T2253" s="51">
        <f t="shared" si="653"/>
        <v>1178977.2997333333</v>
      </c>
      <c r="U2253" s="49">
        <f t="shared" si="654"/>
        <v>1159570.7516219255</v>
      </c>
      <c r="V2253" s="51">
        <f t="shared" si="655"/>
        <v>1151920</v>
      </c>
      <c r="W2253" s="51">
        <f t="shared" si="656"/>
        <v>175549.44114433372</v>
      </c>
      <c r="X2253" s="52">
        <f t="shared" si="657"/>
        <v>0.14889976353576981</v>
      </c>
      <c r="Y2253" s="53" t="str">
        <f t="shared" si="658"/>
        <v>MENOR_VALOR</v>
      </c>
      <c r="Z2253" s="49">
        <f t="shared" si="659"/>
        <v>930712.89919999999</v>
      </c>
      <c r="AA2253" s="80"/>
    </row>
    <row r="2254" spans="1:27" x14ac:dyDescent="0.2">
      <c r="A2254" s="41">
        <f t="shared" si="650"/>
        <v>1980</v>
      </c>
      <c r="B2254" s="1">
        <v>4912996</v>
      </c>
      <c r="C2254" s="40" t="s">
        <v>873</v>
      </c>
      <c r="D2254" s="42" t="s">
        <v>36</v>
      </c>
      <c r="E2254" s="43">
        <v>0</v>
      </c>
      <c r="F2254" s="44">
        <v>1</v>
      </c>
      <c r="G2254" s="44">
        <v>1</v>
      </c>
      <c r="H2254" s="13">
        <v>25172512</v>
      </c>
      <c r="I2254" s="4" t="s">
        <v>37</v>
      </c>
      <c r="J2254" s="1" t="s">
        <v>37</v>
      </c>
      <c r="K2254" s="48">
        <v>858942</v>
      </c>
      <c r="L2254" s="49">
        <f t="shared" si="651"/>
        <v>971635.19039999996</v>
      </c>
      <c r="M2254" s="45">
        <v>1175520</v>
      </c>
      <c r="N2254" s="50">
        <f t="shared" si="644"/>
        <v>223348.8</v>
      </c>
      <c r="O2254" s="46">
        <f t="shared" si="646"/>
        <v>1398868.8</v>
      </c>
      <c r="P2254" s="45">
        <v>1011000</v>
      </c>
      <c r="Q2254" s="50">
        <f t="shared" si="645"/>
        <v>192090</v>
      </c>
      <c r="R2254" s="46">
        <f t="shared" si="647"/>
        <v>1203090</v>
      </c>
      <c r="S2254" s="51">
        <f t="shared" si="652"/>
        <v>971635.19039999996</v>
      </c>
      <c r="T2254" s="51">
        <f t="shared" si="653"/>
        <v>1191197.9968000001</v>
      </c>
      <c r="U2254" s="49">
        <f t="shared" si="654"/>
        <v>1178128.8166294915</v>
      </c>
      <c r="V2254" s="51">
        <f t="shared" si="655"/>
        <v>1203090</v>
      </c>
      <c r="W2254" s="51">
        <f t="shared" si="656"/>
        <v>155254.34930178951</v>
      </c>
      <c r="X2254" s="52">
        <f t="shared" si="657"/>
        <v>0.13033462927142281</v>
      </c>
      <c r="Y2254" s="53" t="str">
        <f t="shared" si="658"/>
        <v>MENOR_VALOR</v>
      </c>
      <c r="Z2254" s="49">
        <f t="shared" si="659"/>
        <v>971635.19039999996</v>
      </c>
      <c r="AA2254" s="80"/>
    </row>
    <row r="2255" spans="1:27" ht="18" x14ac:dyDescent="0.2">
      <c r="A2255" s="41">
        <f t="shared" si="650"/>
        <v>1981</v>
      </c>
      <c r="B2255" s="1">
        <v>4912934</v>
      </c>
      <c r="C2255" s="40" t="s">
        <v>874</v>
      </c>
      <c r="D2255" s="42" t="s">
        <v>60</v>
      </c>
      <c r="E2255" s="43">
        <v>0</v>
      </c>
      <c r="F2255" s="44">
        <v>1</v>
      </c>
      <c r="G2255" s="44">
        <v>1</v>
      </c>
      <c r="H2255" s="13">
        <v>31162303</v>
      </c>
      <c r="I2255" s="4" t="s">
        <v>37</v>
      </c>
      <c r="J2255" s="1">
        <v>68061</v>
      </c>
      <c r="K2255" s="48">
        <v>1286985</v>
      </c>
      <c r="L2255" s="49">
        <f t="shared" si="651"/>
        <v>1455837.432</v>
      </c>
      <c r="M2255" s="45">
        <v>1930860</v>
      </c>
      <c r="N2255" s="50">
        <f t="shared" si="644"/>
        <v>366863.4</v>
      </c>
      <c r="O2255" s="46">
        <f t="shared" si="646"/>
        <v>2297723.4</v>
      </c>
      <c r="P2255" s="45">
        <v>1514000</v>
      </c>
      <c r="Q2255" s="50">
        <f t="shared" si="645"/>
        <v>287660</v>
      </c>
      <c r="R2255" s="46">
        <f t="shared" si="647"/>
        <v>1801660</v>
      </c>
      <c r="S2255" s="51">
        <f t="shared" si="652"/>
        <v>1455837.432</v>
      </c>
      <c r="T2255" s="51">
        <f t="shared" si="653"/>
        <v>1851740.2773333334</v>
      </c>
      <c r="U2255" s="49">
        <f t="shared" si="654"/>
        <v>1819817.4359869107</v>
      </c>
      <c r="V2255" s="51">
        <f t="shared" si="655"/>
        <v>1801660</v>
      </c>
      <c r="W2255" s="51">
        <f t="shared" si="656"/>
        <v>279945.58662624896</v>
      </c>
      <c r="X2255" s="52">
        <f t="shared" si="657"/>
        <v>0.1511797253929125</v>
      </c>
      <c r="Y2255" s="53" t="str">
        <f t="shared" si="658"/>
        <v>MENOR_VALOR</v>
      </c>
      <c r="Z2255" s="49">
        <f t="shared" si="659"/>
        <v>1455837.432</v>
      </c>
      <c r="AA2255" s="80"/>
    </row>
    <row r="2256" spans="1:27" ht="18" x14ac:dyDescent="0.2">
      <c r="A2256" s="41">
        <f t="shared" si="650"/>
        <v>1982</v>
      </c>
      <c r="B2256" s="1">
        <v>4912934</v>
      </c>
      <c r="C2256" s="40" t="s">
        <v>901</v>
      </c>
      <c r="D2256" s="42" t="s">
        <v>36</v>
      </c>
      <c r="E2256" s="43">
        <v>0</v>
      </c>
      <c r="F2256" s="44">
        <v>1</v>
      </c>
      <c r="G2256" s="44">
        <v>1</v>
      </c>
      <c r="H2256" s="13">
        <v>24101802</v>
      </c>
      <c r="I2256" s="4" t="s">
        <v>37</v>
      </c>
      <c r="J2256" s="1" t="s">
        <v>37</v>
      </c>
      <c r="K2256" s="48">
        <v>112574</v>
      </c>
      <c r="L2256" s="49">
        <f t="shared" si="651"/>
        <v>127343.70879999999</v>
      </c>
      <c r="M2256" s="45">
        <v>166650</v>
      </c>
      <c r="N2256" s="50">
        <f t="shared" ref="N2256:N2276" si="660">M2256*0.19</f>
        <v>31663.5</v>
      </c>
      <c r="O2256" s="46">
        <f t="shared" si="646"/>
        <v>198313.5</v>
      </c>
      <c r="P2256" s="45">
        <v>132000</v>
      </c>
      <c r="Q2256" s="50">
        <f t="shared" ref="Q2256:Q2276" si="661">P2256*0.19</f>
        <v>25080</v>
      </c>
      <c r="R2256" s="46">
        <f t="shared" si="647"/>
        <v>157080</v>
      </c>
      <c r="S2256" s="51">
        <f t="shared" si="652"/>
        <v>127343.70879999999</v>
      </c>
      <c r="T2256" s="51">
        <f t="shared" si="653"/>
        <v>160912.40293333333</v>
      </c>
      <c r="U2256" s="49">
        <f t="shared" si="654"/>
        <v>158300.96248104307</v>
      </c>
      <c r="V2256" s="51">
        <f t="shared" si="655"/>
        <v>157080</v>
      </c>
      <c r="W2256" s="51">
        <f t="shared" si="656"/>
        <v>23736.651257257112</v>
      </c>
      <c r="X2256" s="52">
        <f t="shared" si="657"/>
        <v>0.14751287548102371</v>
      </c>
      <c r="Y2256" s="53" t="str">
        <f t="shared" si="658"/>
        <v>MENOR_VALOR</v>
      </c>
      <c r="Z2256" s="49">
        <f t="shared" si="659"/>
        <v>127343.70879999999</v>
      </c>
      <c r="AA2256" s="80"/>
    </row>
    <row r="2257" spans="1:27" x14ac:dyDescent="0.2">
      <c r="A2257" s="132">
        <v>4.7</v>
      </c>
      <c r="B2257" s="3"/>
      <c r="C2257" s="270" t="s">
        <v>698</v>
      </c>
      <c r="D2257" s="272"/>
      <c r="E2257" s="3"/>
      <c r="F2257" s="3"/>
      <c r="G2257" s="3"/>
      <c r="H2257" s="7"/>
      <c r="I2257" s="7"/>
      <c r="J2257" s="137"/>
      <c r="K2257" s="48"/>
      <c r="L2257" s="49">
        <f t="shared" si="651"/>
        <v>0</v>
      </c>
      <c r="M2257" s="5">
        <v>0</v>
      </c>
      <c r="N2257" s="6"/>
      <c r="O2257" s="47"/>
      <c r="P2257" s="5"/>
      <c r="Q2257" s="6"/>
      <c r="R2257" s="47"/>
      <c r="S2257" s="51"/>
      <c r="T2257" s="51"/>
      <c r="U2257" s="49"/>
      <c r="V2257" s="51"/>
      <c r="W2257" s="51"/>
      <c r="X2257" s="52"/>
      <c r="Y2257" s="53"/>
      <c r="Z2257" s="49"/>
      <c r="AA2257" s="80"/>
    </row>
    <row r="2258" spans="1:27" ht="18" x14ac:dyDescent="0.2">
      <c r="A2258" s="41">
        <f>A2256+1</f>
        <v>1983</v>
      </c>
      <c r="B2258" s="4">
        <v>4912996</v>
      </c>
      <c r="C2258" s="40" t="s">
        <v>875</v>
      </c>
      <c r="D2258" s="42" t="s">
        <v>36</v>
      </c>
      <c r="E2258" s="43">
        <v>0</v>
      </c>
      <c r="F2258" s="44">
        <v>1</v>
      </c>
      <c r="G2258" s="44">
        <v>1</v>
      </c>
      <c r="H2258" s="13">
        <v>26111809</v>
      </c>
      <c r="I2258" s="4" t="s">
        <v>37</v>
      </c>
      <c r="J2258" s="1" t="s">
        <v>37</v>
      </c>
      <c r="K2258" s="48">
        <v>399840</v>
      </c>
      <c r="L2258" s="49">
        <f t="shared" si="651"/>
        <v>452299.00799999997</v>
      </c>
      <c r="M2258" s="45">
        <v>622390</v>
      </c>
      <c r="N2258" s="50">
        <f t="shared" si="660"/>
        <v>118254.1</v>
      </c>
      <c r="O2258" s="46">
        <f t="shared" ref="O2258:O2276" si="662">M2258+N2258</f>
        <v>740644.1</v>
      </c>
      <c r="P2258" s="45">
        <v>457000</v>
      </c>
      <c r="Q2258" s="50">
        <f t="shared" si="661"/>
        <v>86830</v>
      </c>
      <c r="R2258" s="46">
        <f t="shared" ref="R2258:R2276" si="663">P2258+Q2258</f>
        <v>543830</v>
      </c>
      <c r="S2258" s="51">
        <f t="shared" si="652"/>
        <v>452299.00799999997</v>
      </c>
      <c r="T2258" s="51">
        <f t="shared" si="653"/>
        <v>578924.36933333334</v>
      </c>
      <c r="U2258" s="49">
        <f t="shared" si="654"/>
        <v>566890.85981160903</v>
      </c>
      <c r="V2258" s="51">
        <f t="shared" si="655"/>
        <v>543830</v>
      </c>
      <c r="W2258" s="51">
        <f t="shared" si="656"/>
        <v>89537.651668996885</v>
      </c>
      <c r="X2258" s="52">
        <f t="shared" si="657"/>
        <v>0.15466208785113839</v>
      </c>
      <c r="Y2258" s="53" t="str">
        <f t="shared" si="658"/>
        <v>MENOR_VALOR</v>
      </c>
      <c r="Z2258" s="49">
        <f t="shared" si="659"/>
        <v>452299.00799999997</v>
      </c>
      <c r="AA2258" s="80"/>
    </row>
    <row r="2259" spans="1:27" ht="18" x14ac:dyDescent="0.2">
      <c r="A2259" s="41">
        <f>A2258+1</f>
        <v>1984</v>
      </c>
      <c r="B2259" s="4">
        <v>4912996</v>
      </c>
      <c r="C2259" s="40" t="s">
        <v>699</v>
      </c>
      <c r="D2259" s="42" t="s">
        <v>36</v>
      </c>
      <c r="E2259" s="43">
        <v>0</v>
      </c>
      <c r="F2259" s="44">
        <v>1</v>
      </c>
      <c r="G2259" s="44">
        <v>1</v>
      </c>
      <c r="H2259" s="13">
        <v>31411501</v>
      </c>
      <c r="I2259" s="4" t="s">
        <v>37</v>
      </c>
      <c r="J2259" s="1" t="s">
        <v>37</v>
      </c>
      <c r="K2259" s="48">
        <v>28917</v>
      </c>
      <c r="L2259" s="49">
        <f t="shared" si="651"/>
        <v>32710.910400000001</v>
      </c>
      <c r="M2259" s="45">
        <v>43430</v>
      </c>
      <c r="N2259" s="50">
        <f t="shared" si="660"/>
        <v>8251.7000000000007</v>
      </c>
      <c r="O2259" s="46">
        <f t="shared" si="662"/>
        <v>51681.7</v>
      </c>
      <c r="P2259" s="45">
        <v>34000</v>
      </c>
      <c r="Q2259" s="50">
        <f t="shared" si="661"/>
        <v>6460</v>
      </c>
      <c r="R2259" s="46">
        <f t="shared" si="663"/>
        <v>40460</v>
      </c>
      <c r="S2259" s="51">
        <f t="shared" si="652"/>
        <v>32710.910400000001</v>
      </c>
      <c r="T2259" s="51">
        <f t="shared" si="653"/>
        <v>41617.536800000002</v>
      </c>
      <c r="U2259" s="49">
        <f t="shared" si="654"/>
        <v>40896.401911159221</v>
      </c>
      <c r="V2259" s="51">
        <f t="shared" si="655"/>
        <v>40460</v>
      </c>
      <c r="W2259" s="51">
        <f t="shared" si="656"/>
        <v>6297.9359249351628</v>
      </c>
      <c r="X2259" s="52">
        <f t="shared" si="657"/>
        <v>0.15132889664280089</v>
      </c>
      <c r="Y2259" s="53" t="str">
        <f t="shared" si="658"/>
        <v>MENOR_VALOR</v>
      </c>
      <c r="Z2259" s="49">
        <f t="shared" si="659"/>
        <v>32710.910400000001</v>
      </c>
      <c r="AA2259" s="80"/>
    </row>
    <row r="2260" spans="1:27" ht="18" x14ac:dyDescent="0.2">
      <c r="A2260" s="41">
        <f t="shared" ref="A2260:A2276" si="664">A2259+1</f>
        <v>1985</v>
      </c>
      <c r="B2260" s="4">
        <v>4912996</v>
      </c>
      <c r="C2260" s="40" t="s">
        <v>700</v>
      </c>
      <c r="D2260" s="42" t="s">
        <v>36</v>
      </c>
      <c r="E2260" s="43">
        <v>0</v>
      </c>
      <c r="F2260" s="44">
        <v>1</v>
      </c>
      <c r="G2260" s="44">
        <v>1</v>
      </c>
      <c r="H2260" s="13">
        <v>31411501</v>
      </c>
      <c r="I2260" s="4" t="s">
        <v>37</v>
      </c>
      <c r="J2260" s="1" t="s">
        <v>37</v>
      </c>
      <c r="K2260" s="48">
        <v>72471</v>
      </c>
      <c r="L2260" s="49">
        <f t="shared" si="651"/>
        <v>81979.195200000002</v>
      </c>
      <c r="M2260" s="45">
        <v>99640</v>
      </c>
      <c r="N2260" s="50">
        <f t="shared" si="660"/>
        <v>18931.599999999999</v>
      </c>
      <c r="O2260" s="46">
        <f t="shared" si="662"/>
        <v>118571.6</v>
      </c>
      <c r="P2260" s="45">
        <v>85000</v>
      </c>
      <c r="Q2260" s="50">
        <f t="shared" si="661"/>
        <v>16150</v>
      </c>
      <c r="R2260" s="46">
        <f t="shared" si="663"/>
        <v>101150</v>
      </c>
      <c r="S2260" s="51">
        <f t="shared" si="652"/>
        <v>81979.195200000002</v>
      </c>
      <c r="T2260" s="51">
        <f t="shared" si="653"/>
        <v>100566.93173333333</v>
      </c>
      <c r="U2260" s="49">
        <f t="shared" si="654"/>
        <v>99437.471522317748</v>
      </c>
      <c r="V2260" s="51">
        <f t="shared" si="655"/>
        <v>101150</v>
      </c>
      <c r="W2260" s="51">
        <f t="shared" si="656"/>
        <v>13143.514549628904</v>
      </c>
      <c r="X2260" s="52">
        <f t="shared" si="657"/>
        <v>0.13069419861073908</v>
      </c>
      <c r="Y2260" s="53" t="str">
        <f t="shared" si="658"/>
        <v>MENOR_VALOR</v>
      </c>
      <c r="Z2260" s="49">
        <f t="shared" si="659"/>
        <v>81979.195200000002</v>
      </c>
      <c r="AA2260" s="80"/>
    </row>
    <row r="2261" spans="1:27" x14ac:dyDescent="0.2">
      <c r="A2261" s="41">
        <f t="shared" si="664"/>
        <v>1986</v>
      </c>
      <c r="B2261" s="4">
        <v>4912996</v>
      </c>
      <c r="C2261" s="40" t="s">
        <v>701</v>
      </c>
      <c r="D2261" s="42" t="s">
        <v>36</v>
      </c>
      <c r="E2261" s="43">
        <v>0</v>
      </c>
      <c r="F2261" s="44">
        <v>1</v>
      </c>
      <c r="G2261" s="44">
        <v>1</v>
      </c>
      <c r="H2261" s="13">
        <v>25111932</v>
      </c>
      <c r="I2261" s="4" t="s">
        <v>37</v>
      </c>
      <c r="J2261" s="1" t="s">
        <v>37</v>
      </c>
      <c r="K2261" s="48">
        <v>257754</v>
      </c>
      <c r="L2261" s="49">
        <f t="shared" si="651"/>
        <v>291571.3248</v>
      </c>
      <c r="M2261" s="45">
        <v>413110</v>
      </c>
      <c r="N2261" s="50">
        <f t="shared" si="660"/>
        <v>78490.899999999994</v>
      </c>
      <c r="O2261" s="46">
        <f t="shared" si="662"/>
        <v>491600.9</v>
      </c>
      <c r="P2261" s="45">
        <v>303000</v>
      </c>
      <c r="Q2261" s="50">
        <f t="shared" si="661"/>
        <v>57570</v>
      </c>
      <c r="R2261" s="46">
        <f t="shared" si="663"/>
        <v>360570</v>
      </c>
      <c r="S2261" s="51">
        <f t="shared" si="652"/>
        <v>291571.3248</v>
      </c>
      <c r="T2261" s="51">
        <f t="shared" si="653"/>
        <v>381247.40826666664</v>
      </c>
      <c r="U2261" s="49">
        <f t="shared" si="654"/>
        <v>372490.91924004973</v>
      </c>
      <c r="V2261" s="51">
        <f t="shared" si="655"/>
        <v>360570</v>
      </c>
      <c r="W2261" s="51">
        <f t="shared" si="656"/>
        <v>63410.566729530947</v>
      </c>
      <c r="X2261" s="52">
        <f t="shared" si="657"/>
        <v>0.16632392864734677</v>
      </c>
      <c r="Y2261" s="53" t="str">
        <f t="shared" si="658"/>
        <v>MENOR_VALOR</v>
      </c>
      <c r="Z2261" s="49">
        <f t="shared" si="659"/>
        <v>291571.3248</v>
      </c>
      <c r="AA2261" s="80"/>
    </row>
    <row r="2262" spans="1:27" ht="27" x14ac:dyDescent="0.2">
      <c r="A2262" s="41">
        <f t="shared" si="664"/>
        <v>1987</v>
      </c>
      <c r="B2262" s="4">
        <v>4912996</v>
      </c>
      <c r="C2262" s="40" t="s">
        <v>876</v>
      </c>
      <c r="D2262" s="42" t="s">
        <v>36</v>
      </c>
      <c r="E2262" s="43">
        <v>0</v>
      </c>
      <c r="F2262" s="44">
        <v>1</v>
      </c>
      <c r="G2262" s="44">
        <v>1</v>
      </c>
      <c r="H2262" s="13">
        <v>25111920</v>
      </c>
      <c r="I2262" s="4" t="s">
        <v>37</v>
      </c>
      <c r="J2262" s="1" t="s">
        <v>37</v>
      </c>
      <c r="K2262" s="48">
        <v>48433</v>
      </c>
      <c r="L2262" s="49">
        <f t="shared" si="651"/>
        <v>54787.409599999999</v>
      </c>
      <c r="M2262" s="45">
        <v>67450</v>
      </c>
      <c r="N2262" s="50">
        <f t="shared" si="660"/>
        <v>12815.5</v>
      </c>
      <c r="O2262" s="46">
        <f t="shared" si="662"/>
        <v>80265.5</v>
      </c>
      <c r="P2262" s="45">
        <v>57000</v>
      </c>
      <c r="Q2262" s="50">
        <f t="shared" si="661"/>
        <v>10830</v>
      </c>
      <c r="R2262" s="46">
        <f t="shared" si="663"/>
        <v>67830</v>
      </c>
      <c r="S2262" s="51">
        <f t="shared" si="652"/>
        <v>54787.409599999999</v>
      </c>
      <c r="T2262" s="51">
        <f t="shared" si="653"/>
        <v>67627.636533333338</v>
      </c>
      <c r="U2262" s="49">
        <f t="shared" si="654"/>
        <v>66815.491354155834</v>
      </c>
      <c r="V2262" s="51">
        <f t="shared" si="655"/>
        <v>67830</v>
      </c>
      <c r="W2262" s="51">
        <f t="shared" si="656"/>
        <v>9079.4115365341586</v>
      </c>
      <c r="X2262" s="52">
        <f t="shared" si="657"/>
        <v>0.13425593443678843</v>
      </c>
      <c r="Y2262" s="53" t="str">
        <f t="shared" si="658"/>
        <v>MENOR_VALOR</v>
      </c>
      <c r="Z2262" s="49">
        <f t="shared" si="659"/>
        <v>54787.409599999999</v>
      </c>
      <c r="AA2262" s="80"/>
    </row>
    <row r="2263" spans="1:27" x14ac:dyDescent="0.2">
      <c r="A2263" s="41">
        <f t="shared" si="664"/>
        <v>1988</v>
      </c>
      <c r="B2263" s="4">
        <v>4912996</v>
      </c>
      <c r="C2263" s="40" t="s">
        <v>877</v>
      </c>
      <c r="D2263" s="42" t="s">
        <v>36</v>
      </c>
      <c r="E2263" s="43">
        <v>0</v>
      </c>
      <c r="F2263" s="44">
        <v>1</v>
      </c>
      <c r="G2263" s="44">
        <v>1</v>
      </c>
      <c r="H2263" s="13">
        <v>25174211</v>
      </c>
      <c r="I2263" s="4" t="s">
        <v>37</v>
      </c>
      <c r="J2263" s="1" t="s">
        <v>37</v>
      </c>
      <c r="K2263" s="48">
        <v>354025</v>
      </c>
      <c r="L2263" s="49">
        <f t="shared" si="651"/>
        <v>400473.08</v>
      </c>
      <c r="M2263" s="45">
        <v>479320</v>
      </c>
      <c r="N2263" s="50">
        <f t="shared" si="660"/>
        <v>91070.8</v>
      </c>
      <c r="O2263" s="46">
        <f t="shared" si="662"/>
        <v>570390.80000000005</v>
      </c>
      <c r="P2263" s="45">
        <v>417000</v>
      </c>
      <c r="Q2263" s="50">
        <f t="shared" si="661"/>
        <v>79230</v>
      </c>
      <c r="R2263" s="46">
        <f t="shared" si="663"/>
        <v>496230</v>
      </c>
      <c r="S2263" s="51">
        <f t="shared" si="652"/>
        <v>400473.08</v>
      </c>
      <c r="T2263" s="51">
        <f t="shared" si="653"/>
        <v>489031.29333333339</v>
      </c>
      <c r="U2263" s="49">
        <f t="shared" si="654"/>
        <v>483960.16795180651</v>
      </c>
      <c r="V2263" s="51">
        <f t="shared" si="655"/>
        <v>496230</v>
      </c>
      <c r="W2263" s="51">
        <f t="shared" si="656"/>
        <v>62620.113177764964</v>
      </c>
      <c r="X2263" s="52">
        <f t="shared" si="657"/>
        <v>0.12804929670437645</v>
      </c>
      <c r="Y2263" s="53" t="str">
        <f t="shared" si="658"/>
        <v>MENOR_VALOR</v>
      </c>
      <c r="Z2263" s="49">
        <f t="shared" si="659"/>
        <v>400473.08</v>
      </c>
      <c r="AA2263" s="80"/>
    </row>
    <row r="2264" spans="1:27" ht="27" x14ac:dyDescent="0.2">
      <c r="A2264" s="41">
        <f t="shared" si="664"/>
        <v>1989</v>
      </c>
      <c r="B2264" s="4">
        <v>4912996</v>
      </c>
      <c r="C2264" s="40" t="s">
        <v>878</v>
      </c>
      <c r="D2264" s="42" t="s">
        <v>36</v>
      </c>
      <c r="E2264" s="43">
        <v>0</v>
      </c>
      <c r="F2264" s="44">
        <v>1</v>
      </c>
      <c r="G2264" s="44">
        <v>1</v>
      </c>
      <c r="H2264" s="13">
        <v>46182205</v>
      </c>
      <c r="I2264" s="4" t="s">
        <v>37</v>
      </c>
      <c r="J2264" s="1" t="s">
        <v>37</v>
      </c>
      <c r="K2264" s="48">
        <v>214557</v>
      </c>
      <c r="L2264" s="49">
        <f t="shared" si="651"/>
        <v>242706.87839999999</v>
      </c>
      <c r="M2264" s="45">
        <v>302400</v>
      </c>
      <c r="N2264" s="50">
        <f t="shared" si="660"/>
        <v>57456</v>
      </c>
      <c r="O2264" s="46">
        <f t="shared" si="662"/>
        <v>359856</v>
      </c>
      <c r="P2264" s="45">
        <v>252000</v>
      </c>
      <c r="Q2264" s="50">
        <f t="shared" si="661"/>
        <v>47880</v>
      </c>
      <c r="R2264" s="46">
        <f t="shared" si="663"/>
        <v>299880</v>
      </c>
      <c r="S2264" s="51">
        <f t="shared" si="652"/>
        <v>242706.87839999999</v>
      </c>
      <c r="T2264" s="51">
        <f t="shared" si="653"/>
        <v>300814.2928</v>
      </c>
      <c r="U2264" s="49">
        <f t="shared" si="654"/>
        <v>296974.69500977639</v>
      </c>
      <c r="V2264" s="51">
        <f t="shared" si="655"/>
        <v>299880</v>
      </c>
      <c r="W2264" s="51">
        <f t="shared" si="656"/>
        <v>41088.14675945702</v>
      </c>
      <c r="X2264" s="52">
        <f t="shared" si="657"/>
        <v>0.13658974238559526</v>
      </c>
      <c r="Y2264" s="53" t="str">
        <f t="shared" si="658"/>
        <v>MENOR_VALOR</v>
      </c>
      <c r="Z2264" s="49">
        <f t="shared" si="659"/>
        <v>242706.87839999999</v>
      </c>
      <c r="AA2264" s="80"/>
    </row>
    <row r="2265" spans="1:27" ht="18" x14ac:dyDescent="0.2">
      <c r="A2265" s="41">
        <f t="shared" si="664"/>
        <v>1990</v>
      </c>
      <c r="B2265" s="4">
        <v>4912996</v>
      </c>
      <c r="C2265" s="40" t="s">
        <v>879</v>
      </c>
      <c r="D2265" s="42" t="s">
        <v>36</v>
      </c>
      <c r="E2265" s="43">
        <v>0</v>
      </c>
      <c r="F2265" s="44">
        <v>1</v>
      </c>
      <c r="G2265" s="44">
        <v>1</v>
      </c>
      <c r="H2265" s="13">
        <v>56111906</v>
      </c>
      <c r="I2265" s="4" t="s">
        <v>37</v>
      </c>
      <c r="J2265" s="1" t="s">
        <v>37</v>
      </c>
      <c r="K2265" s="48">
        <v>323085</v>
      </c>
      <c r="L2265" s="49">
        <f t="shared" si="651"/>
        <v>365473.75199999998</v>
      </c>
      <c r="M2265" s="45">
        <v>465500</v>
      </c>
      <c r="N2265" s="50">
        <f t="shared" si="660"/>
        <v>88445</v>
      </c>
      <c r="O2265" s="46">
        <f t="shared" si="662"/>
        <v>553945</v>
      </c>
      <c r="P2265" s="45">
        <v>380000</v>
      </c>
      <c r="Q2265" s="50">
        <f t="shared" si="661"/>
        <v>72200</v>
      </c>
      <c r="R2265" s="46">
        <f t="shared" si="663"/>
        <v>452200</v>
      </c>
      <c r="S2265" s="51">
        <f t="shared" si="652"/>
        <v>365473.75199999998</v>
      </c>
      <c r="T2265" s="51">
        <f t="shared" si="653"/>
        <v>457206.2506666666</v>
      </c>
      <c r="U2265" s="49">
        <f t="shared" si="654"/>
        <v>450696.79061461886</v>
      </c>
      <c r="V2265" s="51">
        <f t="shared" si="655"/>
        <v>452200</v>
      </c>
      <c r="W2265" s="51">
        <f t="shared" si="656"/>
        <v>64864.671862385941</v>
      </c>
      <c r="X2265" s="52">
        <f t="shared" si="657"/>
        <v>0.14187179586413079</v>
      </c>
      <c r="Y2265" s="53" t="str">
        <f t="shared" si="658"/>
        <v>MENOR_VALOR</v>
      </c>
      <c r="Z2265" s="49">
        <f t="shared" si="659"/>
        <v>365473.75199999998</v>
      </c>
      <c r="AA2265" s="80"/>
    </row>
    <row r="2266" spans="1:27" x14ac:dyDescent="0.2">
      <c r="A2266" s="41">
        <f t="shared" si="664"/>
        <v>1991</v>
      </c>
      <c r="B2266" s="4">
        <v>4912996</v>
      </c>
      <c r="C2266" s="40" t="s">
        <v>902</v>
      </c>
      <c r="D2266" s="42" t="s">
        <v>36</v>
      </c>
      <c r="E2266" s="43">
        <v>0</v>
      </c>
      <c r="F2266" s="44">
        <v>1</v>
      </c>
      <c r="G2266" s="44">
        <v>1</v>
      </c>
      <c r="H2266" s="13">
        <v>25101804</v>
      </c>
      <c r="I2266" s="4" t="s">
        <v>37</v>
      </c>
      <c r="J2266" s="1" t="s">
        <v>37</v>
      </c>
      <c r="K2266" s="48">
        <v>193375</v>
      </c>
      <c r="L2266" s="49">
        <f t="shared" si="651"/>
        <v>218745.8</v>
      </c>
      <c r="M2266" s="45">
        <v>273600</v>
      </c>
      <c r="N2266" s="50">
        <f t="shared" si="660"/>
        <v>51984</v>
      </c>
      <c r="O2266" s="46">
        <f t="shared" si="662"/>
        <v>325584</v>
      </c>
      <c r="P2266" s="45">
        <v>228000</v>
      </c>
      <c r="Q2266" s="50">
        <f t="shared" si="661"/>
        <v>43320</v>
      </c>
      <c r="R2266" s="46">
        <f t="shared" si="663"/>
        <v>271320</v>
      </c>
      <c r="S2266" s="51">
        <f t="shared" si="652"/>
        <v>218745.8</v>
      </c>
      <c r="T2266" s="51">
        <f t="shared" si="653"/>
        <v>271883.26666666666</v>
      </c>
      <c r="U2266" s="49">
        <f t="shared" si="654"/>
        <v>268345.83686243341</v>
      </c>
      <c r="V2266" s="51">
        <f t="shared" si="655"/>
        <v>271320</v>
      </c>
      <c r="W2266" s="51">
        <f t="shared" si="656"/>
        <v>37573.863015073846</v>
      </c>
      <c r="X2266" s="52">
        <f t="shared" si="657"/>
        <v>0.13819851245623005</v>
      </c>
      <c r="Y2266" s="53" t="str">
        <f t="shared" si="658"/>
        <v>MENOR_VALOR</v>
      </c>
      <c r="Z2266" s="49">
        <f t="shared" si="659"/>
        <v>218745.8</v>
      </c>
      <c r="AA2266" s="80"/>
    </row>
    <row r="2267" spans="1:27" ht="27" x14ac:dyDescent="0.2">
      <c r="A2267" s="41">
        <f t="shared" si="664"/>
        <v>1992</v>
      </c>
      <c r="B2267" s="4">
        <v>4912996</v>
      </c>
      <c r="C2267" s="40" t="s">
        <v>702</v>
      </c>
      <c r="D2267" s="42" t="s">
        <v>36</v>
      </c>
      <c r="E2267" s="43">
        <v>0</v>
      </c>
      <c r="F2267" s="44">
        <v>1</v>
      </c>
      <c r="G2267" s="44">
        <v>1</v>
      </c>
      <c r="H2267" s="13">
        <v>23153137</v>
      </c>
      <c r="I2267" s="4" t="s">
        <v>37</v>
      </c>
      <c r="J2267" s="1" t="s">
        <v>37</v>
      </c>
      <c r="K2267" s="48">
        <v>48433</v>
      </c>
      <c r="L2267" s="49">
        <f t="shared" si="651"/>
        <v>54787.409599999999</v>
      </c>
      <c r="M2267" s="45">
        <v>66740</v>
      </c>
      <c r="N2267" s="50">
        <f t="shared" si="660"/>
        <v>12680.6</v>
      </c>
      <c r="O2267" s="46">
        <f t="shared" si="662"/>
        <v>79420.600000000006</v>
      </c>
      <c r="P2267" s="45">
        <v>57000</v>
      </c>
      <c r="Q2267" s="50">
        <f t="shared" si="661"/>
        <v>10830</v>
      </c>
      <c r="R2267" s="46">
        <f t="shared" si="663"/>
        <v>67830</v>
      </c>
      <c r="S2267" s="51">
        <f t="shared" si="652"/>
        <v>54787.409599999999</v>
      </c>
      <c r="T2267" s="51">
        <f t="shared" si="653"/>
        <v>67346.003199999992</v>
      </c>
      <c r="U2267" s="49">
        <f t="shared" si="654"/>
        <v>66580.223591465896</v>
      </c>
      <c r="V2267" s="51">
        <f t="shared" si="655"/>
        <v>67830</v>
      </c>
      <c r="W2267" s="51">
        <f t="shared" si="656"/>
        <v>8880.2666967259756</v>
      </c>
      <c r="X2267" s="52">
        <f t="shared" si="657"/>
        <v>0.13186033728466276</v>
      </c>
      <c r="Y2267" s="53" t="str">
        <f t="shared" si="658"/>
        <v>MENOR_VALOR</v>
      </c>
      <c r="Z2267" s="49">
        <f t="shared" si="659"/>
        <v>54787.409599999999</v>
      </c>
      <c r="AA2267" s="80"/>
    </row>
    <row r="2268" spans="1:27" ht="27" x14ac:dyDescent="0.2">
      <c r="A2268" s="41">
        <f t="shared" si="664"/>
        <v>1993</v>
      </c>
      <c r="B2268" s="4">
        <v>4912996</v>
      </c>
      <c r="C2268" s="40" t="s">
        <v>703</v>
      </c>
      <c r="D2268" s="42" t="s">
        <v>36</v>
      </c>
      <c r="E2268" s="43">
        <v>0</v>
      </c>
      <c r="F2268" s="44">
        <v>1</v>
      </c>
      <c r="G2268" s="44">
        <v>1</v>
      </c>
      <c r="H2268" s="13">
        <v>23153137</v>
      </c>
      <c r="I2268" s="4" t="s">
        <v>37</v>
      </c>
      <c r="J2268" s="1" t="s">
        <v>37</v>
      </c>
      <c r="K2268" s="48">
        <v>28917</v>
      </c>
      <c r="L2268" s="49">
        <f t="shared" si="651"/>
        <v>32710.910400000001</v>
      </c>
      <c r="M2268" s="45">
        <v>43430</v>
      </c>
      <c r="N2268" s="50">
        <f t="shared" si="660"/>
        <v>8251.7000000000007</v>
      </c>
      <c r="O2268" s="46">
        <f t="shared" si="662"/>
        <v>51681.7</v>
      </c>
      <c r="P2268" s="45">
        <v>34000</v>
      </c>
      <c r="Q2268" s="50">
        <f t="shared" si="661"/>
        <v>6460</v>
      </c>
      <c r="R2268" s="46">
        <f t="shared" si="663"/>
        <v>40460</v>
      </c>
      <c r="S2268" s="51">
        <f t="shared" si="652"/>
        <v>32710.910400000001</v>
      </c>
      <c r="T2268" s="51">
        <f t="shared" si="653"/>
        <v>41617.536800000002</v>
      </c>
      <c r="U2268" s="49">
        <f t="shared" si="654"/>
        <v>40896.401911159221</v>
      </c>
      <c r="V2268" s="51">
        <f t="shared" si="655"/>
        <v>40460</v>
      </c>
      <c r="W2268" s="51">
        <f t="shared" si="656"/>
        <v>6297.9359249351628</v>
      </c>
      <c r="X2268" s="52">
        <f t="shared" si="657"/>
        <v>0.15132889664280089</v>
      </c>
      <c r="Y2268" s="53" t="str">
        <f t="shared" si="658"/>
        <v>MENOR_VALOR</v>
      </c>
      <c r="Z2268" s="49">
        <f t="shared" si="659"/>
        <v>32710.910400000001</v>
      </c>
      <c r="AA2268" s="80"/>
    </row>
    <row r="2269" spans="1:27" ht="18" x14ac:dyDescent="0.2">
      <c r="A2269" s="41">
        <f t="shared" si="664"/>
        <v>1994</v>
      </c>
      <c r="B2269" s="4">
        <v>4912996</v>
      </c>
      <c r="C2269" s="40" t="s">
        <v>880</v>
      </c>
      <c r="D2269" s="42" t="s">
        <v>36</v>
      </c>
      <c r="E2269" s="43">
        <v>0</v>
      </c>
      <c r="F2269" s="44">
        <v>1</v>
      </c>
      <c r="G2269" s="44">
        <v>1</v>
      </c>
      <c r="H2269" s="13">
        <v>26101715</v>
      </c>
      <c r="I2269" s="4" t="s">
        <v>37</v>
      </c>
      <c r="J2269" s="1" t="s">
        <v>37</v>
      </c>
      <c r="K2269" s="48">
        <v>184331</v>
      </c>
      <c r="L2269" s="49">
        <f t="shared" si="651"/>
        <v>208515.22719999999</v>
      </c>
      <c r="M2269" s="45">
        <v>246610</v>
      </c>
      <c r="N2269" s="50">
        <f t="shared" si="660"/>
        <v>46855.9</v>
      </c>
      <c r="O2269" s="46">
        <f t="shared" si="662"/>
        <v>293465.90000000002</v>
      </c>
      <c r="P2269" s="45">
        <v>217000</v>
      </c>
      <c r="Q2269" s="50">
        <f t="shared" si="661"/>
        <v>41230</v>
      </c>
      <c r="R2269" s="46">
        <f t="shared" si="663"/>
        <v>258230</v>
      </c>
      <c r="S2269" s="51">
        <f t="shared" si="652"/>
        <v>208515.22719999999</v>
      </c>
      <c r="T2269" s="51">
        <f t="shared" si="653"/>
        <v>253403.70906666666</v>
      </c>
      <c r="U2269" s="49">
        <f t="shared" si="654"/>
        <v>250938.54285483621</v>
      </c>
      <c r="V2269" s="51">
        <f t="shared" si="655"/>
        <v>258230</v>
      </c>
      <c r="W2269" s="51">
        <f t="shared" si="656"/>
        <v>31740.949925089375</v>
      </c>
      <c r="X2269" s="52">
        <f t="shared" si="657"/>
        <v>0.12525842672941623</v>
      </c>
      <c r="Y2269" s="53" t="str">
        <f t="shared" si="658"/>
        <v>MENOR_VALOR</v>
      </c>
      <c r="Z2269" s="49">
        <f t="shared" si="659"/>
        <v>208515.22719999999</v>
      </c>
      <c r="AA2269" s="80"/>
    </row>
    <row r="2270" spans="1:27" ht="27" x14ac:dyDescent="0.2">
      <c r="A2270" s="41">
        <f t="shared" si="664"/>
        <v>1995</v>
      </c>
      <c r="B2270" s="4">
        <v>4912996</v>
      </c>
      <c r="C2270" s="40" t="s">
        <v>881</v>
      </c>
      <c r="D2270" s="42" t="s">
        <v>36</v>
      </c>
      <c r="E2270" s="43">
        <v>0</v>
      </c>
      <c r="F2270" s="44">
        <v>1</v>
      </c>
      <c r="G2270" s="44">
        <v>1</v>
      </c>
      <c r="H2270" s="13">
        <v>26101715</v>
      </c>
      <c r="I2270" s="4" t="s">
        <v>37</v>
      </c>
      <c r="J2270" s="1" t="s">
        <v>37</v>
      </c>
      <c r="K2270" s="48">
        <v>193375</v>
      </c>
      <c r="L2270" s="49">
        <f t="shared" si="651"/>
        <v>218745.8</v>
      </c>
      <c r="M2270" s="45">
        <v>270750</v>
      </c>
      <c r="N2270" s="50">
        <f t="shared" si="660"/>
        <v>51442.5</v>
      </c>
      <c r="O2270" s="46">
        <f t="shared" si="662"/>
        <v>322192.5</v>
      </c>
      <c r="P2270" s="45">
        <v>228000</v>
      </c>
      <c r="Q2270" s="50">
        <f t="shared" si="661"/>
        <v>43320</v>
      </c>
      <c r="R2270" s="46">
        <f t="shared" si="663"/>
        <v>271320</v>
      </c>
      <c r="S2270" s="51">
        <f t="shared" si="652"/>
        <v>218745.8</v>
      </c>
      <c r="T2270" s="51">
        <f t="shared" si="653"/>
        <v>270752.76666666666</v>
      </c>
      <c r="U2270" s="49">
        <f t="shared" si="654"/>
        <v>267410.82636561862</v>
      </c>
      <c r="V2270" s="51">
        <f t="shared" si="655"/>
        <v>271320</v>
      </c>
      <c r="W2270" s="51">
        <f t="shared" si="656"/>
        <v>36774.47879894267</v>
      </c>
      <c r="X2270" s="52">
        <f t="shared" si="657"/>
        <v>0.135823095186381</v>
      </c>
      <c r="Y2270" s="53" t="str">
        <f t="shared" si="658"/>
        <v>MENOR_VALOR</v>
      </c>
      <c r="Z2270" s="49">
        <f t="shared" si="659"/>
        <v>218745.8</v>
      </c>
      <c r="AA2270" s="80"/>
    </row>
    <row r="2271" spans="1:27" ht="27" x14ac:dyDescent="0.2">
      <c r="A2271" s="41">
        <f t="shared" si="664"/>
        <v>1996</v>
      </c>
      <c r="B2271" s="4">
        <v>4912996</v>
      </c>
      <c r="C2271" s="40" t="s">
        <v>704</v>
      </c>
      <c r="D2271" s="42" t="s">
        <v>36</v>
      </c>
      <c r="E2271" s="43">
        <v>0</v>
      </c>
      <c r="F2271" s="44">
        <v>1</v>
      </c>
      <c r="G2271" s="44">
        <v>1</v>
      </c>
      <c r="H2271" s="13">
        <v>31161609</v>
      </c>
      <c r="I2271" s="4" t="s">
        <v>37</v>
      </c>
      <c r="J2271" s="1" t="s">
        <v>37</v>
      </c>
      <c r="K2271" s="48">
        <v>3451</v>
      </c>
      <c r="L2271" s="49">
        <f t="shared" si="651"/>
        <v>3903.7712000000001</v>
      </c>
      <c r="M2271" s="45">
        <v>5050</v>
      </c>
      <c r="N2271" s="50">
        <f t="shared" si="660"/>
        <v>959.5</v>
      </c>
      <c r="O2271" s="46">
        <f t="shared" si="662"/>
        <v>6009.5</v>
      </c>
      <c r="P2271" s="45">
        <v>4000</v>
      </c>
      <c r="Q2271" s="50">
        <f t="shared" si="661"/>
        <v>760</v>
      </c>
      <c r="R2271" s="46">
        <f t="shared" si="663"/>
        <v>4760</v>
      </c>
      <c r="S2271" s="51">
        <f t="shared" si="652"/>
        <v>3903.7712000000001</v>
      </c>
      <c r="T2271" s="51">
        <f t="shared" si="653"/>
        <v>4891.0904</v>
      </c>
      <c r="U2271" s="49">
        <f t="shared" si="654"/>
        <v>4815.5202779105057</v>
      </c>
      <c r="V2271" s="51">
        <f t="shared" si="655"/>
        <v>4760</v>
      </c>
      <c r="W2271" s="51">
        <f t="shared" si="656"/>
        <v>698.14010151567516</v>
      </c>
      <c r="X2271" s="52">
        <f t="shared" si="657"/>
        <v>0.14273710858332841</v>
      </c>
      <c r="Y2271" s="53" t="str">
        <f t="shared" si="658"/>
        <v>MENOR_VALOR</v>
      </c>
      <c r="Z2271" s="49">
        <f t="shared" si="659"/>
        <v>3903.7712000000001</v>
      </c>
      <c r="AA2271" s="80"/>
    </row>
    <row r="2272" spans="1:27" ht="18" x14ac:dyDescent="0.2">
      <c r="A2272" s="41">
        <f t="shared" si="664"/>
        <v>1997</v>
      </c>
      <c r="B2272" s="4">
        <v>4912996</v>
      </c>
      <c r="C2272" s="40" t="s">
        <v>705</v>
      </c>
      <c r="D2272" s="42" t="s">
        <v>36</v>
      </c>
      <c r="E2272" s="43">
        <v>0</v>
      </c>
      <c r="F2272" s="44">
        <v>1</v>
      </c>
      <c r="G2272" s="44">
        <v>1</v>
      </c>
      <c r="H2272" s="13">
        <v>31161609</v>
      </c>
      <c r="I2272" s="4" t="s">
        <v>37</v>
      </c>
      <c r="J2272" s="1" t="s">
        <v>37</v>
      </c>
      <c r="K2272" s="48">
        <v>3451</v>
      </c>
      <c r="L2272" s="49">
        <f t="shared" si="651"/>
        <v>3903.7712000000001</v>
      </c>
      <c r="M2272" s="45">
        <v>4750</v>
      </c>
      <c r="N2272" s="50">
        <f t="shared" si="660"/>
        <v>902.5</v>
      </c>
      <c r="O2272" s="46">
        <f t="shared" si="662"/>
        <v>5652.5</v>
      </c>
      <c r="P2272" s="45">
        <v>4000</v>
      </c>
      <c r="Q2272" s="50">
        <f t="shared" si="661"/>
        <v>760</v>
      </c>
      <c r="R2272" s="46">
        <f t="shared" si="663"/>
        <v>4760</v>
      </c>
      <c r="S2272" s="51">
        <f t="shared" si="652"/>
        <v>3903.7712000000001</v>
      </c>
      <c r="T2272" s="51">
        <f t="shared" si="653"/>
        <v>4772.0904</v>
      </c>
      <c r="U2272" s="49">
        <f t="shared" si="654"/>
        <v>4718.2102870988529</v>
      </c>
      <c r="V2272" s="51">
        <f t="shared" si="655"/>
        <v>4760</v>
      </c>
      <c r="W2272" s="51">
        <f t="shared" si="656"/>
        <v>613.99439455447794</v>
      </c>
      <c r="X2272" s="52">
        <f t="shared" si="657"/>
        <v>0.12866361344589741</v>
      </c>
      <c r="Y2272" s="53" t="str">
        <f t="shared" si="658"/>
        <v>MENOR_VALOR</v>
      </c>
      <c r="Z2272" s="49">
        <f t="shared" si="659"/>
        <v>3903.7712000000001</v>
      </c>
      <c r="AA2272" s="80"/>
    </row>
    <row r="2273" spans="1:27" ht="27" x14ac:dyDescent="0.2">
      <c r="A2273" s="41">
        <f t="shared" si="664"/>
        <v>1998</v>
      </c>
      <c r="B2273" s="4">
        <v>4912996</v>
      </c>
      <c r="C2273" s="40" t="s">
        <v>706</v>
      </c>
      <c r="D2273" s="42" t="s">
        <v>36</v>
      </c>
      <c r="E2273" s="43">
        <v>0</v>
      </c>
      <c r="F2273" s="44">
        <v>1</v>
      </c>
      <c r="G2273" s="44">
        <v>1</v>
      </c>
      <c r="H2273" s="13">
        <v>31161525</v>
      </c>
      <c r="I2273" s="4" t="s">
        <v>37</v>
      </c>
      <c r="J2273" s="1" t="s">
        <v>37</v>
      </c>
      <c r="K2273" s="48">
        <v>3451</v>
      </c>
      <c r="L2273" s="49">
        <f t="shared" si="651"/>
        <v>3903.7712000000001</v>
      </c>
      <c r="M2273" s="45">
        <v>4650</v>
      </c>
      <c r="N2273" s="50">
        <f t="shared" si="660"/>
        <v>883.5</v>
      </c>
      <c r="O2273" s="46">
        <f t="shared" si="662"/>
        <v>5533.5</v>
      </c>
      <c r="P2273" s="45">
        <v>4000</v>
      </c>
      <c r="Q2273" s="50">
        <f t="shared" si="661"/>
        <v>760</v>
      </c>
      <c r="R2273" s="46">
        <f t="shared" si="663"/>
        <v>4760</v>
      </c>
      <c r="S2273" s="51">
        <f t="shared" si="652"/>
        <v>3903.7712000000001</v>
      </c>
      <c r="T2273" s="51">
        <f t="shared" si="653"/>
        <v>4732.4237333333331</v>
      </c>
      <c r="U2273" s="49">
        <f t="shared" si="654"/>
        <v>4684.8649305406525</v>
      </c>
      <c r="V2273" s="51">
        <f t="shared" si="655"/>
        <v>4760</v>
      </c>
      <c r="W2273" s="51">
        <f t="shared" si="656"/>
        <v>585.94582556741136</v>
      </c>
      <c r="X2273" s="52">
        <f t="shared" si="657"/>
        <v>0.12381516503694275</v>
      </c>
      <c r="Y2273" s="53" t="str">
        <f t="shared" si="658"/>
        <v>MENOR_VALOR</v>
      </c>
      <c r="Z2273" s="49">
        <f t="shared" si="659"/>
        <v>3903.7712000000001</v>
      </c>
      <c r="AA2273" s="80"/>
    </row>
    <row r="2274" spans="1:27" ht="27" x14ac:dyDescent="0.2">
      <c r="A2274" s="41">
        <f t="shared" si="664"/>
        <v>1999</v>
      </c>
      <c r="B2274" s="4">
        <v>4912996</v>
      </c>
      <c r="C2274" s="40" t="s">
        <v>707</v>
      </c>
      <c r="D2274" s="42" t="s">
        <v>36</v>
      </c>
      <c r="E2274" s="43">
        <v>0</v>
      </c>
      <c r="F2274" s="44">
        <v>1</v>
      </c>
      <c r="G2274" s="44">
        <v>1</v>
      </c>
      <c r="H2274" s="13">
        <v>31161525</v>
      </c>
      <c r="I2274" s="4" t="s">
        <v>37</v>
      </c>
      <c r="J2274" s="1" t="s">
        <v>37</v>
      </c>
      <c r="K2274" s="48">
        <v>3451</v>
      </c>
      <c r="L2274" s="49">
        <f t="shared" si="651"/>
        <v>3903.7712000000001</v>
      </c>
      <c r="M2274" s="45">
        <v>4500</v>
      </c>
      <c r="N2274" s="50">
        <f t="shared" si="660"/>
        <v>855</v>
      </c>
      <c r="O2274" s="46">
        <f t="shared" si="662"/>
        <v>5355</v>
      </c>
      <c r="P2274" s="45">
        <v>4000</v>
      </c>
      <c r="Q2274" s="50">
        <f t="shared" si="661"/>
        <v>760</v>
      </c>
      <c r="R2274" s="46">
        <f t="shared" si="663"/>
        <v>4760</v>
      </c>
      <c r="S2274" s="51">
        <f t="shared" si="652"/>
        <v>3903.7712000000001</v>
      </c>
      <c r="T2274" s="51">
        <f t="shared" si="653"/>
        <v>4672.9237333333331</v>
      </c>
      <c r="U2274" s="49">
        <f t="shared" si="654"/>
        <v>4633.9384522208775</v>
      </c>
      <c r="V2274" s="51">
        <f t="shared" si="655"/>
        <v>4760</v>
      </c>
      <c r="W2274" s="51">
        <f t="shared" si="656"/>
        <v>543.87297208681173</v>
      </c>
      <c r="X2274" s="52">
        <f t="shared" si="657"/>
        <v>0.11638815506600431</v>
      </c>
      <c r="Y2274" s="53" t="str">
        <f t="shared" si="658"/>
        <v>MENOR_VALOR</v>
      </c>
      <c r="Z2274" s="49">
        <f t="shared" si="659"/>
        <v>3903.7712000000001</v>
      </c>
      <c r="AA2274" s="80"/>
    </row>
    <row r="2275" spans="1:27" ht="27" x14ac:dyDescent="0.2">
      <c r="A2275" s="41">
        <f t="shared" si="664"/>
        <v>2000</v>
      </c>
      <c r="B2275" s="4">
        <v>4912996</v>
      </c>
      <c r="C2275" s="40" t="s">
        <v>708</v>
      </c>
      <c r="D2275" s="42" t="s">
        <v>36</v>
      </c>
      <c r="E2275" s="43">
        <v>0</v>
      </c>
      <c r="F2275" s="44">
        <v>1</v>
      </c>
      <c r="G2275" s="44">
        <v>1</v>
      </c>
      <c r="H2275" s="13">
        <v>31161609</v>
      </c>
      <c r="I2275" s="4" t="s">
        <v>37</v>
      </c>
      <c r="J2275" s="1" t="s">
        <v>37</v>
      </c>
      <c r="K2275" s="48">
        <v>4879</v>
      </c>
      <c r="L2275" s="49">
        <f t="shared" si="651"/>
        <v>5519.1247999999996</v>
      </c>
      <c r="M2275" s="45">
        <v>7920</v>
      </c>
      <c r="N2275" s="50">
        <f t="shared" si="660"/>
        <v>1504.8</v>
      </c>
      <c r="O2275" s="46">
        <f t="shared" si="662"/>
        <v>9424.7999999999993</v>
      </c>
      <c r="P2275" s="45">
        <v>6000</v>
      </c>
      <c r="Q2275" s="50">
        <f t="shared" si="661"/>
        <v>1140</v>
      </c>
      <c r="R2275" s="46">
        <f t="shared" si="663"/>
        <v>7140</v>
      </c>
      <c r="S2275" s="51">
        <f t="shared" si="652"/>
        <v>5519.1247999999996</v>
      </c>
      <c r="T2275" s="51">
        <f t="shared" si="653"/>
        <v>7361.3082666666669</v>
      </c>
      <c r="U2275" s="49">
        <f t="shared" si="654"/>
        <v>7188.0902807237071</v>
      </c>
      <c r="V2275" s="51">
        <f t="shared" si="655"/>
        <v>7140</v>
      </c>
      <c r="W2275" s="51">
        <f t="shared" si="656"/>
        <v>1302.6204214697448</v>
      </c>
      <c r="X2275" s="52">
        <f t="shared" si="657"/>
        <v>0.17695501591316931</v>
      </c>
      <c r="Y2275" s="53" t="str">
        <f t="shared" si="658"/>
        <v>MENOR_VALOR</v>
      </c>
      <c r="Z2275" s="49">
        <f t="shared" si="659"/>
        <v>5519.1247999999996</v>
      </c>
      <c r="AA2275" s="80"/>
    </row>
    <row r="2276" spans="1:27" ht="36.5" thickBot="1" x14ac:dyDescent="0.25">
      <c r="A2276" s="41">
        <f t="shared" si="664"/>
        <v>2001</v>
      </c>
      <c r="B2276" s="22">
        <v>4912996</v>
      </c>
      <c r="C2276" s="181" t="s">
        <v>882</v>
      </c>
      <c r="D2276" s="182" t="s">
        <v>36</v>
      </c>
      <c r="E2276" s="183">
        <v>0</v>
      </c>
      <c r="F2276" s="184">
        <v>1</v>
      </c>
      <c r="G2276" s="184">
        <v>1</v>
      </c>
      <c r="H2276" s="185">
        <v>27112158</v>
      </c>
      <c r="I2276" s="4" t="s">
        <v>37</v>
      </c>
      <c r="J2276" s="1" t="s">
        <v>37</v>
      </c>
      <c r="K2276" s="48">
        <v>43316</v>
      </c>
      <c r="L2276" s="49">
        <f t="shared" si="651"/>
        <v>48999.059200000003</v>
      </c>
      <c r="M2276" s="45">
        <v>65280</v>
      </c>
      <c r="N2276" s="50">
        <f t="shared" si="660"/>
        <v>12403.2</v>
      </c>
      <c r="O2276" s="46">
        <f t="shared" si="662"/>
        <v>77683.199999999997</v>
      </c>
      <c r="P2276" s="45">
        <v>51000</v>
      </c>
      <c r="Q2276" s="50">
        <f t="shared" si="661"/>
        <v>9690</v>
      </c>
      <c r="R2276" s="46">
        <f t="shared" si="663"/>
        <v>60690</v>
      </c>
      <c r="S2276" s="51">
        <f t="shared" si="652"/>
        <v>48999.059200000003</v>
      </c>
      <c r="T2276" s="51">
        <f t="shared" si="653"/>
        <v>62457.419733333336</v>
      </c>
      <c r="U2276" s="49">
        <f t="shared" si="654"/>
        <v>61358.866576245979</v>
      </c>
      <c r="V2276" s="51">
        <f t="shared" si="655"/>
        <v>60690</v>
      </c>
      <c r="W2276" s="51">
        <f t="shared" si="656"/>
        <v>9516.4979967733907</v>
      </c>
      <c r="X2276" s="52">
        <f t="shared" si="657"/>
        <v>0.15236777371535354</v>
      </c>
      <c r="Y2276" s="53" t="str">
        <f t="shared" si="658"/>
        <v>MENOR_VALOR</v>
      </c>
      <c r="Z2276" s="49">
        <f t="shared" si="659"/>
        <v>48999.059200000003</v>
      </c>
      <c r="AA2276" s="80"/>
    </row>
    <row r="2277" spans="1:27" ht="9.5" thickBot="1" x14ac:dyDescent="0.25">
      <c r="A2277" s="268" t="s">
        <v>903</v>
      </c>
      <c r="B2277" s="269"/>
      <c r="C2277" s="269"/>
      <c r="D2277" s="269"/>
      <c r="E2277" s="269"/>
      <c r="F2277" s="269"/>
      <c r="G2277" s="269"/>
      <c r="H2277" s="269"/>
      <c r="I2277" s="269"/>
      <c r="J2277" s="269"/>
      <c r="K2277" s="48"/>
      <c r="L2277" s="49"/>
      <c r="M2277" s="77">
        <v>0</v>
      </c>
      <c r="N2277" s="77"/>
      <c r="O2277" s="77"/>
      <c r="P2277" s="77"/>
      <c r="Q2277" s="77"/>
      <c r="R2277" s="77"/>
      <c r="S2277" s="51"/>
      <c r="T2277" s="51"/>
      <c r="U2277" s="49"/>
      <c r="V2277" s="51"/>
      <c r="W2277" s="51"/>
      <c r="X2277" s="52"/>
      <c r="Y2277" s="53"/>
      <c r="Z2277" s="49"/>
      <c r="AA2277" s="80"/>
    </row>
    <row r="2278" spans="1:27" ht="27.5" thickBot="1" x14ac:dyDescent="0.25">
      <c r="A2278" s="56" t="s">
        <v>0</v>
      </c>
      <c r="B2278" s="56" t="s">
        <v>1</v>
      </c>
      <c r="C2278" s="56" t="s">
        <v>2</v>
      </c>
      <c r="D2278" s="56" t="s">
        <v>3</v>
      </c>
      <c r="E2278" s="56" t="s">
        <v>4</v>
      </c>
      <c r="F2278" s="56" t="s">
        <v>5</v>
      </c>
      <c r="G2278" s="56" t="s">
        <v>1074</v>
      </c>
      <c r="H2278" s="56" t="s">
        <v>6</v>
      </c>
      <c r="I2278" s="217" t="s">
        <v>7</v>
      </c>
      <c r="J2278" s="218"/>
      <c r="K2278" s="48"/>
      <c r="L2278" s="49"/>
      <c r="M2278" s="77">
        <v>0</v>
      </c>
      <c r="N2278" s="77"/>
      <c r="O2278" s="77"/>
      <c r="P2278" s="77"/>
      <c r="Q2278" s="77"/>
      <c r="R2278" s="77"/>
      <c r="S2278" s="51"/>
      <c r="T2278" s="51"/>
      <c r="U2278" s="49"/>
      <c r="V2278" s="51"/>
      <c r="W2278" s="51"/>
      <c r="X2278" s="52"/>
      <c r="Y2278" s="53"/>
      <c r="Z2278" s="49"/>
      <c r="AA2278" s="80"/>
    </row>
    <row r="2279" spans="1:27" ht="18" x14ac:dyDescent="0.2">
      <c r="A2279" s="167" t="s">
        <v>345</v>
      </c>
      <c r="B2279" s="167" t="s">
        <v>904</v>
      </c>
      <c r="C2279" s="167" t="s">
        <v>905</v>
      </c>
      <c r="D2279" s="167" t="s">
        <v>906</v>
      </c>
      <c r="E2279" s="167" t="s">
        <v>747</v>
      </c>
      <c r="F2279" s="167" t="s">
        <v>907</v>
      </c>
      <c r="G2279" s="167" t="s">
        <v>1160</v>
      </c>
      <c r="H2279" s="167" t="s">
        <v>908</v>
      </c>
      <c r="I2279" s="278" t="s">
        <v>909</v>
      </c>
      <c r="J2279" s="292"/>
      <c r="K2279" s="48"/>
      <c r="L2279" s="49"/>
      <c r="M2279" s="77">
        <v>0</v>
      </c>
      <c r="N2279" s="77"/>
      <c r="O2279" s="77"/>
      <c r="P2279" s="77"/>
      <c r="Q2279" s="77"/>
      <c r="R2279" s="77"/>
      <c r="S2279" s="51"/>
      <c r="T2279" s="51"/>
      <c r="U2279" s="49"/>
      <c r="V2279" s="51"/>
      <c r="W2279" s="51"/>
      <c r="X2279" s="52"/>
      <c r="Y2279" s="53"/>
      <c r="Z2279" s="49"/>
      <c r="AA2279" s="80"/>
    </row>
    <row r="2280" spans="1:27" ht="18" x14ac:dyDescent="0.2">
      <c r="A2280" s="170" t="s">
        <v>345</v>
      </c>
      <c r="B2280" s="170" t="s">
        <v>910</v>
      </c>
      <c r="C2280" s="170" t="s">
        <v>905</v>
      </c>
      <c r="D2280" s="170" t="s">
        <v>906</v>
      </c>
      <c r="E2280" s="170" t="s">
        <v>747</v>
      </c>
      <c r="F2280" s="170" t="s">
        <v>911</v>
      </c>
      <c r="G2280" s="170" t="s">
        <v>1161</v>
      </c>
      <c r="H2280" s="170" t="s">
        <v>912</v>
      </c>
      <c r="I2280" s="280" t="s">
        <v>913</v>
      </c>
      <c r="J2280" s="293"/>
      <c r="K2280" s="48"/>
      <c r="L2280" s="49"/>
      <c r="M2280" s="77">
        <v>0</v>
      </c>
      <c r="N2280" s="77"/>
      <c r="O2280" s="77"/>
      <c r="P2280" s="77"/>
      <c r="Q2280" s="77"/>
      <c r="R2280" s="77"/>
      <c r="S2280" s="51"/>
      <c r="T2280" s="51"/>
      <c r="U2280" s="49"/>
      <c r="V2280" s="51"/>
      <c r="W2280" s="51"/>
      <c r="X2280" s="52"/>
      <c r="Y2280" s="53"/>
      <c r="Z2280" s="49"/>
      <c r="AA2280" s="80"/>
    </row>
    <row r="2281" spans="1:27" ht="18" x14ac:dyDescent="0.2">
      <c r="A2281" s="170" t="s">
        <v>345</v>
      </c>
      <c r="B2281" s="170" t="s">
        <v>914</v>
      </c>
      <c r="C2281" s="170" t="s">
        <v>905</v>
      </c>
      <c r="D2281" s="170" t="s">
        <v>906</v>
      </c>
      <c r="E2281" s="170" t="s">
        <v>747</v>
      </c>
      <c r="F2281" s="170" t="s">
        <v>915</v>
      </c>
      <c r="G2281" s="170" t="s">
        <v>1162</v>
      </c>
      <c r="H2281" s="170" t="s">
        <v>916</v>
      </c>
      <c r="I2281" s="280" t="s">
        <v>917</v>
      </c>
      <c r="J2281" s="293"/>
      <c r="K2281" s="48"/>
      <c r="L2281" s="49"/>
      <c r="M2281" s="77">
        <v>0</v>
      </c>
      <c r="N2281" s="77"/>
      <c r="O2281" s="77"/>
      <c r="P2281" s="77"/>
      <c r="Q2281" s="77"/>
      <c r="R2281" s="77"/>
      <c r="S2281" s="51"/>
      <c r="T2281" s="51"/>
      <c r="U2281" s="49"/>
      <c r="V2281" s="51"/>
      <c r="W2281" s="51"/>
      <c r="X2281" s="52"/>
      <c r="Y2281" s="53"/>
      <c r="Z2281" s="49"/>
      <c r="AA2281" s="80"/>
    </row>
    <row r="2282" spans="1:27" ht="18" x14ac:dyDescent="0.2">
      <c r="A2282" s="170" t="s">
        <v>345</v>
      </c>
      <c r="B2282" s="170" t="s">
        <v>918</v>
      </c>
      <c r="C2282" s="170" t="s">
        <v>905</v>
      </c>
      <c r="D2282" s="170" t="s">
        <v>906</v>
      </c>
      <c r="E2282" s="170" t="s">
        <v>747</v>
      </c>
      <c r="F2282" s="170" t="s">
        <v>919</v>
      </c>
      <c r="G2282" s="170" t="s">
        <v>1163</v>
      </c>
      <c r="H2282" s="170" t="s">
        <v>920</v>
      </c>
      <c r="I2282" s="280" t="s">
        <v>921</v>
      </c>
      <c r="J2282" s="293"/>
      <c r="K2282" s="48"/>
      <c r="L2282" s="49"/>
      <c r="M2282" s="77">
        <v>0</v>
      </c>
      <c r="N2282" s="77"/>
      <c r="O2282" s="77"/>
      <c r="P2282" s="77"/>
      <c r="Q2282" s="77"/>
      <c r="R2282" s="77"/>
      <c r="S2282" s="51"/>
      <c r="T2282" s="51"/>
      <c r="U2282" s="49"/>
      <c r="V2282" s="51"/>
      <c r="W2282" s="51"/>
      <c r="X2282" s="52"/>
      <c r="Y2282" s="53"/>
      <c r="Z2282" s="49"/>
      <c r="AA2282" s="80"/>
    </row>
    <row r="2283" spans="1:27" ht="18" x14ac:dyDescent="0.2">
      <c r="A2283" s="170" t="s">
        <v>345</v>
      </c>
      <c r="B2283" s="170" t="s">
        <v>922</v>
      </c>
      <c r="C2283" s="170" t="s">
        <v>905</v>
      </c>
      <c r="D2283" s="170" t="s">
        <v>906</v>
      </c>
      <c r="E2283" s="170" t="s">
        <v>747</v>
      </c>
      <c r="F2283" s="170" t="s">
        <v>923</v>
      </c>
      <c r="G2283" s="170" t="s">
        <v>1164</v>
      </c>
      <c r="H2283" s="170" t="s">
        <v>924</v>
      </c>
      <c r="I2283" s="280" t="s">
        <v>925</v>
      </c>
      <c r="J2283" s="293"/>
      <c r="K2283" s="48"/>
      <c r="L2283" s="49"/>
      <c r="M2283" s="77">
        <v>0</v>
      </c>
      <c r="N2283" s="77"/>
      <c r="O2283" s="77"/>
      <c r="P2283" s="77"/>
      <c r="Q2283" s="77"/>
      <c r="R2283" s="77"/>
      <c r="S2283" s="51"/>
      <c r="T2283" s="51"/>
      <c r="U2283" s="49"/>
      <c r="V2283" s="51"/>
      <c r="W2283" s="51"/>
      <c r="X2283" s="52"/>
      <c r="Y2283" s="53"/>
      <c r="Z2283" s="49"/>
      <c r="AA2283" s="80"/>
    </row>
    <row r="2284" spans="1:27" ht="18" x14ac:dyDescent="0.2">
      <c r="A2284" s="170" t="s">
        <v>345</v>
      </c>
      <c r="B2284" s="170" t="s">
        <v>926</v>
      </c>
      <c r="C2284" s="170" t="s">
        <v>905</v>
      </c>
      <c r="D2284" s="170" t="s">
        <v>906</v>
      </c>
      <c r="E2284" s="170" t="s">
        <v>747</v>
      </c>
      <c r="F2284" s="170" t="s">
        <v>927</v>
      </c>
      <c r="G2284" s="170" t="s">
        <v>1165</v>
      </c>
      <c r="H2284" s="170" t="s">
        <v>928</v>
      </c>
      <c r="I2284" s="280" t="s">
        <v>929</v>
      </c>
      <c r="J2284" s="293"/>
      <c r="K2284" s="48"/>
      <c r="L2284" s="49"/>
      <c r="M2284" s="77">
        <v>0</v>
      </c>
      <c r="N2284" s="77"/>
      <c r="O2284" s="77"/>
      <c r="P2284" s="77"/>
      <c r="Q2284" s="77"/>
      <c r="R2284" s="77"/>
      <c r="S2284" s="51"/>
      <c r="T2284" s="51"/>
      <c r="U2284" s="49"/>
      <c r="V2284" s="51"/>
      <c r="W2284" s="51"/>
      <c r="X2284" s="52"/>
      <c r="Y2284" s="53"/>
      <c r="Z2284" s="49"/>
      <c r="AA2284" s="80"/>
    </row>
    <row r="2285" spans="1:27" ht="18" x14ac:dyDescent="0.2">
      <c r="A2285" s="170" t="s">
        <v>345</v>
      </c>
      <c r="B2285" s="170" t="s">
        <v>930</v>
      </c>
      <c r="C2285" s="170" t="s">
        <v>905</v>
      </c>
      <c r="D2285" s="170" t="s">
        <v>906</v>
      </c>
      <c r="E2285" s="170" t="s">
        <v>747</v>
      </c>
      <c r="F2285" s="170" t="s">
        <v>931</v>
      </c>
      <c r="G2285" s="170" t="s">
        <v>1166</v>
      </c>
      <c r="H2285" s="170" t="s">
        <v>932</v>
      </c>
      <c r="I2285" s="280" t="s">
        <v>933</v>
      </c>
      <c r="J2285" s="293"/>
      <c r="K2285" s="48"/>
      <c r="L2285" s="49"/>
      <c r="M2285" s="77">
        <v>0</v>
      </c>
      <c r="N2285" s="77"/>
      <c r="O2285" s="77"/>
      <c r="P2285" s="77"/>
      <c r="Q2285" s="77"/>
      <c r="R2285" s="77"/>
      <c r="S2285" s="51"/>
      <c r="T2285" s="51"/>
      <c r="U2285" s="49"/>
      <c r="V2285" s="51"/>
      <c r="W2285" s="51"/>
      <c r="X2285" s="52"/>
      <c r="Y2285" s="53"/>
      <c r="Z2285" s="49"/>
      <c r="AA2285" s="80"/>
    </row>
    <row r="2286" spans="1:27" ht="18" x14ac:dyDescent="0.2">
      <c r="A2286" s="170" t="s">
        <v>345</v>
      </c>
      <c r="B2286" s="170" t="s">
        <v>934</v>
      </c>
      <c r="C2286" s="170" t="s">
        <v>905</v>
      </c>
      <c r="D2286" s="170" t="s">
        <v>906</v>
      </c>
      <c r="E2286" s="170" t="s">
        <v>747</v>
      </c>
      <c r="F2286" s="170" t="s">
        <v>935</v>
      </c>
      <c r="G2286" s="170" t="s">
        <v>1167</v>
      </c>
      <c r="H2286" s="170" t="s">
        <v>936</v>
      </c>
      <c r="I2286" s="280" t="s">
        <v>937</v>
      </c>
      <c r="J2286" s="293"/>
      <c r="K2286" s="48"/>
      <c r="L2286" s="49"/>
      <c r="M2286" s="77">
        <v>0</v>
      </c>
      <c r="N2286" s="77"/>
      <c r="O2286" s="77"/>
      <c r="P2286" s="77"/>
      <c r="Q2286" s="77"/>
      <c r="R2286" s="77"/>
      <c r="S2286" s="51"/>
      <c r="T2286" s="51"/>
      <c r="U2286" s="49"/>
      <c r="V2286" s="51"/>
      <c r="W2286" s="51"/>
      <c r="X2286" s="52"/>
      <c r="Y2286" s="53"/>
      <c r="Z2286" s="49"/>
      <c r="AA2286" s="80"/>
    </row>
    <row r="2287" spans="1:27" ht="18" x14ac:dyDescent="0.2">
      <c r="A2287" s="170" t="s">
        <v>1109</v>
      </c>
      <c r="B2287" s="170" t="s">
        <v>938</v>
      </c>
      <c r="C2287" s="170" t="s">
        <v>939</v>
      </c>
      <c r="D2287" s="170" t="s">
        <v>906</v>
      </c>
      <c r="E2287" s="170" t="s">
        <v>747</v>
      </c>
      <c r="F2287" s="170" t="s">
        <v>940</v>
      </c>
      <c r="G2287" s="170" t="s">
        <v>1168</v>
      </c>
      <c r="H2287" s="170" t="s">
        <v>941</v>
      </c>
      <c r="I2287" s="280" t="s">
        <v>942</v>
      </c>
      <c r="J2287" s="293"/>
      <c r="K2287" s="48"/>
      <c r="L2287" s="49"/>
      <c r="M2287" s="77">
        <v>0</v>
      </c>
      <c r="N2287" s="77"/>
      <c r="O2287" s="77"/>
      <c r="P2287" s="77"/>
      <c r="Q2287" s="77"/>
      <c r="R2287" s="77"/>
      <c r="S2287" s="51"/>
      <c r="T2287" s="51"/>
      <c r="U2287" s="49"/>
      <c r="V2287" s="51"/>
      <c r="W2287" s="51"/>
      <c r="X2287" s="52"/>
      <c r="Y2287" s="53"/>
      <c r="Z2287" s="49"/>
      <c r="AA2287" s="80"/>
    </row>
    <row r="2288" spans="1:27" ht="18" x14ac:dyDescent="0.2">
      <c r="A2288" s="170" t="s">
        <v>1109</v>
      </c>
      <c r="B2288" s="170" t="s">
        <v>943</v>
      </c>
      <c r="C2288" s="170" t="s">
        <v>939</v>
      </c>
      <c r="D2288" s="170" t="s">
        <v>906</v>
      </c>
      <c r="E2288" s="170" t="s">
        <v>747</v>
      </c>
      <c r="F2288" s="170" t="s">
        <v>944</v>
      </c>
      <c r="G2288" s="170" t="s">
        <v>1169</v>
      </c>
      <c r="H2288" s="170" t="s">
        <v>945</v>
      </c>
      <c r="I2288" s="280" t="s">
        <v>946</v>
      </c>
      <c r="J2288" s="293"/>
      <c r="K2288" s="48"/>
      <c r="L2288" s="49"/>
      <c r="M2288" s="77">
        <v>0</v>
      </c>
      <c r="N2288" s="77"/>
      <c r="O2288" s="77"/>
      <c r="P2288" s="77"/>
      <c r="Q2288" s="77"/>
      <c r="R2288" s="77"/>
      <c r="S2288" s="51"/>
      <c r="T2288" s="51"/>
      <c r="U2288" s="49"/>
      <c r="V2288" s="51"/>
      <c r="W2288" s="51"/>
      <c r="X2288" s="52"/>
      <c r="Y2288" s="53"/>
      <c r="Z2288" s="49"/>
      <c r="AA2288" s="80"/>
    </row>
    <row r="2289" spans="1:27" ht="18" x14ac:dyDescent="0.2">
      <c r="A2289" s="170" t="s">
        <v>1109</v>
      </c>
      <c r="B2289" s="170" t="s">
        <v>947</v>
      </c>
      <c r="C2289" s="170" t="s">
        <v>939</v>
      </c>
      <c r="D2289" s="170" t="s">
        <v>906</v>
      </c>
      <c r="E2289" s="170" t="s">
        <v>747</v>
      </c>
      <c r="F2289" s="170" t="s">
        <v>948</v>
      </c>
      <c r="G2289" s="170" t="s">
        <v>1170</v>
      </c>
      <c r="H2289" s="170" t="s">
        <v>949</v>
      </c>
      <c r="I2289" s="280" t="s">
        <v>950</v>
      </c>
      <c r="J2289" s="293"/>
      <c r="K2289" s="48"/>
      <c r="L2289" s="49"/>
      <c r="M2289" s="77">
        <v>0</v>
      </c>
      <c r="N2289" s="77"/>
      <c r="O2289" s="77"/>
      <c r="P2289" s="77"/>
      <c r="Q2289" s="77"/>
      <c r="R2289" s="77"/>
      <c r="S2289" s="51"/>
      <c r="T2289" s="51"/>
      <c r="U2289" s="49"/>
      <c r="V2289" s="51"/>
      <c r="W2289" s="51"/>
      <c r="X2289" s="52"/>
      <c r="Y2289" s="53"/>
      <c r="Z2289" s="49"/>
      <c r="AA2289" s="80"/>
    </row>
    <row r="2290" spans="1:27" ht="18" x14ac:dyDescent="0.2">
      <c r="A2290" s="170" t="s">
        <v>1109</v>
      </c>
      <c r="B2290" s="170" t="s">
        <v>951</v>
      </c>
      <c r="C2290" s="170" t="s">
        <v>939</v>
      </c>
      <c r="D2290" s="170" t="s">
        <v>906</v>
      </c>
      <c r="E2290" s="170" t="s">
        <v>747</v>
      </c>
      <c r="F2290" s="170" t="s">
        <v>952</v>
      </c>
      <c r="G2290" s="170" t="s">
        <v>1171</v>
      </c>
      <c r="H2290" s="170" t="s">
        <v>953</v>
      </c>
      <c r="I2290" s="280" t="s">
        <v>954</v>
      </c>
      <c r="J2290" s="293"/>
      <c r="K2290" s="48"/>
      <c r="L2290" s="49"/>
      <c r="M2290" s="77">
        <v>0</v>
      </c>
      <c r="N2290" s="77"/>
      <c r="O2290" s="77"/>
      <c r="P2290" s="77"/>
      <c r="Q2290" s="77"/>
      <c r="R2290" s="77"/>
      <c r="S2290" s="51"/>
      <c r="T2290" s="51"/>
      <c r="U2290" s="49"/>
      <c r="V2290" s="51"/>
      <c r="W2290" s="51"/>
      <c r="X2290" s="52"/>
      <c r="Y2290" s="53"/>
      <c r="Z2290" s="49"/>
      <c r="AA2290" s="80"/>
    </row>
    <row r="2291" spans="1:27" ht="18" x14ac:dyDescent="0.2">
      <c r="A2291" s="170" t="s">
        <v>1109</v>
      </c>
      <c r="B2291" s="170" t="s">
        <v>955</v>
      </c>
      <c r="C2291" s="170" t="s">
        <v>939</v>
      </c>
      <c r="D2291" s="170" t="s">
        <v>906</v>
      </c>
      <c r="E2291" s="170" t="s">
        <v>747</v>
      </c>
      <c r="F2291" s="170" t="s">
        <v>956</v>
      </c>
      <c r="G2291" s="170" t="s">
        <v>1172</v>
      </c>
      <c r="H2291" s="170" t="s">
        <v>957</v>
      </c>
      <c r="I2291" s="280" t="s">
        <v>958</v>
      </c>
      <c r="J2291" s="293"/>
      <c r="K2291" s="48"/>
      <c r="L2291" s="49"/>
      <c r="M2291" s="77">
        <v>0</v>
      </c>
      <c r="N2291" s="77"/>
      <c r="O2291" s="77"/>
      <c r="P2291" s="77"/>
      <c r="Q2291" s="77"/>
      <c r="R2291" s="77"/>
      <c r="S2291" s="51"/>
      <c r="T2291" s="51"/>
      <c r="U2291" s="49"/>
      <c r="V2291" s="51"/>
      <c r="W2291" s="51"/>
      <c r="X2291" s="52"/>
      <c r="Y2291" s="53"/>
      <c r="Z2291" s="49"/>
      <c r="AA2291" s="80"/>
    </row>
    <row r="2292" spans="1:27" ht="18" x14ac:dyDescent="0.2">
      <c r="A2292" s="170" t="s">
        <v>1109</v>
      </c>
      <c r="B2292" s="170" t="s">
        <v>959</v>
      </c>
      <c r="C2292" s="170" t="s">
        <v>939</v>
      </c>
      <c r="D2292" s="170" t="s">
        <v>906</v>
      </c>
      <c r="E2292" s="170" t="s">
        <v>747</v>
      </c>
      <c r="F2292" s="170" t="s">
        <v>960</v>
      </c>
      <c r="G2292" s="170" t="s">
        <v>1173</v>
      </c>
      <c r="H2292" s="170" t="s">
        <v>961</v>
      </c>
      <c r="I2292" s="280" t="s">
        <v>962</v>
      </c>
      <c r="J2292" s="293"/>
      <c r="K2292" s="48"/>
      <c r="L2292" s="49"/>
      <c r="M2292" s="77">
        <v>0</v>
      </c>
      <c r="N2292" s="77"/>
      <c r="O2292" s="77"/>
      <c r="P2292" s="77"/>
      <c r="Q2292" s="77"/>
      <c r="R2292" s="77"/>
      <c r="S2292" s="51"/>
      <c r="T2292" s="51"/>
      <c r="U2292" s="49"/>
      <c r="V2292" s="51"/>
      <c r="W2292" s="51"/>
      <c r="X2292" s="52"/>
      <c r="Y2292" s="53"/>
      <c r="Z2292" s="49"/>
      <c r="AA2292" s="80"/>
    </row>
    <row r="2293" spans="1:27" x14ac:dyDescent="0.2">
      <c r="A2293" s="170" t="s">
        <v>350</v>
      </c>
      <c r="B2293" s="61" t="s">
        <v>963</v>
      </c>
      <c r="C2293" s="61" t="s">
        <v>964</v>
      </c>
      <c r="D2293" s="170" t="s">
        <v>906</v>
      </c>
      <c r="E2293" s="170" t="s">
        <v>747</v>
      </c>
      <c r="F2293" s="170" t="s">
        <v>965</v>
      </c>
      <c r="G2293" s="170" t="s">
        <v>1174</v>
      </c>
      <c r="H2293" s="170" t="s">
        <v>966</v>
      </c>
      <c r="I2293" s="280" t="s">
        <v>967</v>
      </c>
      <c r="J2293" s="293"/>
      <c r="K2293" s="48"/>
      <c r="L2293" s="49"/>
      <c r="M2293" s="77">
        <v>0</v>
      </c>
      <c r="N2293" s="77"/>
      <c r="O2293" s="77"/>
      <c r="P2293" s="77"/>
      <c r="Q2293" s="77"/>
      <c r="R2293" s="77"/>
      <c r="S2293" s="51"/>
      <c r="T2293" s="51"/>
      <c r="U2293" s="49"/>
      <c r="V2293" s="51"/>
      <c r="W2293" s="51"/>
      <c r="X2293" s="52"/>
      <c r="Y2293" s="53"/>
      <c r="Z2293" s="49"/>
      <c r="AA2293" s="80"/>
    </row>
    <row r="2294" spans="1:27" x14ac:dyDescent="0.2">
      <c r="A2294" s="170" t="s">
        <v>350</v>
      </c>
      <c r="B2294" s="61" t="s">
        <v>968</v>
      </c>
      <c r="C2294" s="61" t="s">
        <v>964</v>
      </c>
      <c r="D2294" s="170" t="s">
        <v>906</v>
      </c>
      <c r="E2294" s="170" t="s">
        <v>747</v>
      </c>
      <c r="F2294" s="170" t="s">
        <v>969</v>
      </c>
      <c r="G2294" s="170" t="s">
        <v>1175</v>
      </c>
      <c r="H2294" s="170" t="s">
        <v>970</v>
      </c>
      <c r="I2294" s="280" t="s">
        <v>971</v>
      </c>
      <c r="J2294" s="293"/>
      <c r="K2294" s="48"/>
      <c r="L2294" s="49"/>
      <c r="M2294" s="77">
        <v>0</v>
      </c>
      <c r="N2294" s="77"/>
      <c r="O2294" s="77"/>
      <c r="P2294" s="77"/>
      <c r="Q2294" s="77"/>
      <c r="R2294" s="77"/>
      <c r="S2294" s="51"/>
      <c r="T2294" s="51"/>
      <c r="U2294" s="49"/>
      <c r="V2294" s="51"/>
      <c r="W2294" s="51"/>
      <c r="X2294" s="52"/>
      <c r="Y2294" s="53"/>
      <c r="Z2294" s="49"/>
      <c r="AA2294" s="80"/>
    </row>
    <row r="2295" spans="1:27" x14ac:dyDescent="0.2">
      <c r="A2295" s="170" t="s">
        <v>350</v>
      </c>
      <c r="B2295" s="61" t="s">
        <v>972</v>
      </c>
      <c r="C2295" s="61" t="s">
        <v>964</v>
      </c>
      <c r="D2295" s="170" t="s">
        <v>906</v>
      </c>
      <c r="E2295" s="170" t="s">
        <v>747</v>
      </c>
      <c r="F2295" s="170" t="s">
        <v>973</v>
      </c>
      <c r="G2295" s="170" t="s">
        <v>1176</v>
      </c>
      <c r="H2295" s="170" t="s">
        <v>974</v>
      </c>
      <c r="I2295" s="280" t="s">
        <v>975</v>
      </c>
      <c r="J2295" s="293"/>
      <c r="K2295" s="48"/>
      <c r="L2295" s="49"/>
      <c r="M2295" s="77">
        <v>0</v>
      </c>
      <c r="N2295" s="77"/>
      <c r="O2295" s="77"/>
      <c r="P2295" s="77"/>
      <c r="Q2295" s="77"/>
      <c r="R2295" s="77"/>
      <c r="S2295" s="51"/>
      <c r="T2295" s="51"/>
      <c r="U2295" s="49"/>
      <c r="V2295" s="51"/>
      <c r="W2295" s="51"/>
      <c r="X2295" s="52"/>
      <c r="Y2295" s="53"/>
      <c r="Z2295" s="49"/>
      <c r="AA2295" s="80"/>
    </row>
    <row r="2296" spans="1:27" x14ac:dyDescent="0.2">
      <c r="A2296" s="170" t="s">
        <v>350</v>
      </c>
      <c r="B2296" s="61" t="s">
        <v>976</v>
      </c>
      <c r="C2296" s="61" t="s">
        <v>964</v>
      </c>
      <c r="D2296" s="170" t="s">
        <v>906</v>
      </c>
      <c r="E2296" s="170" t="s">
        <v>747</v>
      </c>
      <c r="F2296" s="170" t="s">
        <v>977</v>
      </c>
      <c r="G2296" s="170" t="s">
        <v>1177</v>
      </c>
      <c r="H2296" s="170" t="s">
        <v>978</v>
      </c>
      <c r="I2296" s="280" t="s">
        <v>979</v>
      </c>
      <c r="J2296" s="293"/>
      <c r="K2296" s="48"/>
      <c r="L2296" s="49"/>
      <c r="M2296" s="77">
        <v>0</v>
      </c>
      <c r="N2296" s="77"/>
      <c r="O2296" s="77"/>
      <c r="P2296" s="77"/>
      <c r="Q2296" s="77"/>
      <c r="R2296" s="77"/>
      <c r="S2296" s="51"/>
      <c r="T2296" s="51"/>
      <c r="U2296" s="49"/>
      <c r="V2296" s="51"/>
      <c r="W2296" s="51"/>
      <c r="X2296" s="52"/>
      <c r="Y2296" s="53"/>
      <c r="Z2296" s="49"/>
      <c r="AA2296" s="80"/>
    </row>
    <row r="2297" spans="1:27" x14ac:dyDescent="0.2">
      <c r="A2297" s="170" t="s">
        <v>350</v>
      </c>
      <c r="B2297" s="61" t="s">
        <v>980</v>
      </c>
      <c r="C2297" s="61" t="s">
        <v>964</v>
      </c>
      <c r="D2297" s="170" t="s">
        <v>906</v>
      </c>
      <c r="E2297" s="170" t="s">
        <v>747</v>
      </c>
      <c r="F2297" s="170" t="s">
        <v>981</v>
      </c>
      <c r="G2297" s="170" t="s">
        <v>1178</v>
      </c>
      <c r="H2297" s="170" t="s">
        <v>982</v>
      </c>
      <c r="I2297" s="280" t="s">
        <v>983</v>
      </c>
      <c r="J2297" s="293"/>
      <c r="K2297" s="48"/>
      <c r="L2297" s="49"/>
      <c r="M2297" s="77">
        <v>0</v>
      </c>
      <c r="N2297" s="77"/>
      <c r="O2297" s="77"/>
      <c r="P2297" s="77"/>
      <c r="Q2297" s="77"/>
      <c r="R2297" s="77"/>
      <c r="S2297" s="51"/>
      <c r="T2297" s="51"/>
      <c r="U2297" s="49"/>
      <c r="V2297" s="51"/>
      <c r="W2297" s="51"/>
      <c r="X2297" s="52"/>
      <c r="Y2297" s="53"/>
      <c r="Z2297" s="49"/>
      <c r="AA2297" s="80"/>
    </row>
    <row r="2298" spans="1:27" x14ac:dyDescent="0.2">
      <c r="A2298" s="170" t="s">
        <v>350</v>
      </c>
      <c r="B2298" s="61" t="s">
        <v>984</v>
      </c>
      <c r="C2298" s="61" t="s">
        <v>964</v>
      </c>
      <c r="D2298" s="170" t="s">
        <v>906</v>
      </c>
      <c r="E2298" s="170" t="s">
        <v>747</v>
      </c>
      <c r="F2298" s="170" t="s">
        <v>985</v>
      </c>
      <c r="G2298" s="170" t="s">
        <v>1179</v>
      </c>
      <c r="H2298" s="170" t="s">
        <v>986</v>
      </c>
      <c r="I2298" s="280" t="s">
        <v>987</v>
      </c>
      <c r="J2298" s="293"/>
      <c r="K2298" s="48"/>
      <c r="L2298" s="49"/>
      <c r="M2298" s="77">
        <v>0</v>
      </c>
      <c r="N2298" s="77"/>
      <c r="O2298" s="77"/>
      <c r="P2298" s="77"/>
      <c r="Q2298" s="77"/>
      <c r="R2298" s="77"/>
      <c r="S2298" s="51"/>
      <c r="T2298" s="51"/>
      <c r="U2298" s="49"/>
      <c r="V2298" s="51"/>
      <c r="W2298" s="51"/>
      <c r="X2298" s="52"/>
      <c r="Y2298" s="53"/>
      <c r="Z2298" s="49"/>
      <c r="AA2298" s="80"/>
    </row>
    <row r="2299" spans="1:27" x14ac:dyDescent="0.2">
      <c r="A2299" s="170" t="s">
        <v>350</v>
      </c>
      <c r="B2299" s="61" t="s">
        <v>988</v>
      </c>
      <c r="C2299" s="61" t="s">
        <v>964</v>
      </c>
      <c r="D2299" s="170" t="s">
        <v>906</v>
      </c>
      <c r="E2299" s="170" t="s">
        <v>747</v>
      </c>
      <c r="F2299" s="170" t="s">
        <v>989</v>
      </c>
      <c r="G2299" s="170" t="s">
        <v>1180</v>
      </c>
      <c r="H2299" s="170" t="s">
        <v>990</v>
      </c>
      <c r="I2299" s="280" t="s">
        <v>991</v>
      </c>
      <c r="J2299" s="293"/>
      <c r="K2299" s="48"/>
      <c r="L2299" s="49"/>
      <c r="M2299" s="77">
        <v>0</v>
      </c>
      <c r="N2299" s="77"/>
      <c r="O2299" s="77"/>
      <c r="P2299" s="77"/>
      <c r="Q2299" s="77"/>
      <c r="R2299" s="77"/>
      <c r="S2299" s="51"/>
      <c r="T2299" s="51"/>
      <c r="U2299" s="49"/>
      <c r="V2299" s="51"/>
      <c r="W2299" s="51"/>
      <c r="X2299" s="52"/>
      <c r="Y2299" s="53"/>
      <c r="Z2299" s="49"/>
      <c r="AA2299" s="80"/>
    </row>
    <row r="2300" spans="1:27" x14ac:dyDescent="0.2">
      <c r="A2300" s="170" t="s">
        <v>350</v>
      </c>
      <c r="B2300" s="61" t="s">
        <v>992</v>
      </c>
      <c r="C2300" s="61" t="s">
        <v>964</v>
      </c>
      <c r="D2300" s="170" t="s">
        <v>906</v>
      </c>
      <c r="E2300" s="170" t="s">
        <v>747</v>
      </c>
      <c r="F2300" s="170" t="s">
        <v>993</v>
      </c>
      <c r="G2300" s="170" t="s">
        <v>1181</v>
      </c>
      <c r="H2300" s="170" t="s">
        <v>994</v>
      </c>
      <c r="I2300" s="280" t="s">
        <v>995</v>
      </c>
      <c r="J2300" s="293"/>
      <c r="K2300" s="48"/>
      <c r="L2300" s="49"/>
      <c r="M2300" s="77">
        <v>0</v>
      </c>
      <c r="N2300" s="77"/>
      <c r="O2300" s="77"/>
      <c r="P2300" s="77"/>
      <c r="Q2300" s="77"/>
      <c r="R2300" s="77"/>
      <c r="S2300" s="51"/>
      <c r="T2300" s="51"/>
      <c r="U2300" s="49"/>
      <c r="V2300" s="51"/>
      <c r="W2300" s="51"/>
      <c r="X2300" s="52"/>
      <c r="Y2300" s="53"/>
      <c r="Z2300" s="49"/>
      <c r="AA2300" s="80"/>
    </row>
    <row r="2301" spans="1:27" x14ac:dyDescent="0.2">
      <c r="A2301" s="170" t="s">
        <v>350</v>
      </c>
      <c r="B2301" s="61" t="s">
        <v>996</v>
      </c>
      <c r="C2301" s="61" t="s">
        <v>964</v>
      </c>
      <c r="D2301" s="170" t="s">
        <v>906</v>
      </c>
      <c r="E2301" s="170" t="s">
        <v>747</v>
      </c>
      <c r="F2301" s="170" t="s">
        <v>997</v>
      </c>
      <c r="G2301" s="170" t="s">
        <v>1182</v>
      </c>
      <c r="H2301" s="170" t="s">
        <v>998</v>
      </c>
      <c r="I2301" s="280" t="s">
        <v>999</v>
      </c>
      <c r="J2301" s="293"/>
      <c r="K2301" s="48"/>
      <c r="L2301" s="49"/>
      <c r="M2301" s="77">
        <v>0</v>
      </c>
      <c r="N2301" s="77"/>
      <c r="O2301" s="77"/>
      <c r="P2301" s="77"/>
      <c r="Q2301" s="77"/>
      <c r="R2301" s="77"/>
      <c r="S2301" s="51"/>
      <c r="T2301" s="51"/>
      <c r="U2301" s="49"/>
      <c r="V2301" s="51"/>
      <c r="W2301" s="51"/>
      <c r="X2301" s="52"/>
      <c r="Y2301" s="53"/>
      <c r="Z2301" s="49"/>
      <c r="AA2301" s="80"/>
    </row>
    <row r="2302" spans="1:27" x14ac:dyDescent="0.2">
      <c r="A2302" s="170" t="s">
        <v>350</v>
      </c>
      <c r="B2302" s="61" t="s">
        <v>1000</v>
      </c>
      <c r="C2302" s="61" t="s">
        <v>964</v>
      </c>
      <c r="D2302" s="170" t="s">
        <v>906</v>
      </c>
      <c r="E2302" s="170" t="s">
        <v>747</v>
      </c>
      <c r="F2302" s="170" t="s">
        <v>1001</v>
      </c>
      <c r="G2302" s="170" t="s">
        <v>1183</v>
      </c>
      <c r="H2302" s="170" t="s">
        <v>1002</v>
      </c>
      <c r="I2302" s="280" t="s">
        <v>1003</v>
      </c>
      <c r="J2302" s="293"/>
      <c r="K2302" s="48"/>
      <c r="L2302" s="49"/>
      <c r="M2302" s="77">
        <v>0</v>
      </c>
      <c r="N2302" s="77"/>
      <c r="O2302" s="77"/>
      <c r="P2302" s="77"/>
      <c r="Q2302" s="77"/>
      <c r="R2302" s="77"/>
      <c r="S2302" s="51"/>
      <c r="T2302" s="51"/>
      <c r="U2302" s="49"/>
      <c r="V2302" s="51"/>
      <c r="W2302" s="51"/>
      <c r="X2302" s="52"/>
      <c r="Y2302" s="53"/>
      <c r="Z2302" s="49"/>
      <c r="AA2302" s="80"/>
    </row>
    <row r="2303" spans="1:27" x14ac:dyDescent="0.2">
      <c r="A2303" s="170" t="s">
        <v>350</v>
      </c>
      <c r="B2303" s="61" t="s">
        <v>1004</v>
      </c>
      <c r="C2303" s="61" t="s">
        <v>964</v>
      </c>
      <c r="D2303" s="170" t="s">
        <v>906</v>
      </c>
      <c r="E2303" s="170" t="s">
        <v>747</v>
      </c>
      <c r="F2303" s="170" t="s">
        <v>1005</v>
      </c>
      <c r="G2303" s="170" t="s">
        <v>1184</v>
      </c>
      <c r="H2303" s="170" t="s">
        <v>1006</v>
      </c>
      <c r="I2303" s="280" t="s">
        <v>1007</v>
      </c>
      <c r="J2303" s="293"/>
      <c r="K2303" s="48"/>
      <c r="L2303" s="49"/>
      <c r="M2303" s="77">
        <v>0</v>
      </c>
      <c r="N2303" s="77"/>
      <c r="O2303" s="77"/>
      <c r="P2303" s="77"/>
      <c r="Q2303" s="77"/>
      <c r="R2303" s="77"/>
      <c r="S2303" s="51"/>
      <c r="T2303" s="51"/>
      <c r="U2303" s="49"/>
      <c r="V2303" s="51"/>
      <c r="W2303" s="51"/>
      <c r="X2303" s="52"/>
      <c r="Y2303" s="53"/>
      <c r="Z2303" s="49"/>
      <c r="AA2303" s="80"/>
    </row>
    <row r="2304" spans="1:27" x14ac:dyDescent="0.2">
      <c r="A2304" s="170" t="s">
        <v>350</v>
      </c>
      <c r="B2304" s="61" t="s">
        <v>1008</v>
      </c>
      <c r="C2304" s="61" t="s">
        <v>964</v>
      </c>
      <c r="D2304" s="170" t="s">
        <v>906</v>
      </c>
      <c r="E2304" s="170" t="s">
        <v>747</v>
      </c>
      <c r="F2304" s="170" t="s">
        <v>1009</v>
      </c>
      <c r="G2304" s="170" t="s">
        <v>1185</v>
      </c>
      <c r="H2304" s="170" t="s">
        <v>1010</v>
      </c>
      <c r="I2304" s="280" t="s">
        <v>1011</v>
      </c>
      <c r="J2304" s="293"/>
      <c r="K2304" s="48"/>
      <c r="L2304" s="49"/>
      <c r="M2304" s="77">
        <v>0</v>
      </c>
      <c r="N2304" s="77"/>
      <c r="O2304" s="77"/>
      <c r="P2304" s="77"/>
      <c r="Q2304" s="77"/>
      <c r="R2304" s="77"/>
      <c r="S2304" s="51"/>
      <c r="T2304" s="51"/>
      <c r="U2304" s="49"/>
      <c r="V2304" s="51"/>
      <c r="W2304" s="51"/>
      <c r="X2304" s="52"/>
      <c r="Y2304" s="53"/>
      <c r="Z2304" s="49"/>
      <c r="AA2304" s="80"/>
    </row>
    <row r="2305" spans="1:27" x14ac:dyDescent="0.2">
      <c r="A2305" s="170" t="s">
        <v>329</v>
      </c>
      <c r="B2305" s="61" t="s">
        <v>1012</v>
      </c>
      <c r="C2305" s="61" t="s">
        <v>964</v>
      </c>
      <c r="D2305" s="170" t="s">
        <v>906</v>
      </c>
      <c r="E2305" s="170" t="s">
        <v>747</v>
      </c>
      <c r="F2305" s="61" t="s">
        <v>1013</v>
      </c>
      <c r="G2305" s="170" t="s">
        <v>1186</v>
      </c>
      <c r="H2305" s="170" t="s">
        <v>1014</v>
      </c>
      <c r="I2305" s="280" t="s">
        <v>1015</v>
      </c>
      <c r="J2305" s="293"/>
      <c r="K2305" s="48"/>
      <c r="L2305" s="49"/>
      <c r="M2305" s="77">
        <v>0</v>
      </c>
      <c r="N2305" s="77"/>
      <c r="O2305" s="77"/>
      <c r="P2305" s="77"/>
      <c r="Q2305" s="77"/>
      <c r="R2305" s="77"/>
      <c r="S2305" s="51"/>
      <c r="T2305" s="51"/>
      <c r="U2305" s="49"/>
      <c r="V2305" s="51"/>
      <c r="W2305" s="51"/>
      <c r="X2305" s="52"/>
      <c r="Y2305" s="53"/>
      <c r="Z2305" s="49"/>
      <c r="AA2305" s="80"/>
    </row>
    <row r="2306" spans="1:27" x14ac:dyDescent="0.2">
      <c r="A2306" s="170" t="s">
        <v>329</v>
      </c>
      <c r="B2306" s="61" t="s">
        <v>1016</v>
      </c>
      <c r="C2306" s="61" t="s">
        <v>964</v>
      </c>
      <c r="D2306" s="170" t="s">
        <v>906</v>
      </c>
      <c r="E2306" s="170" t="s">
        <v>747</v>
      </c>
      <c r="F2306" s="61" t="s">
        <v>1017</v>
      </c>
      <c r="G2306" s="191" t="s">
        <v>1187</v>
      </c>
      <c r="H2306" s="170" t="s">
        <v>1018</v>
      </c>
      <c r="I2306" s="294" t="s">
        <v>1019</v>
      </c>
      <c r="J2306" s="295"/>
      <c r="K2306" s="48"/>
      <c r="L2306" s="49"/>
      <c r="M2306" s="77">
        <v>0</v>
      </c>
      <c r="N2306" s="77"/>
      <c r="O2306" s="77"/>
      <c r="P2306" s="77"/>
      <c r="Q2306" s="77"/>
      <c r="R2306" s="77"/>
      <c r="S2306" s="51"/>
      <c r="T2306" s="51"/>
      <c r="U2306" s="49"/>
      <c r="V2306" s="51"/>
      <c r="W2306" s="51"/>
      <c r="X2306" s="52"/>
      <c r="Y2306" s="53"/>
      <c r="Z2306" s="49"/>
      <c r="AA2306" s="80"/>
    </row>
    <row r="2307" spans="1:27" x14ac:dyDescent="0.2">
      <c r="A2307" s="170" t="s">
        <v>329</v>
      </c>
      <c r="B2307" s="61" t="s">
        <v>1020</v>
      </c>
      <c r="C2307" s="61" t="s">
        <v>964</v>
      </c>
      <c r="D2307" s="170" t="s">
        <v>906</v>
      </c>
      <c r="E2307" s="170" t="s">
        <v>747</v>
      </c>
      <c r="F2307" s="61" t="s">
        <v>1021</v>
      </c>
      <c r="G2307" s="191" t="s">
        <v>1188</v>
      </c>
      <c r="H2307" s="170" t="s">
        <v>1022</v>
      </c>
      <c r="I2307" s="294" t="s">
        <v>1023</v>
      </c>
      <c r="J2307" s="295"/>
      <c r="K2307" s="48"/>
      <c r="L2307" s="49"/>
      <c r="M2307" s="77">
        <v>0</v>
      </c>
      <c r="N2307" s="77"/>
      <c r="O2307" s="77"/>
      <c r="P2307" s="77"/>
      <c r="Q2307" s="77"/>
      <c r="R2307" s="77"/>
      <c r="S2307" s="51"/>
      <c r="T2307" s="51"/>
      <c r="U2307" s="49"/>
      <c r="V2307" s="51"/>
      <c r="W2307" s="51"/>
      <c r="X2307" s="52"/>
      <c r="Y2307" s="53"/>
      <c r="Z2307" s="49"/>
      <c r="AA2307" s="80"/>
    </row>
    <row r="2308" spans="1:27" x14ac:dyDescent="0.2">
      <c r="A2308" s="170" t="s">
        <v>329</v>
      </c>
      <c r="B2308" s="61" t="s">
        <v>1024</v>
      </c>
      <c r="C2308" s="61" t="s">
        <v>964</v>
      </c>
      <c r="D2308" s="170" t="s">
        <v>906</v>
      </c>
      <c r="E2308" s="170" t="s">
        <v>747</v>
      </c>
      <c r="F2308" s="61" t="s">
        <v>1025</v>
      </c>
      <c r="G2308" s="170" t="s">
        <v>1189</v>
      </c>
      <c r="H2308" s="170" t="s">
        <v>1026</v>
      </c>
      <c r="I2308" s="280" t="s">
        <v>1027</v>
      </c>
      <c r="J2308" s="293"/>
      <c r="K2308" s="48"/>
      <c r="L2308" s="49"/>
      <c r="M2308" s="77">
        <v>0</v>
      </c>
      <c r="N2308" s="77"/>
      <c r="O2308" s="77"/>
      <c r="P2308" s="77"/>
      <c r="Q2308" s="77"/>
      <c r="R2308" s="77"/>
      <c r="S2308" s="51"/>
      <c r="T2308" s="51"/>
      <c r="U2308" s="49"/>
      <c r="V2308" s="51"/>
      <c r="W2308" s="51"/>
      <c r="X2308" s="52"/>
      <c r="Y2308" s="53"/>
      <c r="Z2308" s="49"/>
      <c r="AA2308" s="80"/>
    </row>
    <row r="2309" spans="1:27" x14ac:dyDescent="0.2">
      <c r="A2309" s="173" t="s">
        <v>329</v>
      </c>
      <c r="B2309" s="109" t="s">
        <v>1028</v>
      </c>
      <c r="C2309" s="109" t="s">
        <v>964</v>
      </c>
      <c r="D2309" s="173" t="s">
        <v>906</v>
      </c>
      <c r="E2309" s="173" t="s">
        <v>747</v>
      </c>
      <c r="F2309" s="109" t="s">
        <v>1029</v>
      </c>
      <c r="G2309" s="173" t="s">
        <v>1190</v>
      </c>
      <c r="H2309" s="173" t="s">
        <v>1030</v>
      </c>
      <c r="I2309" s="282" t="s">
        <v>1031</v>
      </c>
      <c r="J2309" s="301"/>
      <c r="K2309" s="48"/>
      <c r="L2309" s="49"/>
      <c r="M2309" s="77">
        <v>0</v>
      </c>
      <c r="N2309" s="77"/>
      <c r="O2309" s="77"/>
      <c r="P2309" s="77"/>
      <c r="Q2309" s="77"/>
      <c r="R2309" s="77"/>
      <c r="S2309" s="51"/>
      <c r="T2309" s="51"/>
      <c r="U2309" s="49"/>
      <c r="V2309" s="51"/>
      <c r="W2309" s="51"/>
      <c r="X2309" s="52"/>
      <c r="Y2309" s="53"/>
      <c r="Z2309" s="49"/>
      <c r="AA2309" s="80"/>
    </row>
    <row r="2310" spans="1:27" x14ac:dyDescent="0.2">
      <c r="A2310" s="170" t="s">
        <v>329</v>
      </c>
      <c r="B2310" s="61" t="s">
        <v>1032</v>
      </c>
      <c r="C2310" s="61" t="s">
        <v>964</v>
      </c>
      <c r="D2310" s="170" t="s">
        <v>906</v>
      </c>
      <c r="E2310" s="170" t="s">
        <v>747</v>
      </c>
      <c r="F2310" s="61" t="s">
        <v>1033</v>
      </c>
      <c r="G2310" s="191" t="s">
        <v>1191</v>
      </c>
      <c r="H2310" s="170" t="s">
        <v>1018</v>
      </c>
      <c r="I2310" s="294" t="s">
        <v>1034</v>
      </c>
      <c r="J2310" s="295"/>
      <c r="K2310" s="48"/>
      <c r="L2310" s="49"/>
      <c r="M2310" s="77">
        <v>0</v>
      </c>
      <c r="N2310" s="77"/>
      <c r="O2310" s="77"/>
      <c r="P2310" s="77"/>
      <c r="Q2310" s="77"/>
      <c r="R2310" s="77"/>
      <c r="S2310" s="51"/>
      <c r="T2310" s="51"/>
      <c r="U2310" s="49"/>
      <c r="V2310" s="51"/>
      <c r="W2310" s="51"/>
      <c r="X2310" s="52"/>
      <c r="Y2310" s="53"/>
      <c r="Z2310" s="49"/>
      <c r="AA2310" s="80"/>
    </row>
    <row r="2311" spans="1:27" x14ac:dyDescent="0.2">
      <c r="A2311" s="170" t="s">
        <v>329</v>
      </c>
      <c r="B2311" s="61" t="s">
        <v>1035</v>
      </c>
      <c r="C2311" s="61" t="s">
        <v>964</v>
      </c>
      <c r="D2311" s="170" t="s">
        <v>906</v>
      </c>
      <c r="E2311" s="170" t="s">
        <v>747</v>
      </c>
      <c r="F2311" s="61" t="s">
        <v>1036</v>
      </c>
      <c r="G2311" s="191" t="s">
        <v>1192</v>
      </c>
      <c r="H2311" s="170" t="s">
        <v>1037</v>
      </c>
      <c r="I2311" s="294" t="s">
        <v>1038</v>
      </c>
      <c r="J2311" s="295"/>
      <c r="K2311" s="48"/>
      <c r="L2311" s="49"/>
      <c r="M2311" s="77">
        <v>0</v>
      </c>
      <c r="N2311" s="77"/>
      <c r="O2311" s="77"/>
      <c r="P2311" s="77"/>
      <c r="Q2311" s="77"/>
      <c r="R2311" s="77"/>
      <c r="S2311" s="51"/>
      <c r="T2311" s="51"/>
      <c r="U2311" s="49"/>
      <c r="V2311" s="51"/>
      <c r="W2311" s="51"/>
      <c r="X2311" s="52"/>
      <c r="Y2311" s="53"/>
      <c r="Z2311" s="49"/>
      <c r="AA2311" s="80"/>
    </row>
    <row r="2312" spans="1:27" x14ac:dyDescent="0.2">
      <c r="A2312" s="170" t="s">
        <v>329</v>
      </c>
      <c r="B2312" s="61" t="s">
        <v>1039</v>
      </c>
      <c r="C2312" s="61" t="s">
        <v>964</v>
      </c>
      <c r="D2312" s="170" t="s">
        <v>906</v>
      </c>
      <c r="E2312" s="170" t="s">
        <v>747</v>
      </c>
      <c r="F2312" s="61" t="s">
        <v>1040</v>
      </c>
      <c r="G2312" s="191" t="s">
        <v>1193</v>
      </c>
      <c r="H2312" s="170" t="s">
        <v>1041</v>
      </c>
      <c r="I2312" s="294" t="s">
        <v>1042</v>
      </c>
      <c r="J2312" s="295"/>
      <c r="K2312" s="48"/>
      <c r="L2312" s="49"/>
      <c r="M2312" s="77">
        <v>0</v>
      </c>
      <c r="N2312" s="77"/>
      <c r="O2312" s="77"/>
      <c r="P2312" s="77"/>
      <c r="Q2312" s="77"/>
      <c r="R2312" s="77"/>
      <c r="S2312" s="51"/>
      <c r="T2312" s="51"/>
      <c r="U2312" s="49"/>
      <c r="V2312" s="51"/>
      <c r="W2312" s="51"/>
      <c r="X2312" s="52"/>
      <c r="Y2312" s="53"/>
      <c r="Z2312" s="49"/>
      <c r="AA2312" s="80"/>
    </row>
    <row r="2313" spans="1:27" ht="9.5" thickBot="1" x14ac:dyDescent="0.25">
      <c r="A2313" s="173" t="s">
        <v>329</v>
      </c>
      <c r="B2313" s="109" t="s">
        <v>1043</v>
      </c>
      <c r="C2313" s="109" t="s">
        <v>964</v>
      </c>
      <c r="D2313" s="173" t="s">
        <v>906</v>
      </c>
      <c r="E2313" s="173" t="s">
        <v>747</v>
      </c>
      <c r="F2313" s="109" t="s">
        <v>1044</v>
      </c>
      <c r="G2313" s="192" t="s">
        <v>1194</v>
      </c>
      <c r="H2313" s="173" t="s">
        <v>1045</v>
      </c>
      <c r="I2313" s="302" t="s">
        <v>1046</v>
      </c>
      <c r="J2313" s="303"/>
      <c r="K2313" s="48"/>
      <c r="L2313" s="49"/>
      <c r="M2313" s="77">
        <v>0</v>
      </c>
      <c r="N2313" s="77"/>
      <c r="O2313" s="77"/>
      <c r="P2313" s="77"/>
      <c r="Q2313" s="77"/>
      <c r="R2313" s="77"/>
      <c r="S2313" s="51"/>
      <c r="T2313" s="51"/>
      <c r="U2313" s="49"/>
      <c r="V2313" s="51"/>
      <c r="W2313" s="51"/>
      <c r="X2313" s="52"/>
      <c r="Y2313" s="53"/>
      <c r="Z2313" s="49"/>
      <c r="AA2313" s="80"/>
    </row>
    <row r="2314" spans="1:27" ht="27.5" thickBot="1" x14ac:dyDescent="0.25">
      <c r="A2314" s="67" t="s">
        <v>12</v>
      </c>
      <c r="B2314" s="67" t="s">
        <v>13</v>
      </c>
      <c r="C2314" s="67" t="s">
        <v>14</v>
      </c>
      <c r="D2314" s="67" t="s">
        <v>15</v>
      </c>
      <c r="E2314" s="68" t="s">
        <v>16</v>
      </c>
      <c r="F2314" s="67" t="s">
        <v>17</v>
      </c>
      <c r="G2314" s="68" t="s">
        <v>1075</v>
      </c>
      <c r="H2314" s="67" t="s">
        <v>18</v>
      </c>
      <c r="I2314" s="67" t="s">
        <v>19</v>
      </c>
      <c r="J2314" s="69" t="s">
        <v>20</v>
      </c>
      <c r="K2314" s="48"/>
      <c r="L2314" s="49"/>
      <c r="M2314" s="77">
        <v>0</v>
      </c>
      <c r="N2314" s="77"/>
      <c r="O2314" s="77"/>
      <c r="P2314" s="77"/>
      <c r="Q2314" s="77"/>
      <c r="R2314" s="77"/>
      <c r="S2314" s="51"/>
      <c r="T2314" s="51"/>
      <c r="U2314" s="49"/>
      <c r="V2314" s="51"/>
      <c r="W2314" s="51"/>
      <c r="X2314" s="52"/>
      <c r="Y2314" s="53"/>
      <c r="Z2314" s="49"/>
      <c r="AA2314" s="80"/>
    </row>
    <row r="2315" spans="1:27" ht="18" x14ac:dyDescent="0.2">
      <c r="A2315" s="128">
        <v>4.0999999999999996</v>
      </c>
      <c r="B2315" s="73"/>
      <c r="C2315" s="142" t="s">
        <v>583</v>
      </c>
      <c r="D2315" s="73"/>
      <c r="E2315" s="73"/>
      <c r="F2315" s="73"/>
      <c r="G2315" s="73"/>
      <c r="H2315" s="143"/>
      <c r="I2315" s="143"/>
      <c r="J2315" s="144"/>
      <c r="K2315" s="48"/>
      <c r="L2315" s="49"/>
      <c r="M2315" s="77">
        <v>0</v>
      </c>
      <c r="N2315" s="77"/>
      <c r="O2315" s="77"/>
      <c r="P2315" s="77"/>
      <c r="Q2315" s="77"/>
      <c r="R2315" s="77"/>
      <c r="S2315" s="51"/>
      <c r="T2315" s="51"/>
      <c r="U2315" s="49"/>
      <c r="V2315" s="51"/>
      <c r="W2315" s="51"/>
      <c r="X2315" s="52"/>
      <c r="Y2315" s="53"/>
      <c r="Z2315" s="49"/>
      <c r="AA2315" s="80"/>
    </row>
    <row r="2316" spans="1:27" ht="36" x14ac:dyDescent="0.2">
      <c r="A2316" s="41">
        <f>A2276+1</f>
        <v>2002</v>
      </c>
      <c r="B2316" s="41">
        <v>4912932</v>
      </c>
      <c r="C2316" s="193" t="s">
        <v>608</v>
      </c>
      <c r="D2316" s="42" t="s">
        <v>36</v>
      </c>
      <c r="E2316" s="43">
        <v>0</v>
      </c>
      <c r="F2316" s="44">
        <v>1</v>
      </c>
      <c r="G2316" s="44">
        <v>1</v>
      </c>
      <c r="H2316" s="3">
        <v>42132202</v>
      </c>
      <c r="I2316" s="4" t="s">
        <v>37</v>
      </c>
      <c r="J2316" s="1" t="s">
        <v>37</v>
      </c>
      <c r="K2316" s="49">
        <v>40579</v>
      </c>
      <c r="L2316" s="49">
        <f t="shared" ref="L2316:L2376" si="665">(K2316*13.12%)+K2316</f>
        <v>45902.964800000002</v>
      </c>
      <c r="M2316" s="45">
        <v>144000</v>
      </c>
      <c r="N2316" s="50">
        <f t="shared" ref="N2316:N2367" si="666">M2316*0.19</f>
        <v>27360</v>
      </c>
      <c r="O2316" s="46">
        <f>M2316+N2316</f>
        <v>171360</v>
      </c>
      <c r="P2316" s="45"/>
      <c r="Q2316" s="50">
        <f t="shared" ref="Q2316:Q2367" si="667">P2316*0.19</f>
        <v>0</v>
      </c>
      <c r="R2316" s="46">
        <v>65000</v>
      </c>
      <c r="S2316" s="51">
        <f t="shared" ref="S2316:S2376" si="668">MIN(L2316,O2316,R2316)</f>
        <v>45902.964800000002</v>
      </c>
      <c r="T2316" s="51">
        <f t="shared" ref="T2316:T2376" si="669">AVERAGE(L2316,O2316,R2316)</f>
        <v>94087.654933333339</v>
      </c>
      <c r="U2316" s="49">
        <f t="shared" ref="U2316:U2376" si="670">GEOMEAN(L2316,O2316,R2316)</f>
        <v>79962.77346793664</v>
      </c>
      <c r="V2316" s="51">
        <f t="shared" ref="V2316:V2376" si="671">MEDIAN(L2316,O2316,R2316)</f>
        <v>65000</v>
      </c>
      <c r="W2316" s="51">
        <f t="shared" ref="W2316:W2376" si="672">STDEVA(S2316,T2316)</f>
        <v>34071.721142652495</v>
      </c>
      <c r="X2316" s="52">
        <f t="shared" ref="X2316:X2376" si="673">(W2316/T2316)</f>
        <v>0.36212743496258165</v>
      </c>
      <c r="Y2316" s="53" t="str">
        <f t="shared" ref="Y2316:Y2376" si="674">IF(X2316&lt;43%,"MENOR_VALOR","MEDIA_GEOMETRICA")</f>
        <v>MENOR_VALOR</v>
      </c>
      <c r="Z2316" s="49">
        <f t="shared" ref="Z2316:Z2376" si="675">IF(Y2316="MENOR_VALOR",S2316,U2316)</f>
        <v>45902.964800000002</v>
      </c>
      <c r="AA2316" s="80"/>
    </row>
    <row r="2317" spans="1:27" ht="27" x14ac:dyDescent="0.2">
      <c r="A2317" s="41">
        <f>A2316+1</f>
        <v>2003</v>
      </c>
      <c r="B2317" s="41">
        <v>4912932</v>
      </c>
      <c r="C2317" s="193" t="s">
        <v>609</v>
      </c>
      <c r="D2317" s="42" t="s">
        <v>36</v>
      </c>
      <c r="E2317" s="43">
        <v>0</v>
      </c>
      <c r="F2317" s="44">
        <v>1</v>
      </c>
      <c r="G2317" s="44">
        <v>1</v>
      </c>
      <c r="H2317" s="3">
        <v>40151506</v>
      </c>
      <c r="I2317" s="4" t="s">
        <v>37</v>
      </c>
      <c r="J2317" s="1" t="s">
        <v>37</v>
      </c>
      <c r="K2317" s="48">
        <v>82467</v>
      </c>
      <c r="L2317" s="49">
        <f t="shared" si="665"/>
        <v>93286.670400000003</v>
      </c>
      <c r="M2317" s="45">
        <v>123420</v>
      </c>
      <c r="N2317" s="50">
        <f t="shared" si="666"/>
        <v>23449.8</v>
      </c>
      <c r="O2317" s="46">
        <f t="shared" ref="O2317:O2367" si="676">M2317+N2317</f>
        <v>146869.79999999999</v>
      </c>
      <c r="P2317" s="45">
        <v>97000</v>
      </c>
      <c r="Q2317" s="50">
        <f t="shared" si="667"/>
        <v>18430</v>
      </c>
      <c r="R2317" s="46">
        <f t="shared" ref="R2317:R2367" si="677">P2317+Q2317</f>
        <v>115430</v>
      </c>
      <c r="S2317" s="51">
        <f t="shared" si="668"/>
        <v>93286.670400000003</v>
      </c>
      <c r="T2317" s="51">
        <f t="shared" si="669"/>
        <v>118528.82346666667</v>
      </c>
      <c r="U2317" s="49">
        <f t="shared" si="670"/>
        <v>116508.31746898926</v>
      </c>
      <c r="V2317" s="51">
        <f t="shared" si="671"/>
        <v>115430</v>
      </c>
      <c r="W2317" s="51">
        <f t="shared" si="672"/>
        <v>17848.89760518874</v>
      </c>
      <c r="X2317" s="52">
        <f t="shared" si="673"/>
        <v>0.15058698030701625</v>
      </c>
      <c r="Y2317" s="53" t="str">
        <f t="shared" si="674"/>
        <v>MENOR_VALOR</v>
      </c>
      <c r="Z2317" s="49">
        <f t="shared" si="675"/>
        <v>93286.670400000003</v>
      </c>
      <c r="AA2317" s="80"/>
    </row>
    <row r="2318" spans="1:27" ht="27" x14ac:dyDescent="0.2">
      <c r="A2318" s="41">
        <f t="shared" ref="A2318:A2331" si="678">A2317+1</f>
        <v>2004</v>
      </c>
      <c r="B2318" s="41">
        <v>4912932</v>
      </c>
      <c r="C2318" s="193" t="s">
        <v>841</v>
      </c>
      <c r="D2318" s="42" t="s">
        <v>36</v>
      </c>
      <c r="E2318" s="43">
        <v>0</v>
      </c>
      <c r="F2318" s="44">
        <v>1</v>
      </c>
      <c r="G2318" s="44">
        <v>1</v>
      </c>
      <c r="H2318" s="3">
        <v>40151506</v>
      </c>
      <c r="I2318" s="4" t="s">
        <v>37</v>
      </c>
      <c r="J2318" s="1" t="s">
        <v>37</v>
      </c>
      <c r="K2318" s="48">
        <v>555254</v>
      </c>
      <c r="L2318" s="49">
        <f t="shared" si="665"/>
        <v>628103.32479999994</v>
      </c>
      <c r="M2318" s="45">
        <v>767040</v>
      </c>
      <c r="N2318" s="50">
        <f t="shared" si="666"/>
        <v>145737.60000000001</v>
      </c>
      <c r="O2318" s="46">
        <f t="shared" si="676"/>
        <v>912777.6</v>
      </c>
      <c r="P2318" s="45">
        <v>653000</v>
      </c>
      <c r="Q2318" s="50">
        <f t="shared" si="667"/>
        <v>124070</v>
      </c>
      <c r="R2318" s="46">
        <f t="shared" si="677"/>
        <v>777070</v>
      </c>
      <c r="S2318" s="51">
        <f t="shared" si="668"/>
        <v>628103.32479999994</v>
      </c>
      <c r="T2318" s="51">
        <f t="shared" si="669"/>
        <v>772650.30826666672</v>
      </c>
      <c r="U2318" s="49">
        <f t="shared" si="670"/>
        <v>763751.48834216746</v>
      </c>
      <c r="V2318" s="51">
        <f t="shared" si="671"/>
        <v>777070</v>
      </c>
      <c r="W2318" s="51">
        <f t="shared" si="672"/>
        <v>102210.15220933902</v>
      </c>
      <c r="X2318" s="52">
        <f t="shared" si="673"/>
        <v>0.13228513742346554</v>
      </c>
      <c r="Y2318" s="53" t="str">
        <f t="shared" si="674"/>
        <v>MENOR_VALOR</v>
      </c>
      <c r="Z2318" s="49">
        <f t="shared" si="675"/>
        <v>628103.32479999994</v>
      </c>
      <c r="AA2318" s="80"/>
    </row>
    <row r="2319" spans="1:27" ht="27" x14ac:dyDescent="0.2">
      <c r="A2319" s="41">
        <f t="shared" si="678"/>
        <v>2005</v>
      </c>
      <c r="B2319" s="3">
        <v>4912907</v>
      </c>
      <c r="C2319" s="193" t="s">
        <v>842</v>
      </c>
      <c r="D2319" s="42" t="s">
        <v>36</v>
      </c>
      <c r="E2319" s="43">
        <v>0</v>
      </c>
      <c r="F2319" s="44">
        <v>1</v>
      </c>
      <c r="G2319" s="44">
        <v>1</v>
      </c>
      <c r="H2319" s="3">
        <v>25171708</v>
      </c>
      <c r="I2319" s="4" t="s">
        <v>37</v>
      </c>
      <c r="J2319" s="1">
        <v>67715</v>
      </c>
      <c r="K2319" s="48">
        <v>417214</v>
      </c>
      <c r="L2319" s="49">
        <f t="shared" si="665"/>
        <v>471952.4768</v>
      </c>
      <c r="M2319" s="45">
        <v>656140</v>
      </c>
      <c r="N2319" s="50">
        <f t="shared" si="666"/>
        <v>124666.6</v>
      </c>
      <c r="O2319" s="46">
        <f t="shared" si="676"/>
        <v>780806.6</v>
      </c>
      <c r="P2319" s="45">
        <v>495000</v>
      </c>
      <c r="Q2319" s="50">
        <f t="shared" si="667"/>
        <v>94050</v>
      </c>
      <c r="R2319" s="46">
        <f t="shared" si="677"/>
        <v>589050</v>
      </c>
      <c r="S2319" s="51">
        <f t="shared" si="668"/>
        <v>471952.4768</v>
      </c>
      <c r="T2319" s="51">
        <f t="shared" si="669"/>
        <v>613936.35893333331</v>
      </c>
      <c r="U2319" s="49">
        <f t="shared" si="670"/>
        <v>600986.3874619446</v>
      </c>
      <c r="V2319" s="51">
        <f t="shared" si="671"/>
        <v>589050</v>
      </c>
      <c r="W2319" s="51">
        <f t="shared" si="672"/>
        <v>100397.765875671</v>
      </c>
      <c r="X2319" s="52">
        <f t="shared" si="673"/>
        <v>0.16353122667324071</v>
      </c>
      <c r="Y2319" s="53" t="str">
        <f t="shared" si="674"/>
        <v>MENOR_VALOR</v>
      </c>
      <c r="Z2319" s="49">
        <f t="shared" si="675"/>
        <v>471952.4768</v>
      </c>
      <c r="AA2319" s="80"/>
    </row>
    <row r="2320" spans="1:27" ht="27" x14ac:dyDescent="0.2">
      <c r="A2320" s="41">
        <f t="shared" si="678"/>
        <v>2006</v>
      </c>
      <c r="B2320" s="3">
        <v>4912907</v>
      </c>
      <c r="C2320" s="193" t="s">
        <v>843</v>
      </c>
      <c r="D2320" s="42" t="s">
        <v>36</v>
      </c>
      <c r="E2320" s="43">
        <v>0</v>
      </c>
      <c r="F2320" s="44">
        <v>1</v>
      </c>
      <c r="G2320" s="44">
        <v>1</v>
      </c>
      <c r="H2320" s="3">
        <v>25171708</v>
      </c>
      <c r="I2320" s="4" t="s">
        <v>37</v>
      </c>
      <c r="J2320" s="1">
        <v>67715</v>
      </c>
      <c r="K2320" s="48">
        <v>1118124</v>
      </c>
      <c r="L2320" s="49">
        <f t="shared" si="665"/>
        <v>1264821.8688000001</v>
      </c>
      <c r="M2320" s="45">
        <v>1808400</v>
      </c>
      <c r="N2320" s="50">
        <f t="shared" si="666"/>
        <v>343596</v>
      </c>
      <c r="O2320" s="46">
        <f t="shared" si="676"/>
        <v>2151996</v>
      </c>
      <c r="P2320" s="45">
        <v>1315000</v>
      </c>
      <c r="Q2320" s="50">
        <f t="shared" si="667"/>
        <v>249850</v>
      </c>
      <c r="R2320" s="46">
        <f t="shared" si="677"/>
        <v>1564850</v>
      </c>
      <c r="S2320" s="51">
        <f t="shared" si="668"/>
        <v>1264821.8688000001</v>
      </c>
      <c r="T2320" s="51">
        <f t="shared" si="669"/>
        <v>1660555.9562666668</v>
      </c>
      <c r="U2320" s="49">
        <f t="shared" si="670"/>
        <v>1620993.1513654005</v>
      </c>
      <c r="V2320" s="51">
        <f t="shared" si="671"/>
        <v>1564850</v>
      </c>
      <c r="W2320" s="51">
        <f t="shared" si="672"/>
        <v>279826.25679434929</v>
      </c>
      <c r="X2320" s="52">
        <f t="shared" si="673"/>
        <v>0.16851359674952882</v>
      </c>
      <c r="Y2320" s="53" t="str">
        <f t="shared" si="674"/>
        <v>MENOR_VALOR</v>
      </c>
      <c r="Z2320" s="49">
        <f t="shared" si="675"/>
        <v>1264821.8688000001</v>
      </c>
      <c r="AA2320" s="80"/>
    </row>
    <row r="2321" spans="1:27" ht="27" x14ac:dyDescent="0.2">
      <c r="A2321" s="41">
        <f t="shared" si="678"/>
        <v>2007</v>
      </c>
      <c r="B2321" s="41">
        <v>4912932</v>
      </c>
      <c r="C2321" s="193" t="s">
        <v>612</v>
      </c>
      <c r="D2321" s="42" t="s">
        <v>36</v>
      </c>
      <c r="E2321" s="43">
        <v>0</v>
      </c>
      <c r="F2321" s="44">
        <v>1</v>
      </c>
      <c r="G2321" s="44">
        <v>1</v>
      </c>
      <c r="H2321" s="3">
        <v>25171716</v>
      </c>
      <c r="I2321" s="4" t="s">
        <v>37</v>
      </c>
      <c r="J2321" s="1" t="s">
        <v>37</v>
      </c>
      <c r="K2321" s="48">
        <v>27013</v>
      </c>
      <c r="L2321" s="49">
        <f t="shared" si="665"/>
        <v>30557.105599999999</v>
      </c>
      <c r="M2321" s="45">
        <v>39200</v>
      </c>
      <c r="N2321" s="50">
        <f t="shared" si="666"/>
        <v>7448</v>
      </c>
      <c r="O2321" s="46">
        <f t="shared" si="676"/>
        <v>46648</v>
      </c>
      <c r="P2321" s="45">
        <v>32000</v>
      </c>
      <c r="Q2321" s="50">
        <f t="shared" si="667"/>
        <v>6080</v>
      </c>
      <c r="R2321" s="46">
        <f t="shared" si="677"/>
        <v>38080</v>
      </c>
      <c r="S2321" s="51">
        <f t="shared" si="668"/>
        <v>30557.105599999999</v>
      </c>
      <c r="T2321" s="51">
        <f t="shared" si="669"/>
        <v>38428.368533333334</v>
      </c>
      <c r="U2321" s="49">
        <f t="shared" si="670"/>
        <v>37862.916269604182</v>
      </c>
      <c r="V2321" s="51">
        <f t="shared" si="671"/>
        <v>38080</v>
      </c>
      <c r="W2321" s="51">
        <f t="shared" si="672"/>
        <v>5565.8233966622847</v>
      </c>
      <c r="X2321" s="52">
        <f t="shared" si="673"/>
        <v>0.14483631778003814</v>
      </c>
      <c r="Y2321" s="53" t="str">
        <f t="shared" si="674"/>
        <v>MENOR_VALOR</v>
      </c>
      <c r="Z2321" s="49">
        <f t="shared" si="675"/>
        <v>30557.105599999999</v>
      </c>
      <c r="AA2321" s="80"/>
    </row>
    <row r="2322" spans="1:27" ht="27" x14ac:dyDescent="0.2">
      <c r="A2322" s="41">
        <f t="shared" si="678"/>
        <v>2008</v>
      </c>
      <c r="B2322" s="41">
        <v>4912932</v>
      </c>
      <c r="C2322" s="193" t="s">
        <v>844</v>
      </c>
      <c r="D2322" s="42" t="s">
        <v>36</v>
      </c>
      <c r="E2322" s="43">
        <v>0</v>
      </c>
      <c r="F2322" s="44">
        <v>1</v>
      </c>
      <c r="G2322" s="44">
        <v>1</v>
      </c>
      <c r="H2322" s="3">
        <v>25171716</v>
      </c>
      <c r="I2322" s="4" t="s">
        <v>37</v>
      </c>
      <c r="J2322" s="1" t="s">
        <v>37</v>
      </c>
      <c r="K2322" s="48">
        <v>254184</v>
      </c>
      <c r="L2322" s="49">
        <f t="shared" si="665"/>
        <v>287532.94079999998</v>
      </c>
      <c r="M2322" s="45">
        <v>359040</v>
      </c>
      <c r="N2322" s="50">
        <f t="shared" si="666"/>
        <v>68217.600000000006</v>
      </c>
      <c r="O2322" s="46">
        <f t="shared" si="676"/>
        <v>427257.59999999998</v>
      </c>
      <c r="P2322" s="45">
        <v>299000</v>
      </c>
      <c r="Q2322" s="50">
        <f t="shared" si="667"/>
        <v>56810</v>
      </c>
      <c r="R2322" s="46">
        <f t="shared" si="677"/>
        <v>355810</v>
      </c>
      <c r="S2322" s="51">
        <f t="shared" si="668"/>
        <v>287532.94079999998</v>
      </c>
      <c r="T2322" s="51">
        <f t="shared" si="669"/>
        <v>356866.84693333338</v>
      </c>
      <c r="U2322" s="49">
        <f t="shared" si="670"/>
        <v>352261.50333018089</v>
      </c>
      <c r="V2322" s="51">
        <f t="shared" si="671"/>
        <v>355810</v>
      </c>
      <c r="W2322" s="51">
        <f t="shared" si="672"/>
        <v>49026.47519303122</v>
      </c>
      <c r="X2322" s="52">
        <f t="shared" si="673"/>
        <v>0.13738030196509091</v>
      </c>
      <c r="Y2322" s="53" t="str">
        <f t="shared" si="674"/>
        <v>MENOR_VALOR</v>
      </c>
      <c r="Z2322" s="49">
        <f t="shared" si="675"/>
        <v>287532.94079999998</v>
      </c>
      <c r="AA2322" s="80"/>
    </row>
    <row r="2323" spans="1:27" ht="18" x14ac:dyDescent="0.2">
      <c r="A2323" s="41">
        <f t="shared" si="678"/>
        <v>2009</v>
      </c>
      <c r="B2323" s="41">
        <v>4912932</v>
      </c>
      <c r="C2323" s="193" t="s">
        <v>845</v>
      </c>
      <c r="D2323" s="42" t="s">
        <v>36</v>
      </c>
      <c r="E2323" s="43">
        <v>0</v>
      </c>
      <c r="F2323" s="44">
        <v>1</v>
      </c>
      <c r="G2323" s="44">
        <v>1</v>
      </c>
      <c r="H2323" s="3">
        <v>42132202</v>
      </c>
      <c r="I2323" s="4" t="s">
        <v>37</v>
      </c>
      <c r="J2323" s="1" t="s">
        <v>37</v>
      </c>
      <c r="K2323" s="48">
        <v>94724</v>
      </c>
      <c r="L2323" s="49">
        <f t="shared" si="665"/>
        <v>107151.78879999999</v>
      </c>
      <c r="M2323" s="45">
        <v>144560</v>
      </c>
      <c r="N2323" s="50">
        <f t="shared" si="666"/>
        <v>27466.400000000001</v>
      </c>
      <c r="O2323" s="46">
        <f t="shared" si="676"/>
        <v>172026.4</v>
      </c>
      <c r="P2323" s="45">
        <v>111000</v>
      </c>
      <c r="Q2323" s="50">
        <f t="shared" si="667"/>
        <v>21090</v>
      </c>
      <c r="R2323" s="46">
        <f t="shared" si="677"/>
        <v>132090</v>
      </c>
      <c r="S2323" s="51">
        <f t="shared" si="668"/>
        <v>107151.78879999999</v>
      </c>
      <c r="T2323" s="51">
        <f t="shared" si="669"/>
        <v>137089.39626666668</v>
      </c>
      <c r="U2323" s="49">
        <f t="shared" si="670"/>
        <v>134530.72693413624</v>
      </c>
      <c r="V2323" s="51">
        <f t="shared" si="671"/>
        <v>132090</v>
      </c>
      <c r="W2323" s="51">
        <f t="shared" si="672"/>
        <v>21169.085252180848</v>
      </c>
      <c r="X2323" s="52">
        <f t="shared" si="673"/>
        <v>0.15441810839258993</v>
      </c>
      <c r="Y2323" s="53" t="str">
        <f t="shared" si="674"/>
        <v>MENOR_VALOR</v>
      </c>
      <c r="Z2323" s="49">
        <f t="shared" si="675"/>
        <v>107151.78879999999</v>
      </c>
      <c r="AA2323" s="80"/>
    </row>
    <row r="2324" spans="1:27" ht="18" x14ac:dyDescent="0.2">
      <c r="A2324" s="41">
        <f t="shared" si="678"/>
        <v>2010</v>
      </c>
      <c r="B2324" s="41">
        <v>4912932</v>
      </c>
      <c r="C2324" s="193" t="s">
        <v>1047</v>
      </c>
      <c r="D2324" s="42" t="s">
        <v>36</v>
      </c>
      <c r="E2324" s="43">
        <v>0</v>
      </c>
      <c r="F2324" s="44">
        <v>1</v>
      </c>
      <c r="G2324" s="44">
        <v>1</v>
      </c>
      <c r="H2324" s="4">
        <v>23153027</v>
      </c>
      <c r="I2324" s="4" t="s">
        <v>37</v>
      </c>
      <c r="J2324" s="1" t="s">
        <v>37</v>
      </c>
      <c r="K2324" s="48">
        <v>143871</v>
      </c>
      <c r="L2324" s="49">
        <f t="shared" si="665"/>
        <v>162746.87520000001</v>
      </c>
      <c r="M2324" s="45">
        <v>196230</v>
      </c>
      <c r="N2324" s="50">
        <f t="shared" si="666"/>
        <v>37283.699999999997</v>
      </c>
      <c r="O2324" s="46">
        <f t="shared" si="676"/>
        <v>233513.7</v>
      </c>
      <c r="P2324" s="45">
        <v>169000</v>
      </c>
      <c r="Q2324" s="50">
        <f t="shared" si="667"/>
        <v>32110</v>
      </c>
      <c r="R2324" s="46">
        <f t="shared" si="677"/>
        <v>201110</v>
      </c>
      <c r="S2324" s="51">
        <f t="shared" si="668"/>
        <v>162746.87520000001</v>
      </c>
      <c r="T2324" s="51">
        <f t="shared" si="669"/>
        <v>199123.52506666668</v>
      </c>
      <c r="U2324" s="49">
        <f t="shared" si="670"/>
        <v>196978.83443935879</v>
      </c>
      <c r="V2324" s="51">
        <f t="shared" si="671"/>
        <v>201110</v>
      </c>
      <c r="W2324" s="51">
        <f t="shared" si="672"/>
        <v>25722.175797568911</v>
      </c>
      <c r="X2324" s="52">
        <f t="shared" si="673"/>
        <v>0.12917698091652963</v>
      </c>
      <c r="Y2324" s="53" t="str">
        <f t="shared" si="674"/>
        <v>MENOR_VALOR</v>
      </c>
      <c r="Z2324" s="49">
        <f t="shared" si="675"/>
        <v>162746.87520000001</v>
      </c>
      <c r="AA2324" s="80"/>
    </row>
    <row r="2325" spans="1:27" ht="18" x14ac:dyDescent="0.2">
      <c r="A2325" s="41">
        <f t="shared" si="678"/>
        <v>2011</v>
      </c>
      <c r="B2325" s="41">
        <v>4912932</v>
      </c>
      <c r="C2325" s="193" t="s">
        <v>1048</v>
      </c>
      <c r="D2325" s="42" t="s">
        <v>36</v>
      </c>
      <c r="E2325" s="43">
        <v>0</v>
      </c>
      <c r="F2325" s="44">
        <v>1</v>
      </c>
      <c r="G2325" s="44">
        <v>1</v>
      </c>
      <c r="H2325" s="4">
        <v>23153027</v>
      </c>
      <c r="I2325" s="4" t="s">
        <v>37</v>
      </c>
      <c r="J2325" s="1" t="s">
        <v>37</v>
      </c>
      <c r="K2325" s="48">
        <v>226338</v>
      </c>
      <c r="L2325" s="49">
        <f t="shared" si="665"/>
        <v>256033.54560000001</v>
      </c>
      <c r="M2325" s="45">
        <v>333000</v>
      </c>
      <c r="N2325" s="50">
        <f t="shared" si="666"/>
        <v>63270</v>
      </c>
      <c r="O2325" s="46">
        <f t="shared" si="676"/>
        <v>396270</v>
      </c>
      <c r="P2325" s="45">
        <v>266000</v>
      </c>
      <c r="Q2325" s="50">
        <f t="shared" si="667"/>
        <v>50540</v>
      </c>
      <c r="R2325" s="46">
        <f t="shared" si="677"/>
        <v>316540</v>
      </c>
      <c r="S2325" s="51">
        <f t="shared" si="668"/>
        <v>256033.54560000001</v>
      </c>
      <c r="T2325" s="51">
        <f t="shared" si="669"/>
        <v>322947.84853333334</v>
      </c>
      <c r="U2325" s="49">
        <f t="shared" si="670"/>
        <v>317862.20209910383</v>
      </c>
      <c r="V2325" s="51">
        <f t="shared" si="671"/>
        <v>316540</v>
      </c>
      <c r="W2325" s="51">
        <f t="shared" si="672"/>
        <v>47315.557362530846</v>
      </c>
      <c r="X2325" s="52">
        <f t="shared" si="673"/>
        <v>0.1465114493792552</v>
      </c>
      <c r="Y2325" s="53" t="str">
        <f t="shared" si="674"/>
        <v>MENOR_VALOR</v>
      </c>
      <c r="Z2325" s="49">
        <f t="shared" si="675"/>
        <v>256033.54560000001</v>
      </c>
      <c r="AA2325" s="80"/>
    </row>
    <row r="2326" spans="1:27" ht="27" x14ac:dyDescent="0.2">
      <c r="A2326" s="41">
        <f t="shared" si="678"/>
        <v>2012</v>
      </c>
      <c r="B2326" s="4">
        <v>4912932</v>
      </c>
      <c r="C2326" s="193" t="s">
        <v>614</v>
      </c>
      <c r="D2326" s="42" t="s">
        <v>60</v>
      </c>
      <c r="E2326" s="43">
        <v>0</v>
      </c>
      <c r="F2326" s="44">
        <v>1</v>
      </c>
      <c r="G2326" s="44">
        <v>1</v>
      </c>
      <c r="H2326" s="4">
        <v>25171718</v>
      </c>
      <c r="I2326" s="4" t="s">
        <v>37</v>
      </c>
      <c r="J2326" s="1" t="s">
        <v>37</v>
      </c>
      <c r="K2326" s="48">
        <v>457912</v>
      </c>
      <c r="L2326" s="49">
        <f t="shared" si="665"/>
        <v>517990.05440000002</v>
      </c>
      <c r="M2326" s="45">
        <v>620080</v>
      </c>
      <c r="N2326" s="50">
        <f t="shared" si="666"/>
        <v>117815.2</v>
      </c>
      <c r="O2326" s="46">
        <f t="shared" si="676"/>
        <v>737895.2</v>
      </c>
      <c r="P2326" s="45">
        <v>539000</v>
      </c>
      <c r="Q2326" s="50">
        <f t="shared" si="667"/>
        <v>102410</v>
      </c>
      <c r="R2326" s="46">
        <f t="shared" si="677"/>
        <v>641410</v>
      </c>
      <c r="S2326" s="51">
        <f t="shared" si="668"/>
        <v>517990.05440000002</v>
      </c>
      <c r="T2326" s="51">
        <f t="shared" si="669"/>
        <v>632431.7514666667</v>
      </c>
      <c r="U2326" s="49">
        <f t="shared" si="670"/>
        <v>625869.72540933418</v>
      </c>
      <c r="V2326" s="51">
        <f t="shared" si="671"/>
        <v>641410</v>
      </c>
      <c r="W2326" s="51">
        <f t="shared" si="672"/>
        <v>80922.50004633663</v>
      </c>
      <c r="X2326" s="52">
        <f t="shared" si="673"/>
        <v>0.12795451818899034</v>
      </c>
      <c r="Y2326" s="53" t="str">
        <f t="shared" si="674"/>
        <v>MENOR_VALOR</v>
      </c>
      <c r="Z2326" s="49">
        <f t="shared" si="675"/>
        <v>517990.05440000002</v>
      </c>
      <c r="AA2326" s="80"/>
    </row>
    <row r="2327" spans="1:27" ht="27" x14ac:dyDescent="0.2">
      <c r="A2327" s="41">
        <f t="shared" si="678"/>
        <v>2013</v>
      </c>
      <c r="B2327" s="4">
        <v>4912932</v>
      </c>
      <c r="C2327" s="193" t="s">
        <v>846</v>
      </c>
      <c r="D2327" s="42" t="s">
        <v>60</v>
      </c>
      <c r="E2327" s="43">
        <v>0</v>
      </c>
      <c r="F2327" s="44">
        <v>1</v>
      </c>
      <c r="G2327" s="44">
        <v>1</v>
      </c>
      <c r="H2327" s="4">
        <v>25171718</v>
      </c>
      <c r="I2327" s="4" t="s">
        <v>37</v>
      </c>
      <c r="J2327" s="1" t="s">
        <v>37</v>
      </c>
      <c r="K2327" s="48">
        <v>426258</v>
      </c>
      <c r="L2327" s="49">
        <f t="shared" si="665"/>
        <v>482183.04959999997</v>
      </c>
      <c r="M2327" s="45">
        <v>669820</v>
      </c>
      <c r="N2327" s="50">
        <f t="shared" si="666"/>
        <v>127265.8</v>
      </c>
      <c r="O2327" s="46">
        <f t="shared" si="676"/>
        <v>797085.8</v>
      </c>
      <c r="P2327" s="45">
        <v>501000</v>
      </c>
      <c r="Q2327" s="50">
        <f t="shared" si="667"/>
        <v>95190</v>
      </c>
      <c r="R2327" s="46">
        <f t="shared" si="677"/>
        <v>596190</v>
      </c>
      <c r="S2327" s="51">
        <f t="shared" si="668"/>
        <v>482183.04959999997</v>
      </c>
      <c r="T2327" s="51">
        <f t="shared" si="669"/>
        <v>625152.94986666669</v>
      </c>
      <c r="U2327" s="49">
        <f t="shared" si="670"/>
        <v>611928.33905272197</v>
      </c>
      <c r="V2327" s="51">
        <f t="shared" si="671"/>
        <v>596190</v>
      </c>
      <c r="W2327" s="51">
        <f t="shared" si="672"/>
        <v>101094.9859841235</v>
      </c>
      <c r="X2327" s="52">
        <f t="shared" si="673"/>
        <v>0.16171240334974848</v>
      </c>
      <c r="Y2327" s="53" t="str">
        <f t="shared" si="674"/>
        <v>MENOR_VALOR</v>
      </c>
      <c r="Z2327" s="49">
        <f t="shared" si="675"/>
        <v>482183.04959999997</v>
      </c>
      <c r="AA2327" s="80"/>
    </row>
    <row r="2328" spans="1:27" ht="18" x14ac:dyDescent="0.2">
      <c r="A2328" s="41">
        <f t="shared" si="678"/>
        <v>2014</v>
      </c>
      <c r="B2328" s="3">
        <v>4912927</v>
      </c>
      <c r="C2328" s="193" t="s">
        <v>256</v>
      </c>
      <c r="D2328" s="42" t="s">
        <v>36</v>
      </c>
      <c r="E2328" s="43">
        <v>0</v>
      </c>
      <c r="F2328" s="44">
        <v>1</v>
      </c>
      <c r="G2328" s="44">
        <v>1</v>
      </c>
      <c r="H2328" s="3">
        <v>25174407</v>
      </c>
      <c r="I2328" s="4" t="s">
        <v>37</v>
      </c>
      <c r="J2328" s="1" t="s">
        <v>37</v>
      </c>
      <c r="K2328" s="48">
        <v>74732</v>
      </c>
      <c r="L2328" s="49">
        <f t="shared" si="665"/>
        <v>84536.838399999993</v>
      </c>
      <c r="M2328" s="45">
        <v>76440</v>
      </c>
      <c r="N2328" s="50">
        <f t="shared" si="666"/>
        <v>14523.6</v>
      </c>
      <c r="O2328" s="46">
        <f t="shared" si="676"/>
        <v>90963.6</v>
      </c>
      <c r="P2328" s="45">
        <v>62000</v>
      </c>
      <c r="Q2328" s="50">
        <f t="shared" si="667"/>
        <v>11780</v>
      </c>
      <c r="R2328" s="46">
        <f t="shared" si="677"/>
        <v>73780</v>
      </c>
      <c r="S2328" s="51">
        <f t="shared" si="668"/>
        <v>73780</v>
      </c>
      <c r="T2328" s="51">
        <f t="shared" si="669"/>
        <v>83093.479466666657</v>
      </c>
      <c r="U2328" s="49">
        <f t="shared" si="670"/>
        <v>82784.830532188731</v>
      </c>
      <c r="V2328" s="51">
        <f t="shared" si="671"/>
        <v>84536.838399999993</v>
      </c>
      <c r="W2328" s="51">
        <f t="shared" si="672"/>
        <v>6585.6244873216629</v>
      </c>
      <c r="X2328" s="52">
        <f t="shared" si="673"/>
        <v>7.9255611024972389E-2</v>
      </c>
      <c r="Y2328" s="53" t="str">
        <f t="shared" si="674"/>
        <v>MENOR_VALOR</v>
      </c>
      <c r="Z2328" s="49">
        <f t="shared" si="675"/>
        <v>73780</v>
      </c>
      <c r="AA2328" s="80"/>
    </row>
    <row r="2329" spans="1:27" ht="27" x14ac:dyDescent="0.2">
      <c r="A2329" s="41">
        <f t="shared" si="678"/>
        <v>2015</v>
      </c>
      <c r="B2329" s="41">
        <v>4912932</v>
      </c>
      <c r="C2329" s="193" t="s">
        <v>616</v>
      </c>
      <c r="D2329" s="42" t="s">
        <v>36</v>
      </c>
      <c r="E2329" s="43">
        <v>0</v>
      </c>
      <c r="F2329" s="44">
        <v>1</v>
      </c>
      <c r="G2329" s="44">
        <v>1</v>
      </c>
      <c r="H2329" s="4">
        <v>26101781</v>
      </c>
      <c r="I2329" s="4" t="s">
        <v>37</v>
      </c>
      <c r="J2329" s="1" t="s">
        <v>37</v>
      </c>
      <c r="K2329" s="48">
        <v>257754</v>
      </c>
      <c r="L2329" s="49">
        <f t="shared" si="665"/>
        <v>291571.3248</v>
      </c>
      <c r="M2329" s="45">
        <v>416900</v>
      </c>
      <c r="N2329" s="50">
        <f t="shared" si="666"/>
        <v>79211</v>
      </c>
      <c r="O2329" s="46">
        <f t="shared" si="676"/>
        <v>496111</v>
      </c>
      <c r="P2329" s="45">
        <v>303000</v>
      </c>
      <c r="Q2329" s="50">
        <f t="shared" si="667"/>
        <v>57570</v>
      </c>
      <c r="R2329" s="46">
        <f t="shared" si="677"/>
        <v>360570</v>
      </c>
      <c r="S2329" s="51">
        <f t="shared" si="668"/>
        <v>291571.3248</v>
      </c>
      <c r="T2329" s="51">
        <f t="shared" si="669"/>
        <v>382750.77493333333</v>
      </c>
      <c r="U2329" s="49">
        <f t="shared" si="670"/>
        <v>373626.56931313232</v>
      </c>
      <c r="V2329" s="51">
        <f t="shared" si="671"/>
        <v>360570</v>
      </c>
      <c r="W2329" s="51">
        <f t="shared" si="672"/>
        <v>64473.607494140597</v>
      </c>
      <c r="X2329" s="52">
        <f t="shared" si="673"/>
        <v>0.16844801295404421</v>
      </c>
      <c r="Y2329" s="53" t="str">
        <f t="shared" si="674"/>
        <v>MENOR_VALOR</v>
      </c>
      <c r="Z2329" s="49">
        <f t="shared" si="675"/>
        <v>291571.3248</v>
      </c>
      <c r="AA2329" s="80"/>
    </row>
    <row r="2330" spans="1:27" ht="27" x14ac:dyDescent="0.2">
      <c r="A2330" s="41">
        <f t="shared" si="678"/>
        <v>2016</v>
      </c>
      <c r="B2330" s="41">
        <v>4912932</v>
      </c>
      <c r="C2330" s="193" t="s">
        <v>847</v>
      </c>
      <c r="D2330" s="42" t="s">
        <v>36</v>
      </c>
      <c r="E2330" s="43">
        <v>0</v>
      </c>
      <c r="F2330" s="44">
        <v>1</v>
      </c>
      <c r="G2330" s="44">
        <v>1</v>
      </c>
      <c r="H2330" s="3">
        <v>44122101</v>
      </c>
      <c r="I2330" s="4" t="s">
        <v>37</v>
      </c>
      <c r="J2330" s="1" t="s">
        <v>37</v>
      </c>
      <c r="K2330" s="48">
        <v>254184</v>
      </c>
      <c r="L2330" s="49">
        <f t="shared" si="665"/>
        <v>287532.94079999998</v>
      </c>
      <c r="M2330" s="45">
        <v>344080</v>
      </c>
      <c r="N2330" s="50">
        <f t="shared" si="666"/>
        <v>65375.200000000004</v>
      </c>
      <c r="O2330" s="46">
        <f t="shared" si="676"/>
        <v>409455.2</v>
      </c>
      <c r="P2330" s="45">
        <v>299000</v>
      </c>
      <c r="Q2330" s="50">
        <f t="shared" si="667"/>
        <v>56810</v>
      </c>
      <c r="R2330" s="46">
        <f t="shared" si="677"/>
        <v>355810</v>
      </c>
      <c r="S2330" s="51">
        <f t="shared" si="668"/>
        <v>287532.94079999998</v>
      </c>
      <c r="T2330" s="51">
        <f t="shared" si="669"/>
        <v>350932.71359999996</v>
      </c>
      <c r="U2330" s="49">
        <f t="shared" si="670"/>
        <v>347299.41274312465</v>
      </c>
      <c r="V2330" s="51">
        <f t="shared" si="671"/>
        <v>355810</v>
      </c>
      <c r="W2330" s="51">
        <f t="shared" si="672"/>
        <v>44830.409272566409</v>
      </c>
      <c r="X2330" s="52">
        <f t="shared" si="673"/>
        <v>0.12774645262528872</v>
      </c>
      <c r="Y2330" s="53" t="str">
        <f t="shared" si="674"/>
        <v>MENOR_VALOR</v>
      </c>
      <c r="Z2330" s="49">
        <f t="shared" si="675"/>
        <v>287532.94079999998</v>
      </c>
      <c r="AA2330" s="80"/>
    </row>
    <row r="2331" spans="1:27" ht="18" x14ac:dyDescent="0.2">
      <c r="A2331" s="41">
        <f t="shared" si="678"/>
        <v>2017</v>
      </c>
      <c r="B2331" s="41">
        <v>4912932</v>
      </c>
      <c r="C2331" s="193" t="s">
        <v>618</v>
      </c>
      <c r="D2331" s="42" t="s">
        <v>36</v>
      </c>
      <c r="E2331" s="43">
        <v>0</v>
      </c>
      <c r="F2331" s="44">
        <v>1</v>
      </c>
      <c r="G2331" s="44">
        <v>1</v>
      </c>
      <c r="H2331" s="4">
        <v>26101781</v>
      </c>
      <c r="I2331" s="4" t="s">
        <v>37</v>
      </c>
      <c r="J2331" s="1" t="s">
        <v>37</v>
      </c>
      <c r="K2331" s="48">
        <v>122689</v>
      </c>
      <c r="L2331" s="49">
        <f t="shared" si="665"/>
        <v>138785.79680000001</v>
      </c>
      <c r="M2331" s="45">
        <v>178200</v>
      </c>
      <c r="N2331" s="50">
        <f t="shared" si="666"/>
        <v>33858</v>
      </c>
      <c r="O2331" s="46">
        <f t="shared" si="676"/>
        <v>212058</v>
      </c>
      <c r="P2331" s="45">
        <v>144000</v>
      </c>
      <c r="Q2331" s="50">
        <f t="shared" si="667"/>
        <v>27360</v>
      </c>
      <c r="R2331" s="46">
        <f t="shared" si="677"/>
        <v>171360</v>
      </c>
      <c r="S2331" s="51">
        <f t="shared" si="668"/>
        <v>138785.79680000001</v>
      </c>
      <c r="T2331" s="51">
        <f t="shared" si="669"/>
        <v>174067.93226666667</v>
      </c>
      <c r="U2331" s="49">
        <f t="shared" si="670"/>
        <v>171489.04397803731</v>
      </c>
      <c r="V2331" s="51">
        <f t="shared" si="671"/>
        <v>171360</v>
      </c>
      <c r="W2331" s="51">
        <f t="shared" si="672"/>
        <v>24948.23724322248</v>
      </c>
      <c r="X2331" s="52">
        <f t="shared" si="673"/>
        <v>0.14332471764530733</v>
      </c>
      <c r="Y2331" s="53" t="str">
        <f t="shared" si="674"/>
        <v>MENOR_VALOR</v>
      </c>
      <c r="Z2331" s="49">
        <f t="shared" si="675"/>
        <v>138785.79680000001</v>
      </c>
      <c r="AA2331" s="80"/>
    </row>
    <row r="2332" spans="1:27" ht="45" x14ac:dyDescent="0.2">
      <c r="A2332" s="132">
        <v>4.2</v>
      </c>
      <c r="B2332" s="3"/>
      <c r="C2332" s="138" t="s">
        <v>621</v>
      </c>
      <c r="D2332" s="3"/>
      <c r="E2332" s="3"/>
      <c r="F2332" s="3"/>
      <c r="G2332" s="3"/>
      <c r="H2332" s="7"/>
      <c r="I2332" s="7"/>
      <c r="J2332" s="137"/>
      <c r="K2332" s="48"/>
      <c r="L2332" s="49">
        <f t="shared" si="665"/>
        <v>0</v>
      </c>
      <c r="M2332" s="5">
        <v>0</v>
      </c>
      <c r="N2332" s="6"/>
      <c r="O2332" s="47"/>
      <c r="P2332" s="5"/>
      <c r="Q2332" s="6"/>
      <c r="R2332" s="47"/>
      <c r="S2332" s="51"/>
      <c r="T2332" s="51"/>
      <c r="U2332" s="49"/>
      <c r="V2332" s="51"/>
      <c r="W2332" s="51"/>
      <c r="X2332" s="52"/>
      <c r="Y2332" s="53"/>
      <c r="Z2332" s="49"/>
      <c r="AA2332" s="80"/>
    </row>
    <row r="2333" spans="1:27" ht="18" x14ac:dyDescent="0.2">
      <c r="A2333" s="41">
        <f>A2331+1</f>
        <v>2018</v>
      </c>
      <c r="B2333" s="41">
        <v>4912932</v>
      </c>
      <c r="C2333" s="40" t="s">
        <v>851</v>
      </c>
      <c r="D2333" s="42" t="s">
        <v>36</v>
      </c>
      <c r="E2333" s="43">
        <v>0</v>
      </c>
      <c r="F2333" s="44">
        <v>1</v>
      </c>
      <c r="G2333" s="44">
        <v>1</v>
      </c>
      <c r="H2333" s="3">
        <v>42132202</v>
      </c>
      <c r="I2333" s="4" t="s">
        <v>37</v>
      </c>
      <c r="J2333" s="1" t="s">
        <v>37</v>
      </c>
      <c r="K2333" s="48">
        <v>128044</v>
      </c>
      <c r="L2333" s="49">
        <f t="shared" si="665"/>
        <v>144843.37280000001</v>
      </c>
      <c r="M2333" s="45">
        <v>202230</v>
      </c>
      <c r="N2333" s="50">
        <f t="shared" si="666"/>
        <v>38423.699999999997</v>
      </c>
      <c r="O2333" s="46">
        <f t="shared" si="676"/>
        <v>240653.7</v>
      </c>
      <c r="P2333" s="45">
        <v>151000</v>
      </c>
      <c r="Q2333" s="50">
        <f t="shared" si="667"/>
        <v>28690</v>
      </c>
      <c r="R2333" s="46">
        <f t="shared" si="677"/>
        <v>179690</v>
      </c>
      <c r="S2333" s="51">
        <f t="shared" si="668"/>
        <v>144843.37280000001</v>
      </c>
      <c r="T2333" s="51">
        <f t="shared" si="669"/>
        <v>188395.69093333333</v>
      </c>
      <c r="U2333" s="49">
        <f t="shared" si="670"/>
        <v>184333.82163567599</v>
      </c>
      <c r="V2333" s="51">
        <f t="shared" si="671"/>
        <v>179690</v>
      </c>
      <c r="W2333" s="51">
        <f t="shared" si="672"/>
        <v>30796.139488473618</v>
      </c>
      <c r="X2333" s="52">
        <f t="shared" si="673"/>
        <v>0.16346520101338888</v>
      </c>
      <c r="Y2333" s="53" t="str">
        <f t="shared" si="674"/>
        <v>MENOR_VALOR</v>
      </c>
      <c r="Z2333" s="49">
        <f t="shared" si="675"/>
        <v>144843.37280000001</v>
      </c>
      <c r="AA2333" s="80"/>
    </row>
    <row r="2334" spans="1:27" ht="18" x14ac:dyDescent="0.2">
      <c r="A2334" s="41">
        <f>A2333+1</f>
        <v>2019</v>
      </c>
      <c r="B2334" s="3">
        <v>4912937</v>
      </c>
      <c r="C2334" s="40" t="s">
        <v>852</v>
      </c>
      <c r="D2334" s="42" t="s">
        <v>36</v>
      </c>
      <c r="E2334" s="43">
        <v>0</v>
      </c>
      <c r="F2334" s="44">
        <v>1</v>
      </c>
      <c r="G2334" s="44">
        <v>1</v>
      </c>
      <c r="H2334" s="3">
        <v>31181705</v>
      </c>
      <c r="I2334" s="4" t="s">
        <v>37</v>
      </c>
      <c r="J2334" s="1" t="s">
        <v>37</v>
      </c>
      <c r="K2334" s="48">
        <v>4879</v>
      </c>
      <c r="L2334" s="49">
        <f t="shared" si="665"/>
        <v>5519.1247999999996</v>
      </c>
      <c r="M2334" s="45">
        <v>8400</v>
      </c>
      <c r="N2334" s="50">
        <f t="shared" si="666"/>
        <v>1596</v>
      </c>
      <c r="O2334" s="46">
        <f t="shared" si="676"/>
        <v>9996</v>
      </c>
      <c r="P2334" s="45">
        <v>6000</v>
      </c>
      <c r="Q2334" s="50">
        <f t="shared" si="667"/>
        <v>1140</v>
      </c>
      <c r="R2334" s="46">
        <f t="shared" si="677"/>
        <v>7140</v>
      </c>
      <c r="S2334" s="51">
        <f t="shared" si="668"/>
        <v>5519.1247999999996</v>
      </c>
      <c r="T2334" s="51">
        <f t="shared" si="669"/>
        <v>7551.7082666666656</v>
      </c>
      <c r="U2334" s="49">
        <f t="shared" si="670"/>
        <v>7330.4655641518748</v>
      </c>
      <c r="V2334" s="51">
        <f t="shared" si="671"/>
        <v>7140</v>
      </c>
      <c r="W2334" s="51">
        <f t="shared" si="672"/>
        <v>1437.2535526076542</v>
      </c>
      <c r="X2334" s="52">
        <f t="shared" si="673"/>
        <v>0.19032164668644699</v>
      </c>
      <c r="Y2334" s="53" t="str">
        <f t="shared" si="674"/>
        <v>MENOR_VALOR</v>
      </c>
      <c r="Z2334" s="49">
        <f t="shared" si="675"/>
        <v>5519.1247999999996</v>
      </c>
      <c r="AA2334" s="80"/>
    </row>
    <row r="2335" spans="1:27" ht="27" x14ac:dyDescent="0.2">
      <c r="A2335" s="41">
        <f t="shared" ref="A2335:A2350" si="679">A2334+1</f>
        <v>2020</v>
      </c>
      <c r="B2335" s="41">
        <v>4912932</v>
      </c>
      <c r="C2335" s="40" t="s">
        <v>625</v>
      </c>
      <c r="D2335" s="42" t="s">
        <v>36</v>
      </c>
      <c r="E2335" s="43">
        <v>0</v>
      </c>
      <c r="F2335" s="44">
        <v>1</v>
      </c>
      <c r="G2335" s="44">
        <v>1</v>
      </c>
      <c r="H2335" s="3">
        <v>26101781</v>
      </c>
      <c r="I2335" s="4" t="s">
        <v>37</v>
      </c>
      <c r="J2335" s="1" t="s">
        <v>37</v>
      </c>
      <c r="K2335" s="48">
        <v>14399</v>
      </c>
      <c r="L2335" s="49">
        <f t="shared" si="665"/>
        <v>16288.148799999999</v>
      </c>
      <c r="M2335" s="45">
        <v>20160</v>
      </c>
      <c r="N2335" s="50">
        <f t="shared" si="666"/>
        <v>3830.4</v>
      </c>
      <c r="O2335" s="46">
        <f t="shared" si="676"/>
        <v>23990.400000000001</v>
      </c>
      <c r="P2335" s="45">
        <v>17000</v>
      </c>
      <c r="Q2335" s="50">
        <f t="shared" si="667"/>
        <v>3230</v>
      </c>
      <c r="R2335" s="46">
        <f t="shared" si="677"/>
        <v>20230</v>
      </c>
      <c r="S2335" s="51">
        <f t="shared" si="668"/>
        <v>16288.148799999999</v>
      </c>
      <c r="T2335" s="51">
        <f t="shared" si="669"/>
        <v>20169.516266666669</v>
      </c>
      <c r="U2335" s="49">
        <f t="shared" si="670"/>
        <v>19920.56720300523</v>
      </c>
      <c r="V2335" s="51">
        <f t="shared" si="671"/>
        <v>20230</v>
      </c>
      <c r="W2335" s="51">
        <f t="shared" si="672"/>
        <v>2744.5412559568595</v>
      </c>
      <c r="X2335" s="52">
        <f t="shared" si="673"/>
        <v>0.13607372728579764</v>
      </c>
      <c r="Y2335" s="53" t="str">
        <f t="shared" si="674"/>
        <v>MENOR_VALOR</v>
      </c>
      <c r="Z2335" s="49">
        <f t="shared" si="675"/>
        <v>16288.148799999999</v>
      </c>
      <c r="AA2335" s="80"/>
    </row>
    <row r="2336" spans="1:27" ht="27" x14ac:dyDescent="0.2">
      <c r="A2336" s="41">
        <f t="shared" si="679"/>
        <v>2021</v>
      </c>
      <c r="B2336" s="1">
        <v>4912996</v>
      </c>
      <c r="C2336" s="40" t="s">
        <v>629</v>
      </c>
      <c r="D2336" s="42" t="s">
        <v>36</v>
      </c>
      <c r="E2336" s="43">
        <v>0</v>
      </c>
      <c r="F2336" s="44">
        <v>1</v>
      </c>
      <c r="G2336" s="44">
        <v>1</v>
      </c>
      <c r="H2336" s="3">
        <v>26111908</v>
      </c>
      <c r="I2336" s="4" t="s">
        <v>37</v>
      </c>
      <c r="J2336" s="1" t="s">
        <v>37</v>
      </c>
      <c r="K2336" s="48">
        <v>27370</v>
      </c>
      <c r="L2336" s="49">
        <f t="shared" si="665"/>
        <v>30960.944</v>
      </c>
      <c r="M2336" s="45">
        <v>37600</v>
      </c>
      <c r="N2336" s="50">
        <f t="shared" si="666"/>
        <v>7144</v>
      </c>
      <c r="O2336" s="46">
        <f t="shared" si="676"/>
        <v>44744</v>
      </c>
      <c r="P2336" s="45">
        <v>32000</v>
      </c>
      <c r="Q2336" s="50">
        <f t="shared" si="667"/>
        <v>6080</v>
      </c>
      <c r="R2336" s="46">
        <f t="shared" si="677"/>
        <v>38080</v>
      </c>
      <c r="S2336" s="51">
        <f t="shared" si="668"/>
        <v>30960.944</v>
      </c>
      <c r="T2336" s="51">
        <f t="shared" si="669"/>
        <v>37928.314666666665</v>
      </c>
      <c r="U2336" s="49">
        <f t="shared" si="670"/>
        <v>37504.379102243685</v>
      </c>
      <c r="V2336" s="51">
        <f t="shared" si="671"/>
        <v>38080</v>
      </c>
      <c r="W2336" s="51">
        <f t="shared" si="672"/>
        <v>4926.6750454402418</v>
      </c>
      <c r="X2336" s="52">
        <f t="shared" si="673"/>
        <v>0.12989438335814205</v>
      </c>
      <c r="Y2336" s="53" t="str">
        <f t="shared" si="674"/>
        <v>MENOR_VALOR</v>
      </c>
      <c r="Z2336" s="49">
        <f t="shared" si="675"/>
        <v>30960.944</v>
      </c>
      <c r="AA2336" s="80"/>
    </row>
    <row r="2337" spans="1:27" ht="27" x14ac:dyDescent="0.2">
      <c r="A2337" s="41">
        <f t="shared" si="679"/>
        <v>2022</v>
      </c>
      <c r="B2337" s="1">
        <v>4912942</v>
      </c>
      <c r="C2337" s="40" t="s">
        <v>630</v>
      </c>
      <c r="D2337" s="42" t="s">
        <v>36</v>
      </c>
      <c r="E2337" s="43">
        <v>0</v>
      </c>
      <c r="F2337" s="44">
        <v>1</v>
      </c>
      <c r="G2337" s="44">
        <v>1</v>
      </c>
      <c r="H2337" s="3">
        <v>31171524</v>
      </c>
      <c r="I2337" s="4" t="s">
        <v>37</v>
      </c>
      <c r="J2337" s="1" t="s">
        <v>37</v>
      </c>
      <c r="K2337" s="48">
        <v>40579</v>
      </c>
      <c r="L2337" s="49">
        <f t="shared" si="665"/>
        <v>45902.964800000002</v>
      </c>
      <c r="M2337" s="45">
        <v>60600</v>
      </c>
      <c r="N2337" s="50">
        <f t="shared" si="666"/>
        <v>11514</v>
      </c>
      <c r="O2337" s="46">
        <f t="shared" si="676"/>
        <v>72114</v>
      </c>
      <c r="P2337" s="45">
        <v>48000</v>
      </c>
      <c r="Q2337" s="50">
        <f t="shared" si="667"/>
        <v>9120</v>
      </c>
      <c r="R2337" s="46">
        <f t="shared" si="677"/>
        <v>57120</v>
      </c>
      <c r="S2337" s="51">
        <f t="shared" si="668"/>
        <v>45902.964800000002</v>
      </c>
      <c r="T2337" s="51">
        <f t="shared" si="669"/>
        <v>58378.988266666674</v>
      </c>
      <c r="U2337" s="49">
        <f t="shared" si="670"/>
        <v>57396.160371241618</v>
      </c>
      <c r="V2337" s="51">
        <f t="shared" si="671"/>
        <v>57120</v>
      </c>
      <c r="W2337" s="51">
        <f t="shared" si="672"/>
        <v>8821.8807955225511</v>
      </c>
      <c r="X2337" s="52">
        <f t="shared" si="673"/>
        <v>0.15111397195212584</v>
      </c>
      <c r="Y2337" s="53" t="str">
        <f t="shared" si="674"/>
        <v>MENOR_VALOR</v>
      </c>
      <c r="Z2337" s="49">
        <f t="shared" si="675"/>
        <v>45902.964800000002</v>
      </c>
      <c r="AA2337" s="80"/>
    </row>
    <row r="2338" spans="1:27" ht="36" x14ac:dyDescent="0.2">
      <c r="A2338" s="41">
        <f t="shared" si="679"/>
        <v>2023</v>
      </c>
      <c r="B2338" s="1">
        <v>4912942</v>
      </c>
      <c r="C2338" s="40" t="s">
        <v>631</v>
      </c>
      <c r="D2338" s="42" t="s">
        <v>36</v>
      </c>
      <c r="E2338" s="43">
        <v>0</v>
      </c>
      <c r="F2338" s="44">
        <v>1</v>
      </c>
      <c r="G2338" s="44">
        <v>1</v>
      </c>
      <c r="H2338" s="3">
        <v>26112104</v>
      </c>
      <c r="I2338" s="4" t="s">
        <v>37</v>
      </c>
      <c r="J2338" s="1" t="s">
        <v>37</v>
      </c>
      <c r="K2338" s="48">
        <v>414001</v>
      </c>
      <c r="L2338" s="49">
        <f t="shared" si="665"/>
        <v>468317.93119999999</v>
      </c>
      <c r="M2338" s="45">
        <v>669900</v>
      </c>
      <c r="N2338" s="50">
        <f t="shared" si="666"/>
        <v>127281</v>
      </c>
      <c r="O2338" s="46">
        <f t="shared" si="676"/>
        <v>797181</v>
      </c>
      <c r="P2338" s="45">
        <v>487000</v>
      </c>
      <c r="Q2338" s="50">
        <f t="shared" si="667"/>
        <v>92530</v>
      </c>
      <c r="R2338" s="46">
        <f t="shared" si="677"/>
        <v>579530</v>
      </c>
      <c r="S2338" s="51">
        <f t="shared" si="668"/>
        <v>468317.93119999999</v>
      </c>
      <c r="T2338" s="51">
        <f t="shared" si="669"/>
        <v>615009.64373333333</v>
      </c>
      <c r="U2338" s="49">
        <f t="shared" si="670"/>
        <v>600331.61653487023</v>
      </c>
      <c r="V2338" s="51">
        <f t="shared" si="671"/>
        <v>579530</v>
      </c>
      <c r="W2338" s="51">
        <f t="shared" si="672"/>
        <v>103726.7046761872</v>
      </c>
      <c r="X2338" s="52">
        <f t="shared" si="673"/>
        <v>0.16865866370245544</v>
      </c>
      <c r="Y2338" s="53" t="str">
        <f t="shared" si="674"/>
        <v>MENOR_VALOR</v>
      </c>
      <c r="Z2338" s="49">
        <f t="shared" si="675"/>
        <v>468317.93119999999</v>
      </c>
      <c r="AA2338" s="80"/>
    </row>
    <row r="2339" spans="1:27" ht="18" x14ac:dyDescent="0.2">
      <c r="A2339" s="41">
        <f t="shared" si="679"/>
        <v>2024</v>
      </c>
      <c r="B2339" s="1">
        <v>4912942</v>
      </c>
      <c r="C2339" s="40" t="s">
        <v>632</v>
      </c>
      <c r="D2339" s="42" t="s">
        <v>36</v>
      </c>
      <c r="E2339" s="43">
        <v>0</v>
      </c>
      <c r="F2339" s="44">
        <v>1</v>
      </c>
      <c r="G2339" s="44">
        <v>1</v>
      </c>
      <c r="H2339" s="3">
        <v>31171524</v>
      </c>
      <c r="I2339" s="4" t="s">
        <v>37</v>
      </c>
      <c r="J2339" s="1" t="s">
        <v>37</v>
      </c>
      <c r="K2339" s="48">
        <v>123998</v>
      </c>
      <c r="L2339" s="49">
        <f t="shared" si="665"/>
        <v>140266.53760000001</v>
      </c>
      <c r="M2339" s="45">
        <v>195810</v>
      </c>
      <c r="N2339" s="50">
        <f t="shared" si="666"/>
        <v>37203.9</v>
      </c>
      <c r="O2339" s="46">
        <f t="shared" si="676"/>
        <v>233013.9</v>
      </c>
      <c r="P2339" s="45">
        <v>146000</v>
      </c>
      <c r="Q2339" s="50">
        <f t="shared" si="667"/>
        <v>27740</v>
      </c>
      <c r="R2339" s="46">
        <f t="shared" si="677"/>
        <v>173740</v>
      </c>
      <c r="S2339" s="51">
        <f t="shared" si="668"/>
        <v>140266.53760000001</v>
      </c>
      <c r="T2339" s="51">
        <f t="shared" si="669"/>
        <v>182340.14586666669</v>
      </c>
      <c r="U2339" s="49">
        <f t="shared" si="670"/>
        <v>178407.00706137563</v>
      </c>
      <c r="V2339" s="51">
        <f t="shared" si="671"/>
        <v>173740</v>
      </c>
      <c r="W2339" s="51">
        <f t="shared" si="672"/>
        <v>29750.533714346111</v>
      </c>
      <c r="X2339" s="52">
        <f t="shared" si="673"/>
        <v>0.16315953666122826</v>
      </c>
      <c r="Y2339" s="53" t="str">
        <f t="shared" si="674"/>
        <v>MENOR_VALOR</v>
      </c>
      <c r="Z2339" s="49">
        <f t="shared" si="675"/>
        <v>140266.53760000001</v>
      </c>
      <c r="AA2339" s="80"/>
    </row>
    <row r="2340" spans="1:27" ht="18" x14ac:dyDescent="0.2">
      <c r="A2340" s="41">
        <f t="shared" si="679"/>
        <v>2025</v>
      </c>
      <c r="B2340" s="1">
        <v>4912996</v>
      </c>
      <c r="C2340" s="40" t="s">
        <v>633</v>
      </c>
      <c r="D2340" s="42" t="s">
        <v>36</v>
      </c>
      <c r="E2340" s="43">
        <v>0</v>
      </c>
      <c r="F2340" s="44">
        <v>1</v>
      </c>
      <c r="G2340" s="44">
        <v>1</v>
      </c>
      <c r="H2340" s="3">
        <v>26111908</v>
      </c>
      <c r="I2340" s="4" t="s">
        <v>37</v>
      </c>
      <c r="J2340" s="1" t="s">
        <v>37</v>
      </c>
      <c r="K2340" s="48">
        <v>10829</v>
      </c>
      <c r="L2340" s="49">
        <f t="shared" si="665"/>
        <v>12249.764800000001</v>
      </c>
      <c r="M2340" s="45">
        <v>15360</v>
      </c>
      <c r="N2340" s="50">
        <f t="shared" si="666"/>
        <v>2918.4</v>
      </c>
      <c r="O2340" s="46">
        <f t="shared" si="676"/>
        <v>18278.400000000001</v>
      </c>
      <c r="P2340" s="45">
        <v>13000</v>
      </c>
      <c r="Q2340" s="50">
        <f t="shared" si="667"/>
        <v>2470</v>
      </c>
      <c r="R2340" s="46">
        <f t="shared" si="677"/>
        <v>15470</v>
      </c>
      <c r="S2340" s="51">
        <f t="shared" si="668"/>
        <v>12249.764800000001</v>
      </c>
      <c r="T2340" s="51">
        <f t="shared" si="669"/>
        <v>15332.721599999999</v>
      </c>
      <c r="U2340" s="49">
        <f t="shared" si="670"/>
        <v>15130.458208062131</v>
      </c>
      <c r="V2340" s="51">
        <f t="shared" si="671"/>
        <v>15470</v>
      </c>
      <c r="W2340" s="51">
        <f t="shared" si="672"/>
        <v>2179.979659385167</v>
      </c>
      <c r="X2340" s="52">
        <f t="shared" si="673"/>
        <v>0.14217825877600015</v>
      </c>
      <c r="Y2340" s="53" t="str">
        <f t="shared" si="674"/>
        <v>MENOR_VALOR</v>
      </c>
      <c r="Z2340" s="49">
        <f t="shared" si="675"/>
        <v>12249.764800000001</v>
      </c>
      <c r="AA2340" s="80"/>
    </row>
    <row r="2341" spans="1:27" ht="18" x14ac:dyDescent="0.2">
      <c r="A2341" s="41">
        <f t="shared" si="679"/>
        <v>2026</v>
      </c>
      <c r="B2341" s="1">
        <v>4912996</v>
      </c>
      <c r="C2341" s="40" t="s">
        <v>854</v>
      </c>
      <c r="D2341" s="42" t="s">
        <v>36</v>
      </c>
      <c r="E2341" s="43">
        <v>0</v>
      </c>
      <c r="F2341" s="44">
        <v>1</v>
      </c>
      <c r="G2341" s="44">
        <v>1</v>
      </c>
      <c r="H2341" s="3">
        <v>25174211</v>
      </c>
      <c r="I2341" s="4" t="s">
        <v>37</v>
      </c>
      <c r="J2341" s="1" t="s">
        <v>37</v>
      </c>
      <c r="K2341" s="48">
        <v>48552</v>
      </c>
      <c r="L2341" s="49">
        <f t="shared" si="665"/>
        <v>54922.022400000002</v>
      </c>
      <c r="M2341" s="45">
        <v>76680</v>
      </c>
      <c r="N2341" s="50">
        <f t="shared" si="666"/>
        <v>14569.2</v>
      </c>
      <c r="O2341" s="46">
        <f t="shared" si="676"/>
        <v>91249.2</v>
      </c>
      <c r="P2341" s="45">
        <v>57000</v>
      </c>
      <c r="Q2341" s="50">
        <f t="shared" si="667"/>
        <v>10830</v>
      </c>
      <c r="R2341" s="46">
        <f t="shared" si="677"/>
        <v>67830</v>
      </c>
      <c r="S2341" s="51">
        <f t="shared" si="668"/>
        <v>54922.022400000002</v>
      </c>
      <c r="T2341" s="51">
        <f t="shared" si="669"/>
        <v>71333.7408</v>
      </c>
      <c r="U2341" s="49">
        <f t="shared" si="670"/>
        <v>69790.953939635263</v>
      </c>
      <c r="V2341" s="51">
        <f t="shared" si="671"/>
        <v>67830</v>
      </c>
      <c r="W2341" s="51">
        <f t="shared" si="672"/>
        <v>11604.837371564076</v>
      </c>
      <c r="X2341" s="52">
        <f t="shared" si="673"/>
        <v>0.16268370677630403</v>
      </c>
      <c r="Y2341" s="53" t="str">
        <f t="shared" si="674"/>
        <v>MENOR_VALOR</v>
      </c>
      <c r="Z2341" s="49">
        <f t="shared" si="675"/>
        <v>54922.022400000002</v>
      </c>
      <c r="AA2341" s="80"/>
    </row>
    <row r="2342" spans="1:27" ht="18" x14ac:dyDescent="0.2">
      <c r="A2342" s="41">
        <f t="shared" si="679"/>
        <v>2027</v>
      </c>
      <c r="B2342" s="1">
        <v>4912996</v>
      </c>
      <c r="C2342" s="40" t="s">
        <v>634</v>
      </c>
      <c r="D2342" s="42" t="s">
        <v>36</v>
      </c>
      <c r="E2342" s="43">
        <v>0</v>
      </c>
      <c r="F2342" s="44">
        <v>1</v>
      </c>
      <c r="G2342" s="44">
        <v>1</v>
      </c>
      <c r="H2342" s="3">
        <v>40151580</v>
      </c>
      <c r="I2342" s="4" t="s">
        <v>37</v>
      </c>
      <c r="J2342" s="1">
        <v>8042</v>
      </c>
      <c r="K2342" s="48">
        <v>285957</v>
      </c>
      <c r="L2342" s="49">
        <f t="shared" si="665"/>
        <v>323474.55839999998</v>
      </c>
      <c r="M2342" s="45">
        <v>386400</v>
      </c>
      <c r="N2342" s="50">
        <f t="shared" si="666"/>
        <v>73416</v>
      </c>
      <c r="O2342" s="46">
        <f t="shared" si="676"/>
        <v>459816</v>
      </c>
      <c r="P2342" s="45">
        <v>336000</v>
      </c>
      <c r="Q2342" s="50">
        <f t="shared" si="667"/>
        <v>63840</v>
      </c>
      <c r="R2342" s="46">
        <f t="shared" si="677"/>
        <v>399840</v>
      </c>
      <c r="S2342" s="51">
        <f t="shared" si="668"/>
        <v>323474.55839999998</v>
      </c>
      <c r="T2342" s="51">
        <f t="shared" si="669"/>
        <v>394376.85279999999</v>
      </c>
      <c r="U2342" s="49">
        <f t="shared" si="670"/>
        <v>390334.38954887341</v>
      </c>
      <c r="V2342" s="51">
        <f t="shared" si="671"/>
        <v>399840</v>
      </c>
      <c r="W2342" s="51">
        <f t="shared" si="672"/>
        <v>50135.493171924987</v>
      </c>
      <c r="X2342" s="52">
        <f t="shared" si="673"/>
        <v>0.12712585136772761</v>
      </c>
      <c r="Y2342" s="53" t="str">
        <f t="shared" si="674"/>
        <v>MENOR_VALOR</v>
      </c>
      <c r="Z2342" s="49">
        <f t="shared" si="675"/>
        <v>323474.55839999998</v>
      </c>
      <c r="AA2342" s="80"/>
    </row>
    <row r="2343" spans="1:27" ht="18" x14ac:dyDescent="0.2">
      <c r="A2343" s="41">
        <f t="shared" si="679"/>
        <v>2028</v>
      </c>
      <c r="B2343" s="1">
        <v>4912942</v>
      </c>
      <c r="C2343" s="40" t="s">
        <v>635</v>
      </c>
      <c r="D2343" s="42" t="s">
        <v>36</v>
      </c>
      <c r="E2343" s="43">
        <v>0</v>
      </c>
      <c r="F2343" s="44">
        <v>1</v>
      </c>
      <c r="G2343" s="44">
        <v>1</v>
      </c>
      <c r="H2343" s="3">
        <v>26112104</v>
      </c>
      <c r="I2343" s="4" t="s">
        <v>37</v>
      </c>
      <c r="J2343" s="1" t="s">
        <v>37</v>
      </c>
      <c r="K2343" s="48">
        <v>195398</v>
      </c>
      <c r="L2343" s="49">
        <f t="shared" si="665"/>
        <v>221034.2176</v>
      </c>
      <c r="M2343" s="45">
        <v>270720</v>
      </c>
      <c r="N2343" s="50">
        <f t="shared" si="666"/>
        <v>51436.800000000003</v>
      </c>
      <c r="O2343" s="46">
        <f t="shared" si="676"/>
        <v>322156.79999999999</v>
      </c>
      <c r="P2343" s="45">
        <v>230000</v>
      </c>
      <c r="Q2343" s="50">
        <f t="shared" si="667"/>
        <v>43700</v>
      </c>
      <c r="R2343" s="46">
        <f t="shared" si="677"/>
        <v>273700</v>
      </c>
      <c r="S2343" s="51">
        <f t="shared" si="668"/>
        <v>221034.2176</v>
      </c>
      <c r="T2343" s="51">
        <f t="shared" si="669"/>
        <v>272297.00586666667</v>
      </c>
      <c r="U2343" s="49">
        <f t="shared" si="670"/>
        <v>269112.49968850455</v>
      </c>
      <c r="V2343" s="51">
        <f t="shared" si="671"/>
        <v>273700</v>
      </c>
      <c r="W2343" s="51">
        <f t="shared" si="672"/>
        <v>36248.265205890464</v>
      </c>
      <c r="X2343" s="52">
        <f t="shared" si="673"/>
        <v>0.133120322386651</v>
      </c>
      <c r="Y2343" s="53" t="str">
        <f t="shared" si="674"/>
        <v>MENOR_VALOR</v>
      </c>
      <c r="Z2343" s="49">
        <f t="shared" si="675"/>
        <v>221034.2176</v>
      </c>
      <c r="AA2343" s="80"/>
    </row>
    <row r="2344" spans="1:27" ht="27" x14ac:dyDescent="0.2">
      <c r="A2344" s="41">
        <f t="shared" si="679"/>
        <v>2029</v>
      </c>
      <c r="B2344" s="1">
        <v>4912942</v>
      </c>
      <c r="C2344" s="40" t="s">
        <v>636</v>
      </c>
      <c r="D2344" s="42" t="s">
        <v>36</v>
      </c>
      <c r="E2344" s="43">
        <v>0</v>
      </c>
      <c r="F2344" s="44">
        <v>1</v>
      </c>
      <c r="G2344" s="44">
        <v>1</v>
      </c>
      <c r="H2344" s="3">
        <v>26112104</v>
      </c>
      <c r="I2344" s="4" t="s">
        <v>37</v>
      </c>
      <c r="J2344" s="1">
        <v>52060</v>
      </c>
      <c r="K2344" s="48">
        <v>860370</v>
      </c>
      <c r="L2344" s="49">
        <f t="shared" si="665"/>
        <v>973250.54399999999</v>
      </c>
      <c r="M2344" s="45">
        <v>1189100</v>
      </c>
      <c r="N2344" s="50">
        <f t="shared" si="666"/>
        <v>225929</v>
      </c>
      <c r="O2344" s="46">
        <f t="shared" si="676"/>
        <v>1415029</v>
      </c>
      <c r="P2344" s="45">
        <v>1012000</v>
      </c>
      <c r="Q2344" s="50">
        <f t="shared" si="667"/>
        <v>192280</v>
      </c>
      <c r="R2344" s="46">
        <f t="shared" si="677"/>
        <v>1204280</v>
      </c>
      <c r="S2344" s="51">
        <f t="shared" si="668"/>
        <v>973250.54399999999</v>
      </c>
      <c r="T2344" s="51">
        <f t="shared" si="669"/>
        <v>1197519.848</v>
      </c>
      <c r="U2344" s="49">
        <f t="shared" si="670"/>
        <v>1183693.2103559857</v>
      </c>
      <c r="V2344" s="51">
        <f t="shared" si="671"/>
        <v>1204280</v>
      </c>
      <c r="W2344" s="51">
        <f t="shared" si="672"/>
        <v>158582.3456703875</v>
      </c>
      <c r="X2344" s="52">
        <f t="shared" si="673"/>
        <v>0.13242565117834063</v>
      </c>
      <c r="Y2344" s="53" t="str">
        <f t="shared" si="674"/>
        <v>MENOR_VALOR</v>
      </c>
      <c r="Z2344" s="49">
        <f t="shared" si="675"/>
        <v>973250.54399999999</v>
      </c>
      <c r="AA2344" s="80"/>
    </row>
    <row r="2345" spans="1:27" ht="18" x14ac:dyDescent="0.2">
      <c r="A2345" s="41">
        <f t="shared" si="679"/>
        <v>2030</v>
      </c>
      <c r="B2345" s="3">
        <v>4912937</v>
      </c>
      <c r="C2345" s="40" t="s">
        <v>637</v>
      </c>
      <c r="D2345" s="42" t="s">
        <v>36</v>
      </c>
      <c r="E2345" s="43">
        <v>0</v>
      </c>
      <c r="F2345" s="44">
        <v>1</v>
      </c>
      <c r="G2345" s="44">
        <v>1</v>
      </c>
      <c r="H2345" s="3">
        <v>31181705</v>
      </c>
      <c r="I2345" s="4" t="s">
        <v>37</v>
      </c>
      <c r="J2345" s="1">
        <v>5330</v>
      </c>
      <c r="K2345" s="48">
        <v>22253</v>
      </c>
      <c r="L2345" s="49">
        <f t="shared" si="665"/>
        <v>25172.5936</v>
      </c>
      <c r="M2345" s="45">
        <v>33660</v>
      </c>
      <c r="N2345" s="50">
        <f t="shared" si="666"/>
        <v>6395.4</v>
      </c>
      <c r="O2345" s="46">
        <f t="shared" si="676"/>
        <v>40055.4</v>
      </c>
      <c r="P2345" s="45">
        <v>26000</v>
      </c>
      <c r="Q2345" s="50">
        <f t="shared" si="667"/>
        <v>4940</v>
      </c>
      <c r="R2345" s="46">
        <f t="shared" si="677"/>
        <v>30940</v>
      </c>
      <c r="S2345" s="51">
        <f t="shared" si="668"/>
        <v>25172.5936</v>
      </c>
      <c r="T2345" s="51">
        <f t="shared" si="669"/>
        <v>32055.997866666668</v>
      </c>
      <c r="U2345" s="49">
        <f t="shared" si="670"/>
        <v>31480.125054837594</v>
      </c>
      <c r="V2345" s="51">
        <f t="shared" si="671"/>
        <v>30940</v>
      </c>
      <c r="W2345" s="51">
        <f t="shared" si="672"/>
        <v>4867.3018346084509</v>
      </c>
      <c r="X2345" s="52">
        <f t="shared" si="673"/>
        <v>0.15183747686949092</v>
      </c>
      <c r="Y2345" s="53" t="str">
        <f t="shared" si="674"/>
        <v>MENOR_VALOR</v>
      </c>
      <c r="Z2345" s="49">
        <f t="shared" si="675"/>
        <v>25172.5936</v>
      </c>
      <c r="AA2345" s="80"/>
    </row>
    <row r="2346" spans="1:27" ht="18" x14ac:dyDescent="0.2">
      <c r="A2346" s="41">
        <f t="shared" si="679"/>
        <v>2031</v>
      </c>
      <c r="B2346" s="1">
        <v>4912942</v>
      </c>
      <c r="C2346" s="40" t="s">
        <v>638</v>
      </c>
      <c r="D2346" s="42" t="s">
        <v>36</v>
      </c>
      <c r="E2346" s="43">
        <v>0</v>
      </c>
      <c r="F2346" s="44">
        <v>1</v>
      </c>
      <c r="G2346" s="44">
        <v>1</v>
      </c>
      <c r="H2346" s="3">
        <v>25173815</v>
      </c>
      <c r="I2346" s="4" t="s">
        <v>37</v>
      </c>
      <c r="J2346" s="1" t="s">
        <v>37</v>
      </c>
      <c r="K2346" s="48">
        <v>271915</v>
      </c>
      <c r="L2346" s="49">
        <f t="shared" si="665"/>
        <v>307590.24800000002</v>
      </c>
      <c r="M2346" s="45">
        <v>404000</v>
      </c>
      <c r="N2346" s="50">
        <f t="shared" si="666"/>
        <v>76760</v>
      </c>
      <c r="O2346" s="46">
        <f t="shared" si="676"/>
        <v>480760</v>
      </c>
      <c r="P2346" s="45">
        <v>320000</v>
      </c>
      <c r="Q2346" s="50">
        <f t="shared" si="667"/>
        <v>60800</v>
      </c>
      <c r="R2346" s="46">
        <f t="shared" si="677"/>
        <v>380800</v>
      </c>
      <c r="S2346" s="51">
        <f t="shared" si="668"/>
        <v>307590.24800000002</v>
      </c>
      <c r="T2346" s="51">
        <f t="shared" si="669"/>
        <v>389716.7493333334</v>
      </c>
      <c r="U2346" s="49">
        <f t="shared" si="670"/>
        <v>383294.51941903925</v>
      </c>
      <c r="V2346" s="51">
        <f t="shared" si="671"/>
        <v>380800</v>
      </c>
      <c r="W2346" s="51">
        <f t="shared" si="672"/>
        <v>58072.206007926412</v>
      </c>
      <c r="X2346" s="52">
        <f t="shared" si="673"/>
        <v>0.14901131682758639</v>
      </c>
      <c r="Y2346" s="53" t="str">
        <f t="shared" si="674"/>
        <v>MENOR_VALOR</v>
      </c>
      <c r="Z2346" s="49">
        <f t="shared" si="675"/>
        <v>307590.24800000002</v>
      </c>
      <c r="AA2346" s="80"/>
    </row>
    <row r="2347" spans="1:27" ht="18" x14ac:dyDescent="0.2">
      <c r="A2347" s="41">
        <f t="shared" si="679"/>
        <v>2032</v>
      </c>
      <c r="B2347" s="1">
        <v>4912942</v>
      </c>
      <c r="C2347" s="40" t="s">
        <v>639</v>
      </c>
      <c r="D2347" s="42" t="s">
        <v>36</v>
      </c>
      <c r="E2347" s="43">
        <v>0</v>
      </c>
      <c r="F2347" s="44">
        <v>1</v>
      </c>
      <c r="G2347" s="44">
        <v>1</v>
      </c>
      <c r="H2347" s="3">
        <v>26111908</v>
      </c>
      <c r="I2347" s="4" t="s">
        <v>37</v>
      </c>
      <c r="J2347" s="1" t="s">
        <v>37</v>
      </c>
      <c r="K2347" s="48">
        <v>55097</v>
      </c>
      <c r="L2347" s="49">
        <f t="shared" si="665"/>
        <v>62325.7264</v>
      </c>
      <c r="M2347" s="45">
        <v>79380</v>
      </c>
      <c r="N2347" s="50">
        <f t="shared" si="666"/>
        <v>15082.2</v>
      </c>
      <c r="O2347" s="46">
        <f t="shared" si="676"/>
        <v>94462.2</v>
      </c>
      <c r="P2347" s="45">
        <v>65000</v>
      </c>
      <c r="Q2347" s="50">
        <f t="shared" si="667"/>
        <v>12350</v>
      </c>
      <c r="R2347" s="46">
        <f t="shared" si="677"/>
        <v>77350</v>
      </c>
      <c r="S2347" s="51">
        <f t="shared" si="668"/>
        <v>62325.7264</v>
      </c>
      <c r="T2347" s="51">
        <f t="shared" si="669"/>
        <v>78045.97546666667</v>
      </c>
      <c r="U2347" s="49">
        <f t="shared" si="670"/>
        <v>76935.817755313794</v>
      </c>
      <c r="V2347" s="51">
        <f t="shared" si="671"/>
        <v>77350</v>
      </c>
      <c r="W2347" s="51">
        <f t="shared" si="672"/>
        <v>11115.894716981464</v>
      </c>
      <c r="X2347" s="52">
        <f t="shared" si="673"/>
        <v>0.14242751981143534</v>
      </c>
      <c r="Y2347" s="53" t="str">
        <f t="shared" si="674"/>
        <v>MENOR_VALOR</v>
      </c>
      <c r="Z2347" s="49">
        <f t="shared" si="675"/>
        <v>62325.7264</v>
      </c>
      <c r="AA2347" s="80"/>
    </row>
    <row r="2348" spans="1:27" ht="27" x14ac:dyDescent="0.2">
      <c r="A2348" s="41">
        <f t="shared" si="679"/>
        <v>2033</v>
      </c>
      <c r="B2348" s="1">
        <v>4912942</v>
      </c>
      <c r="C2348" s="40" t="s">
        <v>889</v>
      </c>
      <c r="D2348" s="42" t="s">
        <v>36</v>
      </c>
      <c r="E2348" s="43">
        <v>0</v>
      </c>
      <c r="F2348" s="44">
        <v>1</v>
      </c>
      <c r="G2348" s="44">
        <v>1</v>
      </c>
      <c r="H2348" s="3">
        <v>40142020</v>
      </c>
      <c r="I2348" s="4" t="s">
        <v>37</v>
      </c>
      <c r="J2348" s="1" t="s">
        <v>37</v>
      </c>
      <c r="K2348" s="48">
        <v>40579</v>
      </c>
      <c r="L2348" s="49">
        <f t="shared" si="665"/>
        <v>45902.964800000002</v>
      </c>
      <c r="M2348" s="45">
        <v>60000</v>
      </c>
      <c r="N2348" s="50">
        <f t="shared" si="666"/>
        <v>11400</v>
      </c>
      <c r="O2348" s="46">
        <f t="shared" si="676"/>
        <v>71400</v>
      </c>
      <c r="P2348" s="45">
        <v>48000</v>
      </c>
      <c r="Q2348" s="50">
        <f t="shared" si="667"/>
        <v>9120</v>
      </c>
      <c r="R2348" s="46">
        <f t="shared" si="677"/>
        <v>57120</v>
      </c>
      <c r="S2348" s="51">
        <f t="shared" si="668"/>
        <v>45902.964800000002</v>
      </c>
      <c r="T2348" s="51">
        <f t="shared" si="669"/>
        <v>58140.988266666674</v>
      </c>
      <c r="U2348" s="49">
        <f t="shared" si="670"/>
        <v>57206.10546853648</v>
      </c>
      <c r="V2348" s="51">
        <f t="shared" si="671"/>
        <v>57120</v>
      </c>
      <c r="W2348" s="51">
        <f t="shared" si="672"/>
        <v>8653.5893816001462</v>
      </c>
      <c r="X2348" s="52">
        <f t="shared" si="673"/>
        <v>0.14883801668299837</v>
      </c>
      <c r="Y2348" s="53" t="str">
        <f t="shared" si="674"/>
        <v>MENOR_VALOR</v>
      </c>
      <c r="Z2348" s="49">
        <f t="shared" si="675"/>
        <v>45902.964800000002</v>
      </c>
      <c r="AA2348" s="80"/>
    </row>
    <row r="2349" spans="1:27" ht="27" x14ac:dyDescent="0.2">
      <c r="A2349" s="41">
        <f t="shared" si="679"/>
        <v>2034</v>
      </c>
      <c r="B2349" s="1">
        <v>4912942</v>
      </c>
      <c r="C2349" s="40" t="s">
        <v>855</v>
      </c>
      <c r="D2349" s="42" t="s">
        <v>36</v>
      </c>
      <c r="E2349" s="43">
        <v>0</v>
      </c>
      <c r="F2349" s="44">
        <v>1</v>
      </c>
      <c r="G2349" s="44">
        <v>1</v>
      </c>
      <c r="H2349" s="3">
        <v>40142020</v>
      </c>
      <c r="I2349" s="4" t="s">
        <v>37</v>
      </c>
      <c r="J2349" s="1" t="s">
        <v>37</v>
      </c>
      <c r="K2349" s="48">
        <v>48552</v>
      </c>
      <c r="L2349" s="49">
        <f t="shared" si="665"/>
        <v>54922.022400000002</v>
      </c>
      <c r="M2349" s="45">
        <v>69580</v>
      </c>
      <c r="N2349" s="50">
        <f t="shared" si="666"/>
        <v>13220.2</v>
      </c>
      <c r="O2349" s="46">
        <f t="shared" si="676"/>
        <v>82800.2</v>
      </c>
      <c r="P2349" s="45">
        <v>57000</v>
      </c>
      <c r="Q2349" s="50">
        <f t="shared" si="667"/>
        <v>10830</v>
      </c>
      <c r="R2349" s="46">
        <f t="shared" si="677"/>
        <v>67830</v>
      </c>
      <c r="S2349" s="51">
        <f t="shared" si="668"/>
        <v>54922.022400000002</v>
      </c>
      <c r="T2349" s="51">
        <f t="shared" si="669"/>
        <v>68517.407466666671</v>
      </c>
      <c r="U2349" s="49">
        <f t="shared" si="670"/>
        <v>67566.782929392488</v>
      </c>
      <c r="V2349" s="51">
        <f t="shared" si="671"/>
        <v>67830</v>
      </c>
      <c r="W2349" s="51">
        <f t="shared" si="672"/>
        <v>9613.3889734823188</v>
      </c>
      <c r="X2349" s="52">
        <f t="shared" si="673"/>
        <v>0.14030578985579947</v>
      </c>
      <c r="Y2349" s="53" t="str">
        <f t="shared" si="674"/>
        <v>MENOR_VALOR</v>
      </c>
      <c r="Z2349" s="49">
        <f t="shared" si="675"/>
        <v>54922.022400000002</v>
      </c>
      <c r="AA2349" s="80"/>
    </row>
    <row r="2350" spans="1:27" ht="18" x14ac:dyDescent="0.2">
      <c r="A2350" s="41">
        <f t="shared" si="679"/>
        <v>2035</v>
      </c>
      <c r="B2350" s="4">
        <v>4912942</v>
      </c>
      <c r="C2350" s="40" t="s">
        <v>856</v>
      </c>
      <c r="D2350" s="42" t="s">
        <v>36</v>
      </c>
      <c r="E2350" s="43">
        <v>0</v>
      </c>
      <c r="F2350" s="44">
        <v>1</v>
      </c>
      <c r="G2350" s="44">
        <v>1</v>
      </c>
      <c r="H2350" s="3">
        <v>26111530</v>
      </c>
      <c r="I2350" s="4" t="s">
        <v>37</v>
      </c>
      <c r="J2350" s="1" t="s">
        <v>37</v>
      </c>
      <c r="K2350" s="48">
        <v>366282</v>
      </c>
      <c r="L2350" s="49">
        <f t="shared" si="665"/>
        <v>414338.19839999999</v>
      </c>
      <c r="M2350" s="45">
        <v>501270</v>
      </c>
      <c r="N2350" s="50">
        <f t="shared" si="666"/>
        <v>95241.3</v>
      </c>
      <c r="O2350" s="46">
        <f t="shared" si="676"/>
        <v>596511.30000000005</v>
      </c>
      <c r="P2350" s="45">
        <v>431000</v>
      </c>
      <c r="Q2350" s="50">
        <f t="shared" si="667"/>
        <v>81890</v>
      </c>
      <c r="R2350" s="46">
        <f t="shared" si="677"/>
        <v>512890</v>
      </c>
      <c r="S2350" s="51">
        <f t="shared" si="668"/>
        <v>414338.19839999999</v>
      </c>
      <c r="T2350" s="51">
        <f t="shared" si="669"/>
        <v>507913.16613333329</v>
      </c>
      <c r="U2350" s="49">
        <f t="shared" si="670"/>
        <v>502341.77214173641</v>
      </c>
      <c r="V2350" s="51">
        <f t="shared" si="671"/>
        <v>512890</v>
      </c>
      <c r="W2350" s="51">
        <f t="shared" si="672"/>
        <v>66167.494233552134</v>
      </c>
      <c r="X2350" s="52">
        <f t="shared" si="673"/>
        <v>0.1302732408716146</v>
      </c>
      <c r="Y2350" s="53" t="str">
        <f t="shared" si="674"/>
        <v>MENOR_VALOR</v>
      </c>
      <c r="Z2350" s="49">
        <f t="shared" si="675"/>
        <v>414338.19839999999</v>
      </c>
      <c r="AA2350" s="80"/>
    </row>
    <row r="2351" spans="1:27" x14ac:dyDescent="0.2">
      <c r="A2351" s="187">
        <v>4.3</v>
      </c>
      <c r="B2351" s="177"/>
      <c r="C2351" s="289" t="s">
        <v>1049</v>
      </c>
      <c r="D2351" s="291"/>
      <c r="E2351" s="40"/>
      <c r="F2351" s="40"/>
      <c r="G2351" s="40"/>
      <c r="H2351" s="40"/>
      <c r="I2351" s="40"/>
      <c r="J2351" s="178"/>
      <c r="K2351" s="48"/>
      <c r="L2351" s="49">
        <f t="shared" si="665"/>
        <v>0</v>
      </c>
      <c r="M2351" s="179">
        <v>0</v>
      </c>
      <c r="N2351" s="6"/>
      <c r="O2351" s="47"/>
      <c r="P2351" s="179"/>
      <c r="Q2351" s="6"/>
      <c r="R2351" s="47"/>
      <c r="S2351" s="51"/>
      <c r="T2351" s="51"/>
      <c r="U2351" s="49"/>
      <c r="V2351" s="51"/>
      <c r="W2351" s="51"/>
      <c r="X2351" s="52"/>
      <c r="Y2351" s="53"/>
      <c r="Z2351" s="49"/>
      <c r="AA2351" s="80"/>
    </row>
    <row r="2352" spans="1:27" x14ac:dyDescent="0.2">
      <c r="A2352" s="41">
        <f>A2350+1</f>
        <v>2036</v>
      </c>
      <c r="B2352" s="3">
        <v>4912937</v>
      </c>
      <c r="C2352" s="40" t="s">
        <v>641</v>
      </c>
      <c r="D2352" s="42" t="s">
        <v>36</v>
      </c>
      <c r="E2352" s="43">
        <v>0</v>
      </c>
      <c r="F2352" s="44">
        <v>1</v>
      </c>
      <c r="G2352" s="44">
        <v>1</v>
      </c>
      <c r="H2352" s="13">
        <v>31181701</v>
      </c>
      <c r="I2352" s="4" t="s">
        <v>37</v>
      </c>
      <c r="J2352" s="1">
        <v>5330</v>
      </c>
      <c r="K2352" s="48">
        <v>439824</v>
      </c>
      <c r="L2352" s="49">
        <f t="shared" si="665"/>
        <v>497528.90879999998</v>
      </c>
      <c r="M2352" s="45">
        <v>639540</v>
      </c>
      <c r="N2352" s="50">
        <f t="shared" si="666"/>
        <v>121512.6</v>
      </c>
      <c r="O2352" s="46">
        <f t="shared" si="676"/>
        <v>761052.6</v>
      </c>
      <c r="P2352" s="45">
        <v>517000</v>
      </c>
      <c r="Q2352" s="50">
        <f t="shared" si="667"/>
        <v>98230</v>
      </c>
      <c r="R2352" s="46">
        <f t="shared" si="677"/>
        <v>615230</v>
      </c>
      <c r="S2352" s="51">
        <f t="shared" si="668"/>
        <v>497528.90879999998</v>
      </c>
      <c r="T2352" s="51">
        <f t="shared" si="669"/>
        <v>624603.83626666665</v>
      </c>
      <c r="U2352" s="49">
        <f t="shared" si="670"/>
        <v>615304.60625481419</v>
      </c>
      <c r="V2352" s="51">
        <f t="shared" si="671"/>
        <v>615230</v>
      </c>
      <c r="W2352" s="51">
        <f t="shared" si="672"/>
        <v>89855.542930469615</v>
      </c>
      <c r="X2352" s="52">
        <f t="shared" si="673"/>
        <v>0.14386005610779973</v>
      </c>
      <c r="Y2352" s="53" t="str">
        <f t="shared" si="674"/>
        <v>MENOR_VALOR</v>
      </c>
      <c r="Z2352" s="49">
        <f t="shared" si="675"/>
        <v>497528.90879999998</v>
      </c>
      <c r="AA2352" s="80"/>
    </row>
    <row r="2353" spans="1:27" ht="18" x14ac:dyDescent="0.2">
      <c r="A2353" s="41">
        <f>A2352+1</f>
        <v>2037</v>
      </c>
      <c r="B2353" s="3">
        <v>4912937</v>
      </c>
      <c r="C2353" s="40" t="s">
        <v>646</v>
      </c>
      <c r="D2353" s="42" t="s">
        <v>36</v>
      </c>
      <c r="E2353" s="43">
        <v>0</v>
      </c>
      <c r="F2353" s="44">
        <v>1</v>
      </c>
      <c r="G2353" s="44">
        <v>1</v>
      </c>
      <c r="H2353" s="13">
        <v>31181701</v>
      </c>
      <c r="I2353" s="4" t="s">
        <v>37</v>
      </c>
      <c r="J2353" s="1">
        <v>5330</v>
      </c>
      <c r="K2353" s="48">
        <v>17255</v>
      </c>
      <c r="L2353" s="49">
        <f t="shared" si="665"/>
        <v>19518.856</v>
      </c>
      <c r="M2353" s="45">
        <v>23750</v>
      </c>
      <c r="N2353" s="50">
        <f t="shared" si="666"/>
        <v>4512.5</v>
      </c>
      <c r="O2353" s="46">
        <f t="shared" si="676"/>
        <v>28262.5</v>
      </c>
      <c r="P2353" s="45">
        <v>20000</v>
      </c>
      <c r="Q2353" s="50">
        <f t="shared" si="667"/>
        <v>3800</v>
      </c>
      <c r="R2353" s="46">
        <f t="shared" si="677"/>
        <v>23800</v>
      </c>
      <c r="S2353" s="51">
        <f t="shared" si="668"/>
        <v>19518.856</v>
      </c>
      <c r="T2353" s="51">
        <f t="shared" si="669"/>
        <v>23860.452000000001</v>
      </c>
      <c r="U2353" s="49">
        <f t="shared" si="670"/>
        <v>23591.051435494264</v>
      </c>
      <c r="V2353" s="51">
        <f t="shared" si="671"/>
        <v>23800</v>
      </c>
      <c r="W2353" s="51">
        <f t="shared" si="672"/>
        <v>3069.9719727723909</v>
      </c>
      <c r="X2353" s="52">
        <f t="shared" si="673"/>
        <v>0.12866361344589744</v>
      </c>
      <c r="Y2353" s="53" t="str">
        <f t="shared" si="674"/>
        <v>MENOR_VALOR</v>
      </c>
      <c r="Z2353" s="49">
        <f t="shared" si="675"/>
        <v>19518.856</v>
      </c>
      <c r="AA2353" s="80"/>
    </row>
    <row r="2354" spans="1:27" ht="18" x14ac:dyDescent="0.2">
      <c r="A2354" s="41">
        <f t="shared" ref="A2354:A2367" si="680">A2353+1</f>
        <v>2038</v>
      </c>
      <c r="B2354" s="1">
        <v>4912996</v>
      </c>
      <c r="C2354" s="40" t="s">
        <v>647</v>
      </c>
      <c r="D2354" s="42" t="s">
        <v>36</v>
      </c>
      <c r="E2354" s="43">
        <v>0</v>
      </c>
      <c r="F2354" s="44">
        <v>1</v>
      </c>
      <c r="G2354" s="44">
        <v>1</v>
      </c>
      <c r="H2354" s="13">
        <v>26111505</v>
      </c>
      <c r="I2354" s="4" t="s">
        <v>37</v>
      </c>
      <c r="J2354" s="1" t="s">
        <v>37</v>
      </c>
      <c r="K2354" s="48">
        <v>114835</v>
      </c>
      <c r="L2354" s="49">
        <f t="shared" si="665"/>
        <v>129901.352</v>
      </c>
      <c r="M2354" s="45">
        <v>174070</v>
      </c>
      <c r="N2354" s="50">
        <f t="shared" si="666"/>
        <v>33073.300000000003</v>
      </c>
      <c r="O2354" s="46">
        <f t="shared" si="676"/>
        <v>207143.3</v>
      </c>
      <c r="P2354" s="45">
        <v>135000</v>
      </c>
      <c r="Q2354" s="50">
        <f t="shared" si="667"/>
        <v>25650</v>
      </c>
      <c r="R2354" s="46">
        <f t="shared" si="677"/>
        <v>160650</v>
      </c>
      <c r="S2354" s="51">
        <f t="shared" si="668"/>
        <v>129901.352</v>
      </c>
      <c r="T2354" s="51">
        <f t="shared" si="669"/>
        <v>165898.21733333333</v>
      </c>
      <c r="U2354" s="49">
        <f t="shared" si="670"/>
        <v>162900.25491993743</v>
      </c>
      <c r="V2354" s="51">
        <f t="shared" si="671"/>
        <v>160650</v>
      </c>
      <c r="W2354" s="51">
        <f t="shared" si="672"/>
        <v>25453.627578658863</v>
      </c>
      <c r="X2354" s="52">
        <f t="shared" si="673"/>
        <v>0.15342918078206833</v>
      </c>
      <c r="Y2354" s="53" t="str">
        <f t="shared" si="674"/>
        <v>MENOR_VALOR</v>
      </c>
      <c r="Z2354" s="49">
        <f t="shared" si="675"/>
        <v>129901.352</v>
      </c>
      <c r="AA2354" s="80"/>
    </row>
    <row r="2355" spans="1:27" ht="18" x14ac:dyDescent="0.2">
      <c r="A2355" s="41">
        <f t="shared" si="680"/>
        <v>2039</v>
      </c>
      <c r="B2355" s="1">
        <v>4912996</v>
      </c>
      <c r="C2355" s="40" t="s">
        <v>648</v>
      </c>
      <c r="D2355" s="42" t="s">
        <v>36</v>
      </c>
      <c r="E2355" s="43">
        <v>0</v>
      </c>
      <c r="F2355" s="44">
        <v>1</v>
      </c>
      <c r="G2355" s="44">
        <v>1</v>
      </c>
      <c r="H2355" s="13">
        <v>26111523</v>
      </c>
      <c r="I2355" s="4" t="s">
        <v>37</v>
      </c>
      <c r="J2355" s="1" t="s">
        <v>37</v>
      </c>
      <c r="K2355" s="48">
        <v>121261</v>
      </c>
      <c r="L2355" s="49">
        <f t="shared" si="665"/>
        <v>137170.44320000001</v>
      </c>
      <c r="M2355" s="45">
        <v>162890</v>
      </c>
      <c r="N2355" s="50">
        <f t="shared" si="666"/>
        <v>30949.1</v>
      </c>
      <c r="O2355" s="46">
        <f t="shared" si="676"/>
        <v>193839.1</v>
      </c>
      <c r="P2355" s="45">
        <v>143000</v>
      </c>
      <c r="Q2355" s="50">
        <f t="shared" si="667"/>
        <v>27170</v>
      </c>
      <c r="R2355" s="46">
        <f t="shared" si="677"/>
        <v>170170</v>
      </c>
      <c r="S2355" s="51">
        <f t="shared" si="668"/>
        <v>137170.44320000001</v>
      </c>
      <c r="T2355" s="51">
        <f t="shared" si="669"/>
        <v>167059.84773333333</v>
      </c>
      <c r="U2355" s="49">
        <f t="shared" si="670"/>
        <v>165397.25915834849</v>
      </c>
      <c r="V2355" s="51">
        <f t="shared" si="671"/>
        <v>170170</v>
      </c>
      <c r="W2355" s="51">
        <f t="shared" si="672"/>
        <v>21135.000631147926</v>
      </c>
      <c r="X2355" s="52">
        <f t="shared" si="673"/>
        <v>0.12651155210487405</v>
      </c>
      <c r="Y2355" s="53" t="str">
        <f t="shared" si="674"/>
        <v>MENOR_VALOR</v>
      </c>
      <c r="Z2355" s="49">
        <f t="shared" si="675"/>
        <v>137170.44320000001</v>
      </c>
      <c r="AA2355" s="80"/>
    </row>
    <row r="2356" spans="1:27" ht="27" x14ac:dyDescent="0.2">
      <c r="A2356" s="41">
        <f t="shared" si="680"/>
        <v>2040</v>
      </c>
      <c r="B2356" s="1">
        <v>4912996</v>
      </c>
      <c r="C2356" s="40" t="s">
        <v>857</v>
      </c>
      <c r="D2356" s="42" t="s">
        <v>60</v>
      </c>
      <c r="E2356" s="43">
        <v>0</v>
      </c>
      <c r="F2356" s="44">
        <v>1</v>
      </c>
      <c r="G2356" s="44">
        <v>1</v>
      </c>
      <c r="H2356" s="13">
        <v>26111533</v>
      </c>
      <c r="I2356" s="4" t="s">
        <v>37</v>
      </c>
      <c r="J2356" s="1" t="s">
        <v>37</v>
      </c>
      <c r="K2356" s="48">
        <v>56525</v>
      </c>
      <c r="L2356" s="49">
        <f t="shared" si="665"/>
        <v>63941.08</v>
      </c>
      <c r="M2356" s="45">
        <v>83160</v>
      </c>
      <c r="N2356" s="50">
        <f t="shared" si="666"/>
        <v>15800.4</v>
      </c>
      <c r="O2356" s="46">
        <f t="shared" si="676"/>
        <v>98960.4</v>
      </c>
      <c r="P2356" s="45">
        <v>67000</v>
      </c>
      <c r="Q2356" s="50">
        <f t="shared" si="667"/>
        <v>12730</v>
      </c>
      <c r="R2356" s="46">
        <f t="shared" si="677"/>
        <v>79730</v>
      </c>
      <c r="S2356" s="51">
        <f t="shared" si="668"/>
        <v>63941.08</v>
      </c>
      <c r="T2356" s="51">
        <f t="shared" si="669"/>
        <v>80877.159999999989</v>
      </c>
      <c r="U2356" s="49">
        <f t="shared" si="670"/>
        <v>79607.574364050161</v>
      </c>
      <c r="V2356" s="51">
        <f t="shared" si="671"/>
        <v>79730</v>
      </c>
      <c r="W2356" s="51">
        <f t="shared" si="672"/>
        <v>11975.617014717851</v>
      </c>
      <c r="X2356" s="52">
        <f t="shared" si="673"/>
        <v>0.14807168074049401</v>
      </c>
      <c r="Y2356" s="53" t="str">
        <f t="shared" si="674"/>
        <v>MENOR_VALOR</v>
      </c>
      <c r="Z2356" s="49">
        <f t="shared" si="675"/>
        <v>63941.08</v>
      </c>
      <c r="AA2356" s="80"/>
    </row>
    <row r="2357" spans="1:27" ht="18" x14ac:dyDescent="0.2">
      <c r="A2357" s="41">
        <f t="shared" si="680"/>
        <v>2041</v>
      </c>
      <c r="B2357" s="1">
        <v>4912996</v>
      </c>
      <c r="C2357" s="40" t="s">
        <v>649</v>
      </c>
      <c r="D2357" s="42" t="s">
        <v>36</v>
      </c>
      <c r="E2357" s="43">
        <v>0</v>
      </c>
      <c r="F2357" s="44">
        <v>1</v>
      </c>
      <c r="G2357" s="44">
        <v>1</v>
      </c>
      <c r="H2357" s="13">
        <v>26101743</v>
      </c>
      <c r="I2357" s="4" t="s">
        <v>37</v>
      </c>
      <c r="J2357" s="1" t="s">
        <v>37</v>
      </c>
      <c r="K2357" s="48">
        <v>328321</v>
      </c>
      <c r="L2357" s="49">
        <f t="shared" si="665"/>
        <v>371396.71519999998</v>
      </c>
      <c r="M2357" s="45">
        <v>511980</v>
      </c>
      <c r="N2357" s="50">
        <f t="shared" si="666"/>
        <v>97276.2</v>
      </c>
      <c r="O2357" s="46">
        <f t="shared" si="676"/>
        <v>609256.19999999995</v>
      </c>
      <c r="P2357" s="45">
        <v>386000</v>
      </c>
      <c r="Q2357" s="50">
        <f t="shared" si="667"/>
        <v>73340</v>
      </c>
      <c r="R2357" s="46">
        <f t="shared" si="677"/>
        <v>459340</v>
      </c>
      <c r="S2357" s="51">
        <f t="shared" si="668"/>
        <v>371396.71519999998</v>
      </c>
      <c r="T2357" s="51">
        <f t="shared" si="669"/>
        <v>479997.6384</v>
      </c>
      <c r="U2357" s="49">
        <f t="shared" si="670"/>
        <v>470172.72005026409</v>
      </c>
      <c r="V2357" s="51">
        <f t="shared" si="671"/>
        <v>459340</v>
      </c>
      <c r="W2357" s="51">
        <f t="shared" si="672"/>
        <v>76792.44923783878</v>
      </c>
      <c r="X2357" s="52">
        <f t="shared" si="673"/>
        <v>0.1599850563719748</v>
      </c>
      <c r="Y2357" s="53" t="str">
        <f t="shared" si="674"/>
        <v>MENOR_VALOR</v>
      </c>
      <c r="Z2357" s="49">
        <f t="shared" si="675"/>
        <v>371396.71519999998</v>
      </c>
      <c r="AA2357" s="80"/>
    </row>
    <row r="2358" spans="1:27" ht="18" x14ac:dyDescent="0.2">
      <c r="A2358" s="41">
        <f t="shared" si="680"/>
        <v>2042</v>
      </c>
      <c r="B2358" s="1">
        <v>4912996</v>
      </c>
      <c r="C2358" s="40" t="s">
        <v>894</v>
      </c>
      <c r="D2358" s="42" t="s">
        <v>36</v>
      </c>
      <c r="E2358" s="43">
        <v>0</v>
      </c>
      <c r="F2358" s="44">
        <v>1</v>
      </c>
      <c r="G2358" s="44">
        <v>1</v>
      </c>
      <c r="H2358" s="13">
        <v>26101743</v>
      </c>
      <c r="I2358" s="4" t="s">
        <v>37</v>
      </c>
      <c r="J2358" s="1" t="s">
        <v>37</v>
      </c>
      <c r="K2358" s="48">
        <v>167314</v>
      </c>
      <c r="L2358" s="49">
        <f t="shared" si="665"/>
        <v>189265.5968</v>
      </c>
      <c r="M2358" s="45">
        <v>223860</v>
      </c>
      <c r="N2358" s="50">
        <f t="shared" si="666"/>
        <v>42533.4</v>
      </c>
      <c r="O2358" s="46">
        <f t="shared" si="676"/>
        <v>266393.40000000002</v>
      </c>
      <c r="P2358" s="45">
        <v>197000</v>
      </c>
      <c r="Q2358" s="50">
        <f t="shared" si="667"/>
        <v>37430</v>
      </c>
      <c r="R2358" s="46">
        <f t="shared" si="677"/>
        <v>234430</v>
      </c>
      <c r="S2358" s="51">
        <f t="shared" si="668"/>
        <v>189265.5968</v>
      </c>
      <c r="T2358" s="51">
        <f t="shared" si="669"/>
        <v>230029.66560000004</v>
      </c>
      <c r="U2358" s="49">
        <f t="shared" si="670"/>
        <v>227790.7628264341</v>
      </c>
      <c r="V2358" s="51">
        <f t="shared" si="671"/>
        <v>234430</v>
      </c>
      <c r="W2358" s="51">
        <f t="shared" si="672"/>
        <v>28824.549477234996</v>
      </c>
      <c r="X2358" s="52">
        <f t="shared" si="673"/>
        <v>0.12530796583149487</v>
      </c>
      <c r="Y2358" s="53" t="str">
        <f t="shared" si="674"/>
        <v>MENOR_VALOR</v>
      </c>
      <c r="Z2358" s="49">
        <f t="shared" si="675"/>
        <v>189265.5968</v>
      </c>
      <c r="AA2358" s="80"/>
    </row>
    <row r="2359" spans="1:27" ht="18" x14ac:dyDescent="0.2">
      <c r="A2359" s="41">
        <f t="shared" si="680"/>
        <v>2043</v>
      </c>
      <c r="B2359" s="1">
        <v>4912996</v>
      </c>
      <c r="C2359" s="40" t="s">
        <v>895</v>
      </c>
      <c r="D2359" s="42" t="s">
        <v>36</v>
      </c>
      <c r="E2359" s="43">
        <v>0</v>
      </c>
      <c r="F2359" s="44">
        <v>1</v>
      </c>
      <c r="G2359" s="44">
        <v>1</v>
      </c>
      <c r="H2359" s="13">
        <v>26101732</v>
      </c>
      <c r="I2359" s="4" t="s">
        <v>37</v>
      </c>
      <c r="J2359" s="1">
        <v>294</v>
      </c>
      <c r="K2359" s="48">
        <v>126497</v>
      </c>
      <c r="L2359" s="49">
        <f t="shared" si="665"/>
        <v>143093.40640000001</v>
      </c>
      <c r="M2359" s="45">
        <v>200880</v>
      </c>
      <c r="N2359" s="50">
        <f t="shared" si="666"/>
        <v>38167.199999999997</v>
      </c>
      <c r="O2359" s="46">
        <f t="shared" si="676"/>
        <v>239047.2</v>
      </c>
      <c r="P2359" s="45">
        <v>149000</v>
      </c>
      <c r="Q2359" s="50">
        <f t="shared" si="667"/>
        <v>28310</v>
      </c>
      <c r="R2359" s="46">
        <f t="shared" si="677"/>
        <v>177310</v>
      </c>
      <c r="S2359" s="51">
        <f t="shared" si="668"/>
        <v>143093.40640000001</v>
      </c>
      <c r="T2359" s="51">
        <f t="shared" si="669"/>
        <v>186483.53546666668</v>
      </c>
      <c r="U2359" s="49">
        <f t="shared" si="670"/>
        <v>182366.68529652682</v>
      </c>
      <c r="V2359" s="51">
        <f t="shared" si="671"/>
        <v>177310</v>
      </c>
      <c r="W2359" s="51">
        <f t="shared" si="672"/>
        <v>30681.454499599691</v>
      </c>
      <c r="X2359" s="52">
        <f t="shared" si="673"/>
        <v>0.16452634503534441</v>
      </c>
      <c r="Y2359" s="53" t="str">
        <f t="shared" si="674"/>
        <v>MENOR_VALOR</v>
      </c>
      <c r="Z2359" s="49">
        <f t="shared" si="675"/>
        <v>143093.40640000001</v>
      </c>
      <c r="AA2359" s="80"/>
    </row>
    <row r="2360" spans="1:27" x14ac:dyDescent="0.2">
      <c r="A2360" s="41">
        <f t="shared" si="680"/>
        <v>2044</v>
      </c>
      <c r="B2360" s="1">
        <v>4912996</v>
      </c>
      <c r="C2360" s="40" t="s">
        <v>1050</v>
      </c>
      <c r="D2360" s="42" t="s">
        <v>36</v>
      </c>
      <c r="E2360" s="43">
        <v>0</v>
      </c>
      <c r="F2360" s="44">
        <v>1</v>
      </c>
      <c r="G2360" s="44">
        <v>1</v>
      </c>
      <c r="H2360" s="13">
        <v>26101732</v>
      </c>
      <c r="I2360" s="4" t="s">
        <v>37</v>
      </c>
      <c r="J2360" s="1">
        <v>39759</v>
      </c>
      <c r="K2360" s="48">
        <v>32963</v>
      </c>
      <c r="L2360" s="49">
        <f t="shared" si="665"/>
        <v>37287.745600000002</v>
      </c>
      <c r="M2360" s="45">
        <v>52430</v>
      </c>
      <c r="N2360" s="50">
        <f t="shared" si="666"/>
        <v>9961.7000000000007</v>
      </c>
      <c r="O2360" s="46">
        <f t="shared" si="676"/>
        <v>62391.7</v>
      </c>
      <c r="P2360" s="45">
        <v>39000</v>
      </c>
      <c r="Q2360" s="50">
        <f t="shared" si="667"/>
        <v>7410</v>
      </c>
      <c r="R2360" s="46">
        <f t="shared" si="677"/>
        <v>46410</v>
      </c>
      <c r="S2360" s="51">
        <f t="shared" si="668"/>
        <v>37287.745600000002</v>
      </c>
      <c r="T2360" s="51">
        <f t="shared" si="669"/>
        <v>48696.481866666669</v>
      </c>
      <c r="U2360" s="49">
        <f t="shared" si="670"/>
        <v>47617.673347794778</v>
      </c>
      <c r="V2360" s="51">
        <f t="shared" si="671"/>
        <v>46410</v>
      </c>
      <c r="W2360" s="51">
        <f t="shared" si="672"/>
        <v>8067.1947789289588</v>
      </c>
      <c r="X2360" s="52">
        <f t="shared" si="673"/>
        <v>0.16566278444954874</v>
      </c>
      <c r="Y2360" s="53" t="str">
        <f t="shared" si="674"/>
        <v>MENOR_VALOR</v>
      </c>
      <c r="Z2360" s="49">
        <f t="shared" si="675"/>
        <v>37287.745600000002</v>
      </c>
      <c r="AA2360" s="80"/>
    </row>
    <row r="2361" spans="1:27" ht="18" x14ac:dyDescent="0.2">
      <c r="A2361" s="41">
        <f t="shared" si="680"/>
        <v>2045</v>
      </c>
      <c r="B2361" s="1">
        <v>4912996</v>
      </c>
      <c r="C2361" s="40" t="s">
        <v>651</v>
      </c>
      <c r="D2361" s="42" t="s">
        <v>36</v>
      </c>
      <c r="E2361" s="43">
        <v>0</v>
      </c>
      <c r="F2361" s="44">
        <v>1</v>
      </c>
      <c r="G2361" s="44">
        <v>1</v>
      </c>
      <c r="H2361" s="13">
        <v>31181705</v>
      </c>
      <c r="I2361" s="4" t="s">
        <v>37</v>
      </c>
      <c r="J2361" s="1" t="s">
        <v>37</v>
      </c>
      <c r="K2361" s="48">
        <v>15232</v>
      </c>
      <c r="L2361" s="49">
        <f t="shared" si="665"/>
        <v>17230.438399999999</v>
      </c>
      <c r="M2361" s="45">
        <v>21390</v>
      </c>
      <c r="N2361" s="50">
        <f t="shared" si="666"/>
        <v>4064.1</v>
      </c>
      <c r="O2361" s="46">
        <f t="shared" si="676"/>
        <v>25454.1</v>
      </c>
      <c r="P2361" s="45">
        <v>18000</v>
      </c>
      <c r="Q2361" s="50">
        <f t="shared" si="667"/>
        <v>3420</v>
      </c>
      <c r="R2361" s="46">
        <f t="shared" si="677"/>
        <v>21420</v>
      </c>
      <c r="S2361" s="51">
        <f t="shared" si="668"/>
        <v>17230.438399999999</v>
      </c>
      <c r="T2361" s="51">
        <f t="shared" si="669"/>
        <v>21368.179466666665</v>
      </c>
      <c r="U2361" s="49">
        <f t="shared" si="670"/>
        <v>21100.423889194473</v>
      </c>
      <c r="V2361" s="51">
        <f t="shared" si="671"/>
        <v>21420</v>
      </c>
      <c r="W2361" s="51">
        <f t="shared" si="672"/>
        <v>2925.8247670340488</v>
      </c>
      <c r="X2361" s="52">
        <f t="shared" si="673"/>
        <v>0.13692438195767662</v>
      </c>
      <c r="Y2361" s="53" t="str">
        <f t="shared" si="674"/>
        <v>MENOR_VALOR</v>
      </c>
      <c r="Z2361" s="49">
        <f t="shared" si="675"/>
        <v>17230.438399999999</v>
      </c>
      <c r="AA2361" s="80"/>
    </row>
    <row r="2362" spans="1:27" ht="18" x14ac:dyDescent="0.2">
      <c r="A2362" s="41">
        <f t="shared" si="680"/>
        <v>2046</v>
      </c>
      <c r="B2362" s="1">
        <v>4912996</v>
      </c>
      <c r="C2362" s="40" t="s">
        <v>652</v>
      </c>
      <c r="D2362" s="42" t="s">
        <v>36</v>
      </c>
      <c r="E2362" s="43">
        <v>0</v>
      </c>
      <c r="F2362" s="44">
        <v>1</v>
      </c>
      <c r="G2362" s="44">
        <v>1</v>
      </c>
      <c r="H2362" s="13">
        <v>26101715</v>
      </c>
      <c r="I2362" s="4" t="s">
        <v>37</v>
      </c>
      <c r="J2362" s="1" t="s">
        <v>37</v>
      </c>
      <c r="K2362" s="48">
        <v>5831</v>
      </c>
      <c r="L2362" s="49">
        <f t="shared" si="665"/>
        <v>6596.0271999999995</v>
      </c>
      <c r="M2362" s="45">
        <v>9360</v>
      </c>
      <c r="N2362" s="50">
        <f t="shared" si="666"/>
        <v>1778.4</v>
      </c>
      <c r="O2362" s="46">
        <f t="shared" si="676"/>
        <v>11138.4</v>
      </c>
      <c r="P2362" s="45">
        <v>7000</v>
      </c>
      <c r="Q2362" s="50">
        <f t="shared" si="667"/>
        <v>1330</v>
      </c>
      <c r="R2362" s="46">
        <f t="shared" si="677"/>
        <v>8330</v>
      </c>
      <c r="S2362" s="51">
        <f t="shared" si="668"/>
        <v>6596.0271999999995</v>
      </c>
      <c r="T2362" s="51">
        <f t="shared" si="669"/>
        <v>8688.1423999999988</v>
      </c>
      <c r="U2362" s="49">
        <f t="shared" si="670"/>
        <v>8490.1771067058307</v>
      </c>
      <c r="V2362" s="51">
        <f t="shared" si="671"/>
        <v>8330</v>
      </c>
      <c r="W2362" s="51">
        <f t="shared" si="672"/>
        <v>1479.3488449434551</v>
      </c>
      <c r="X2362" s="52">
        <f t="shared" si="673"/>
        <v>0.17027216829957292</v>
      </c>
      <c r="Y2362" s="53" t="str">
        <f t="shared" si="674"/>
        <v>MENOR_VALOR</v>
      </c>
      <c r="Z2362" s="49">
        <f t="shared" si="675"/>
        <v>6596.0271999999995</v>
      </c>
      <c r="AA2362" s="80"/>
    </row>
    <row r="2363" spans="1:27" ht="27" x14ac:dyDescent="0.2">
      <c r="A2363" s="41">
        <f t="shared" si="680"/>
        <v>2047</v>
      </c>
      <c r="B2363" s="1">
        <v>4912996</v>
      </c>
      <c r="C2363" s="40" t="s">
        <v>653</v>
      </c>
      <c r="D2363" s="42" t="s">
        <v>36</v>
      </c>
      <c r="E2363" s="43">
        <v>0</v>
      </c>
      <c r="F2363" s="44">
        <v>1</v>
      </c>
      <c r="G2363" s="44">
        <v>1</v>
      </c>
      <c r="H2363" s="13">
        <v>26101715</v>
      </c>
      <c r="I2363" s="4" t="s">
        <v>37</v>
      </c>
      <c r="J2363" s="1" t="s">
        <v>37</v>
      </c>
      <c r="K2363" s="48">
        <v>171360</v>
      </c>
      <c r="L2363" s="49">
        <f t="shared" si="665"/>
        <v>193842.432</v>
      </c>
      <c r="M2363" s="45">
        <v>230230</v>
      </c>
      <c r="N2363" s="50">
        <f t="shared" si="666"/>
        <v>43743.7</v>
      </c>
      <c r="O2363" s="46">
        <f t="shared" si="676"/>
        <v>273973.7</v>
      </c>
      <c r="P2363" s="45">
        <v>202000</v>
      </c>
      <c r="Q2363" s="50">
        <f t="shared" si="667"/>
        <v>38380</v>
      </c>
      <c r="R2363" s="46">
        <f t="shared" si="677"/>
        <v>240380</v>
      </c>
      <c r="S2363" s="51">
        <f t="shared" si="668"/>
        <v>193842.432</v>
      </c>
      <c r="T2363" s="51">
        <f t="shared" si="669"/>
        <v>236065.37733333334</v>
      </c>
      <c r="U2363" s="49">
        <f t="shared" si="670"/>
        <v>233714.33552985472</v>
      </c>
      <c r="V2363" s="51">
        <f t="shared" si="671"/>
        <v>240380</v>
      </c>
      <c r="W2363" s="51">
        <f t="shared" si="672"/>
        <v>29856.130966868895</v>
      </c>
      <c r="X2363" s="52">
        <f t="shared" si="673"/>
        <v>0.12647399336629911</v>
      </c>
      <c r="Y2363" s="53" t="str">
        <f t="shared" si="674"/>
        <v>MENOR_VALOR</v>
      </c>
      <c r="Z2363" s="49">
        <f t="shared" si="675"/>
        <v>193842.432</v>
      </c>
      <c r="AA2363" s="80"/>
    </row>
    <row r="2364" spans="1:27" ht="18" x14ac:dyDescent="0.2">
      <c r="A2364" s="41">
        <f t="shared" si="680"/>
        <v>2048</v>
      </c>
      <c r="B2364" s="1">
        <v>4912996</v>
      </c>
      <c r="C2364" s="40" t="s">
        <v>654</v>
      </c>
      <c r="D2364" s="42" t="s">
        <v>36</v>
      </c>
      <c r="E2364" s="43">
        <v>0</v>
      </c>
      <c r="F2364" s="44">
        <v>1</v>
      </c>
      <c r="G2364" s="44">
        <v>1</v>
      </c>
      <c r="H2364" s="13">
        <v>40141738</v>
      </c>
      <c r="I2364" s="4" t="s">
        <v>37</v>
      </c>
      <c r="J2364" s="1" t="s">
        <v>37</v>
      </c>
      <c r="K2364" s="48">
        <v>38080</v>
      </c>
      <c r="L2364" s="49">
        <f t="shared" si="665"/>
        <v>43076.095999999998</v>
      </c>
      <c r="M2364" s="45">
        <v>51520</v>
      </c>
      <c r="N2364" s="50">
        <f t="shared" si="666"/>
        <v>9788.7999999999993</v>
      </c>
      <c r="O2364" s="46">
        <f t="shared" si="676"/>
        <v>61308.800000000003</v>
      </c>
      <c r="P2364" s="45">
        <v>45000</v>
      </c>
      <c r="Q2364" s="50">
        <f t="shared" si="667"/>
        <v>8550</v>
      </c>
      <c r="R2364" s="46">
        <f t="shared" si="677"/>
        <v>53550</v>
      </c>
      <c r="S2364" s="51">
        <f t="shared" si="668"/>
        <v>43076.095999999998</v>
      </c>
      <c r="T2364" s="51">
        <f t="shared" si="669"/>
        <v>52644.965333333334</v>
      </c>
      <c r="U2364" s="49">
        <f t="shared" si="670"/>
        <v>52100.218223367847</v>
      </c>
      <c r="V2364" s="51">
        <f t="shared" si="671"/>
        <v>53550</v>
      </c>
      <c r="W2364" s="51">
        <f t="shared" si="672"/>
        <v>6766.2123938880004</v>
      </c>
      <c r="X2364" s="52">
        <f t="shared" si="673"/>
        <v>0.12852534617595848</v>
      </c>
      <c r="Y2364" s="53" t="str">
        <f t="shared" si="674"/>
        <v>MENOR_VALOR</v>
      </c>
      <c r="Z2364" s="49">
        <f t="shared" si="675"/>
        <v>43076.095999999998</v>
      </c>
      <c r="AA2364" s="80"/>
    </row>
    <row r="2365" spans="1:27" ht="27" x14ac:dyDescent="0.2">
      <c r="A2365" s="41">
        <f t="shared" si="680"/>
        <v>2049</v>
      </c>
      <c r="B2365" s="1">
        <v>4912996</v>
      </c>
      <c r="C2365" s="40" t="s">
        <v>655</v>
      </c>
      <c r="D2365" s="42" t="s">
        <v>36</v>
      </c>
      <c r="E2365" s="43">
        <v>0</v>
      </c>
      <c r="F2365" s="44">
        <v>1</v>
      </c>
      <c r="G2365" s="44">
        <v>1</v>
      </c>
      <c r="H2365" s="13">
        <v>40141738</v>
      </c>
      <c r="I2365" s="4" t="s">
        <v>37</v>
      </c>
      <c r="J2365" s="1" t="s">
        <v>37</v>
      </c>
      <c r="K2365" s="48">
        <v>10829</v>
      </c>
      <c r="L2365" s="49">
        <f t="shared" si="665"/>
        <v>12249.764800000001</v>
      </c>
      <c r="M2365" s="45">
        <v>14560</v>
      </c>
      <c r="N2365" s="50">
        <f t="shared" si="666"/>
        <v>2766.4</v>
      </c>
      <c r="O2365" s="46">
        <f t="shared" si="676"/>
        <v>17326.400000000001</v>
      </c>
      <c r="P2365" s="45">
        <v>13000</v>
      </c>
      <c r="Q2365" s="50">
        <f t="shared" si="667"/>
        <v>2470</v>
      </c>
      <c r="R2365" s="46">
        <f t="shared" si="677"/>
        <v>15470</v>
      </c>
      <c r="S2365" s="51">
        <f t="shared" si="668"/>
        <v>12249.764800000001</v>
      </c>
      <c r="T2365" s="51">
        <f t="shared" si="669"/>
        <v>15015.388266666667</v>
      </c>
      <c r="U2365" s="49">
        <f t="shared" si="670"/>
        <v>14863.079476553192</v>
      </c>
      <c r="V2365" s="51">
        <f t="shared" si="671"/>
        <v>15470</v>
      </c>
      <c r="W2365" s="51">
        <f t="shared" si="672"/>
        <v>1955.591107488661</v>
      </c>
      <c r="X2365" s="52">
        <f t="shared" si="673"/>
        <v>0.13023913020151237</v>
      </c>
      <c r="Y2365" s="53" t="str">
        <f t="shared" si="674"/>
        <v>MENOR_VALOR</v>
      </c>
      <c r="Z2365" s="49">
        <f t="shared" si="675"/>
        <v>12249.764800000001</v>
      </c>
      <c r="AA2365" s="80"/>
    </row>
    <row r="2366" spans="1:27" ht="27" x14ac:dyDescent="0.2">
      <c r="A2366" s="41">
        <f t="shared" si="680"/>
        <v>2050</v>
      </c>
      <c r="B2366" s="1">
        <v>4912996</v>
      </c>
      <c r="C2366" s="40" t="s">
        <v>656</v>
      </c>
      <c r="D2366" s="42" t="s">
        <v>36</v>
      </c>
      <c r="E2366" s="43">
        <v>0</v>
      </c>
      <c r="F2366" s="44">
        <v>1</v>
      </c>
      <c r="G2366" s="44">
        <v>1</v>
      </c>
      <c r="H2366" s="13">
        <v>26111505</v>
      </c>
      <c r="I2366" s="4" t="s">
        <v>37</v>
      </c>
      <c r="J2366" s="176">
        <v>2620</v>
      </c>
      <c r="K2366" s="48">
        <v>11305</v>
      </c>
      <c r="L2366" s="49">
        <f t="shared" si="665"/>
        <v>12788.216</v>
      </c>
      <c r="M2366" s="45">
        <v>16320</v>
      </c>
      <c r="N2366" s="50">
        <f t="shared" si="666"/>
        <v>3100.8</v>
      </c>
      <c r="O2366" s="46">
        <f t="shared" si="676"/>
        <v>19420.8</v>
      </c>
      <c r="P2366" s="45">
        <v>13000</v>
      </c>
      <c r="Q2366" s="50">
        <f t="shared" si="667"/>
        <v>2470</v>
      </c>
      <c r="R2366" s="46">
        <f t="shared" si="677"/>
        <v>15470</v>
      </c>
      <c r="S2366" s="51">
        <f t="shared" si="668"/>
        <v>12788.216</v>
      </c>
      <c r="T2366" s="51">
        <f t="shared" si="669"/>
        <v>15893.005333333334</v>
      </c>
      <c r="U2366" s="49">
        <f t="shared" si="670"/>
        <v>15662.309349211608</v>
      </c>
      <c r="V2366" s="51">
        <f t="shared" si="671"/>
        <v>15470</v>
      </c>
      <c r="W2366" s="51">
        <f t="shared" si="672"/>
        <v>2195.4175917556568</v>
      </c>
      <c r="X2366" s="52">
        <f t="shared" si="673"/>
        <v>0.13813734694665195</v>
      </c>
      <c r="Y2366" s="53" t="str">
        <f t="shared" si="674"/>
        <v>MENOR_VALOR</v>
      </c>
      <c r="Z2366" s="49">
        <f t="shared" si="675"/>
        <v>12788.216</v>
      </c>
      <c r="AA2366" s="80"/>
    </row>
    <row r="2367" spans="1:27" ht="18" x14ac:dyDescent="0.2">
      <c r="A2367" s="41">
        <f t="shared" si="680"/>
        <v>2051</v>
      </c>
      <c r="B2367" s="1">
        <v>4912996</v>
      </c>
      <c r="C2367" s="40" t="s">
        <v>1051</v>
      </c>
      <c r="D2367" s="42" t="s">
        <v>36</v>
      </c>
      <c r="E2367" s="43">
        <v>0</v>
      </c>
      <c r="F2367" s="44">
        <v>1</v>
      </c>
      <c r="G2367" s="44">
        <v>1</v>
      </c>
      <c r="H2367" s="13">
        <v>26111505</v>
      </c>
      <c r="I2367" s="4" t="s">
        <v>37</v>
      </c>
      <c r="J2367" s="176">
        <v>2620</v>
      </c>
      <c r="K2367" s="48">
        <v>1000195</v>
      </c>
      <c r="L2367" s="49">
        <f t="shared" si="665"/>
        <v>1131420.584</v>
      </c>
      <c r="M2367" s="45">
        <v>1588680</v>
      </c>
      <c r="N2367" s="50">
        <f t="shared" si="666"/>
        <v>301849.2</v>
      </c>
      <c r="O2367" s="46">
        <f t="shared" si="676"/>
        <v>1890529.2</v>
      </c>
      <c r="P2367" s="45">
        <v>1177000</v>
      </c>
      <c r="Q2367" s="50">
        <f t="shared" si="667"/>
        <v>223630</v>
      </c>
      <c r="R2367" s="46">
        <f t="shared" si="677"/>
        <v>1400630</v>
      </c>
      <c r="S2367" s="51">
        <f t="shared" si="668"/>
        <v>1131420.584</v>
      </c>
      <c r="T2367" s="51">
        <f t="shared" si="669"/>
        <v>1474193.2613333333</v>
      </c>
      <c r="U2367" s="49">
        <f t="shared" si="670"/>
        <v>1441596.2032221276</v>
      </c>
      <c r="V2367" s="51">
        <f t="shared" si="671"/>
        <v>1400630</v>
      </c>
      <c r="W2367" s="51">
        <f t="shared" si="672"/>
        <v>242376.88454786967</v>
      </c>
      <c r="X2367" s="52">
        <f t="shared" si="673"/>
        <v>0.16441323597467269</v>
      </c>
      <c r="Y2367" s="53" t="str">
        <f t="shared" si="674"/>
        <v>MENOR_VALOR</v>
      </c>
      <c r="Z2367" s="49">
        <f t="shared" si="675"/>
        <v>1131420.584</v>
      </c>
      <c r="AA2367" s="80"/>
    </row>
    <row r="2368" spans="1:27" x14ac:dyDescent="0.2">
      <c r="A2368" s="132">
        <v>4.4000000000000004</v>
      </c>
      <c r="B2368" s="3"/>
      <c r="C2368" s="270" t="s">
        <v>658</v>
      </c>
      <c r="D2368" s="271"/>
      <c r="E2368" s="272"/>
      <c r="F2368" s="3"/>
      <c r="G2368" s="3"/>
      <c r="H2368" s="7"/>
      <c r="I2368" s="7"/>
      <c r="J2368" s="137"/>
      <c r="K2368" s="48"/>
      <c r="L2368" s="49">
        <f t="shared" si="665"/>
        <v>0</v>
      </c>
      <c r="M2368" s="5">
        <v>0</v>
      </c>
      <c r="N2368" s="6"/>
      <c r="O2368" s="47"/>
      <c r="P2368" s="5"/>
      <c r="Q2368" s="6"/>
      <c r="R2368" s="47"/>
      <c r="S2368" s="51"/>
      <c r="T2368" s="51"/>
      <c r="U2368" s="49"/>
      <c r="V2368" s="51"/>
      <c r="W2368" s="51"/>
      <c r="X2368" s="52"/>
      <c r="Y2368" s="53"/>
      <c r="Z2368" s="49"/>
      <c r="AA2368" s="80"/>
    </row>
    <row r="2369" spans="1:27" ht="18" x14ac:dyDescent="0.2">
      <c r="A2369" s="41">
        <f>A2367+1</f>
        <v>2052</v>
      </c>
      <c r="B2369" s="1">
        <v>4912996</v>
      </c>
      <c r="C2369" s="40" t="s">
        <v>861</v>
      </c>
      <c r="D2369" s="42" t="s">
        <v>36</v>
      </c>
      <c r="E2369" s="43">
        <v>0</v>
      </c>
      <c r="F2369" s="44">
        <v>1</v>
      </c>
      <c r="G2369" s="44">
        <v>1</v>
      </c>
      <c r="H2369" s="13">
        <v>49221516</v>
      </c>
      <c r="I2369" s="4" t="s">
        <v>37</v>
      </c>
      <c r="J2369" s="1" t="s">
        <v>37</v>
      </c>
      <c r="K2369" s="48">
        <v>1547</v>
      </c>
      <c r="L2369" s="49">
        <f t="shared" si="665"/>
        <v>1749.9664</v>
      </c>
      <c r="M2369" s="45">
        <v>3150</v>
      </c>
      <c r="N2369" s="50">
        <f t="shared" ref="N2369:N2432" si="681">M2369*0.19</f>
        <v>598.5</v>
      </c>
      <c r="O2369" s="46">
        <f t="shared" ref="O2369:O2432" si="682">M2369+N2369</f>
        <v>3748.5</v>
      </c>
      <c r="P2369" s="45">
        <v>2000</v>
      </c>
      <c r="Q2369" s="50">
        <f t="shared" ref="Q2369:Q2432" si="683">P2369*0.19</f>
        <v>380</v>
      </c>
      <c r="R2369" s="46">
        <f t="shared" ref="R2369:R2432" si="684">P2369+Q2369</f>
        <v>2380</v>
      </c>
      <c r="S2369" s="51">
        <f t="shared" si="668"/>
        <v>1749.9664</v>
      </c>
      <c r="T2369" s="51">
        <f t="shared" si="669"/>
        <v>2626.1554666666666</v>
      </c>
      <c r="U2369" s="49">
        <f t="shared" si="670"/>
        <v>2499.317293045563</v>
      </c>
      <c r="V2369" s="51">
        <f t="shared" si="671"/>
        <v>2380</v>
      </c>
      <c r="W2369" s="51">
        <f t="shared" si="672"/>
        <v>619.55923064151295</v>
      </c>
      <c r="X2369" s="52">
        <f t="shared" si="673"/>
        <v>0.23591871787693844</v>
      </c>
      <c r="Y2369" s="53" t="str">
        <f t="shared" si="674"/>
        <v>MENOR_VALOR</v>
      </c>
      <c r="Z2369" s="49">
        <f t="shared" si="675"/>
        <v>1749.9664</v>
      </c>
      <c r="AA2369" s="80"/>
    </row>
    <row r="2370" spans="1:27" x14ac:dyDescent="0.2">
      <c r="A2370" s="41">
        <f>A2369+1</f>
        <v>2053</v>
      </c>
      <c r="B2370" s="1">
        <v>4912996</v>
      </c>
      <c r="C2370" s="40" t="s">
        <v>660</v>
      </c>
      <c r="D2370" s="42" t="s">
        <v>36</v>
      </c>
      <c r="E2370" s="43">
        <v>0</v>
      </c>
      <c r="F2370" s="44">
        <v>1</v>
      </c>
      <c r="G2370" s="44">
        <v>1</v>
      </c>
      <c r="H2370" s="13">
        <v>40161504</v>
      </c>
      <c r="I2370" s="4" t="s">
        <v>37</v>
      </c>
      <c r="J2370" s="1">
        <v>2940</v>
      </c>
      <c r="K2370" s="48">
        <v>139944</v>
      </c>
      <c r="L2370" s="49">
        <f t="shared" si="665"/>
        <v>158304.65279999998</v>
      </c>
      <c r="M2370" s="45">
        <v>214240</v>
      </c>
      <c r="N2370" s="50">
        <f t="shared" si="681"/>
        <v>40705.599999999999</v>
      </c>
      <c r="O2370" s="46">
        <f t="shared" si="682"/>
        <v>254945.6</v>
      </c>
      <c r="P2370" s="45">
        <v>165000</v>
      </c>
      <c r="Q2370" s="50">
        <f t="shared" si="683"/>
        <v>31350</v>
      </c>
      <c r="R2370" s="46">
        <f t="shared" si="684"/>
        <v>196350</v>
      </c>
      <c r="S2370" s="51">
        <f t="shared" si="668"/>
        <v>158304.65279999998</v>
      </c>
      <c r="T2370" s="51">
        <f t="shared" si="669"/>
        <v>203200.08426666667</v>
      </c>
      <c r="U2370" s="49">
        <f t="shared" si="670"/>
        <v>199368.87982779919</v>
      </c>
      <c r="V2370" s="51">
        <f t="shared" si="671"/>
        <v>196350</v>
      </c>
      <c r="W2370" s="51">
        <f t="shared" si="672"/>
        <v>31745.864034375965</v>
      </c>
      <c r="X2370" s="52">
        <f t="shared" si="673"/>
        <v>0.15622958105034418</v>
      </c>
      <c r="Y2370" s="53" t="str">
        <f t="shared" si="674"/>
        <v>MENOR_VALOR</v>
      </c>
      <c r="Z2370" s="49">
        <f t="shared" si="675"/>
        <v>158304.65279999998</v>
      </c>
      <c r="AA2370" s="80"/>
    </row>
    <row r="2371" spans="1:27" ht="18" x14ac:dyDescent="0.2">
      <c r="A2371" s="41">
        <f t="shared" ref="A2371:A2376" si="685">A2370+1</f>
        <v>2054</v>
      </c>
      <c r="B2371" s="4">
        <v>4912996</v>
      </c>
      <c r="C2371" s="40" t="s">
        <v>862</v>
      </c>
      <c r="D2371" s="42" t="s">
        <v>36</v>
      </c>
      <c r="E2371" s="43">
        <v>0</v>
      </c>
      <c r="F2371" s="44">
        <v>1</v>
      </c>
      <c r="G2371" s="44">
        <v>1</v>
      </c>
      <c r="H2371" s="13">
        <v>40151532</v>
      </c>
      <c r="I2371" s="4" t="s">
        <v>37</v>
      </c>
      <c r="J2371" s="176">
        <v>48177</v>
      </c>
      <c r="K2371" s="48">
        <v>529074</v>
      </c>
      <c r="L2371" s="49">
        <f t="shared" si="665"/>
        <v>598488.50879999995</v>
      </c>
      <c r="M2371" s="45">
        <v>778000</v>
      </c>
      <c r="N2371" s="50">
        <f t="shared" si="681"/>
        <v>147820</v>
      </c>
      <c r="O2371" s="46">
        <f t="shared" si="682"/>
        <v>925820</v>
      </c>
      <c r="P2371" s="45">
        <v>622000</v>
      </c>
      <c r="Q2371" s="50">
        <f t="shared" si="683"/>
        <v>118180</v>
      </c>
      <c r="R2371" s="46">
        <f t="shared" si="684"/>
        <v>740180</v>
      </c>
      <c r="S2371" s="51">
        <f t="shared" si="668"/>
        <v>598488.50879999995</v>
      </c>
      <c r="T2371" s="51">
        <f t="shared" si="669"/>
        <v>754829.50293333328</v>
      </c>
      <c r="U2371" s="49">
        <f t="shared" si="670"/>
        <v>742973.35694966535</v>
      </c>
      <c r="V2371" s="51">
        <f t="shared" si="671"/>
        <v>740180</v>
      </c>
      <c r="W2371" s="51">
        <f t="shared" si="672"/>
        <v>110549.77712912715</v>
      </c>
      <c r="X2371" s="52">
        <f t="shared" si="673"/>
        <v>0.14645661927563916</v>
      </c>
      <c r="Y2371" s="53" t="str">
        <f t="shared" si="674"/>
        <v>MENOR_VALOR</v>
      </c>
      <c r="Z2371" s="49">
        <f t="shared" si="675"/>
        <v>598488.50879999995</v>
      </c>
      <c r="AA2371" s="80"/>
    </row>
    <row r="2372" spans="1:27" ht="18" x14ac:dyDescent="0.2">
      <c r="A2372" s="41">
        <f t="shared" si="685"/>
        <v>2055</v>
      </c>
      <c r="B2372" s="1">
        <v>4912996</v>
      </c>
      <c r="C2372" s="40" t="s">
        <v>661</v>
      </c>
      <c r="D2372" s="42" t="s">
        <v>36</v>
      </c>
      <c r="E2372" s="43">
        <v>0</v>
      </c>
      <c r="F2372" s="44">
        <v>1</v>
      </c>
      <c r="G2372" s="44">
        <v>1</v>
      </c>
      <c r="H2372" s="13">
        <v>40142020</v>
      </c>
      <c r="I2372" s="4" t="s">
        <v>37</v>
      </c>
      <c r="J2372" s="1" t="s">
        <v>37</v>
      </c>
      <c r="K2372" s="48">
        <v>8687</v>
      </c>
      <c r="L2372" s="49">
        <f t="shared" si="665"/>
        <v>9826.7343999999994</v>
      </c>
      <c r="M2372" s="45">
        <v>12480</v>
      </c>
      <c r="N2372" s="50">
        <f t="shared" si="681"/>
        <v>2371.1999999999998</v>
      </c>
      <c r="O2372" s="46">
        <f t="shared" si="682"/>
        <v>14851.2</v>
      </c>
      <c r="P2372" s="45">
        <v>10000</v>
      </c>
      <c r="Q2372" s="50">
        <f t="shared" si="683"/>
        <v>1900</v>
      </c>
      <c r="R2372" s="46">
        <f t="shared" si="684"/>
        <v>11900</v>
      </c>
      <c r="S2372" s="51">
        <f t="shared" si="668"/>
        <v>9826.7343999999994</v>
      </c>
      <c r="T2372" s="51">
        <f t="shared" si="669"/>
        <v>12192.6448</v>
      </c>
      <c r="U2372" s="49">
        <f t="shared" si="670"/>
        <v>12020.039883624055</v>
      </c>
      <c r="V2372" s="51">
        <f t="shared" si="671"/>
        <v>11900</v>
      </c>
      <c r="W2372" s="51">
        <f t="shared" si="672"/>
        <v>1672.9512875197813</v>
      </c>
      <c r="X2372" s="52">
        <f t="shared" si="673"/>
        <v>0.137209876524885</v>
      </c>
      <c r="Y2372" s="53" t="str">
        <f t="shared" si="674"/>
        <v>MENOR_VALOR</v>
      </c>
      <c r="Z2372" s="49">
        <f t="shared" si="675"/>
        <v>9826.7343999999994</v>
      </c>
      <c r="AA2372" s="80"/>
    </row>
    <row r="2373" spans="1:27" ht="18" x14ac:dyDescent="0.2">
      <c r="A2373" s="41">
        <f t="shared" si="685"/>
        <v>2056</v>
      </c>
      <c r="B2373" s="1">
        <v>4912996</v>
      </c>
      <c r="C2373" s="40" t="s">
        <v>662</v>
      </c>
      <c r="D2373" s="42" t="s">
        <v>36</v>
      </c>
      <c r="E2373" s="43">
        <v>0</v>
      </c>
      <c r="F2373" s="44">
        <v>1</v>
      </c>
      <c r="G2373" s="44">
        <v>1</v>
      </c>
      <c r="H2373" s="13">
        <v>40161513</v>
      </c>
      <c r="I2373" s="4" t="s">
        <v>37</v>
      </c>
      <c r="J2373" s="1">
        <v>2940</v>
      </c>
      <c r="K2373" s="48">
        <v>44625</v>
      </c>
      <c r="L2373" s="49">
        <f t="shared" si="665"/>
        <v>50479.8</v>
      </c>
      <c r="M2373" s="45">
        <v>67320</v>
      </c>
      <c r="N2373" s="50">
        <f t="shared" si="681"/>
        <v>12790.8</v>
      </c>
      <c r="O2373" s="46">
        <f t="shared" si="682"/>
        <v>80110.8</v>
      </c>
      <c r="P2373" s="45">
        <v>53000</v>
      </c>
      <c r="Q2373" s="50">
        <f t="shared" si="683"/>
        <v>10070</v>
      </c>
      <c r="R2373" s="46">
        <f t="shared" si="684"/>
        <v>63070</v>
      </c>
      <c r="S2373" s="51">
        <f t="shared" si="668"/>
        <v>50479.8</v>
      </c>
      <c r="T2373" s="51">
        <f t="shared" si="669"/>
        <v>64553.533333333333</v>
      </c>
      <c r="U2373" s="49">
        <f t="shared" si="670"/>
        <v>63417.703097112426</v>
      </c>
      <c r="V2373" s="51">
        <f t="shared" si="671"/>
        <v>63070</v>
      </c>
      <c r="W2373" s="51">
        <f t="shared" si="672"/>
        <v>9951.6322766111225</v>
      </c>
      <c r="X2373" s="52">
        <f t="shared" si="673"/>
        <v>0.15416092292305905</v>
      </c>
      <c r="Y2373" s="53" t="str">
        <f t="shared" si="674"/>
        <v>MENOR_VALOR</v>
      </c>
      <c r="Z2373" s="49">
        <f t="shared" si="675"/>
        <v>50479.8</v>
      </c>
      <c r="AA2373" s="80"/>
    </row>
    <row r="2374" spans="1:27" x14ac:dyDescent="0.2">
      <c r="A2374" s="41">
        <f t="shared" si="685"/>
        <v>2057</v>
      </c>
      <c r="B2374" s="1">
        <v>4912996</v>
      </c>
      <c r="C2374" s="40" t="s">
        <v>109</v>
      </c>
      <c r="D2374" s="42" t="s">
        <v>36</v>
      </c>
      <c r="E2374" s="43">
        <v>0</v>
      </c>
      <c r="F2374" s="44">
        <v>1</v>
      </c>
      <c r="G2374" s="44">
        <v>1</v>
      </c>
      <c r="H2374" s="13">
        <v>40161505</v>
      </c>
      <c r="I2374" s="4" t="s">
        <v>37</v>
      </c>
      <c r="J2374" s="1">
        <v>2940</v>
      </c>
      <c r="K2374" s="48">
        <v>149226</v>
      </c>
      <c r="L2374" s="49">
        <f t="shared" si="665"/>
        <v>168804.45120000001</v>
      </c>
      <c r="M2374" s="45">
        <v>204580</v>
      </c>
      <c r="N2374" s="50">
        <f t="shared" si="681"/>
        <v>38870.199999999997</v>
      </c>
      <c r="O2374" s="46">
        <f t="shared" si="682"/>
        <v>243450.2</v>
      </c>
      <c r="P2374" s="45">
        <v>154000</v>
      </c>
      <c r="Q2374" s="50">
        <f t="shared" si="683"/>
        <v>29260</v>
      </c>
      <c r="R2374" s="46">
        <f t="shared" si="684"/>
        <v>183260</v>
      </c>
      <c r="S2374" s="51">
        <f t="shared" si="668"/>
        <v>168804.45120000001</v>
      </c>
      <c r="T2374" s="51">
        <f t="shared" si="669"/>
        <v>198504.88373333332</v>
      </c>
      <c r="U2374" s="49">
        <f t="shared" si="670"/>
        <v>196014.0659534072</v>
      </c>
      <c r="V2374" s="51">
        <f t="shared" si="671"/>
        <v>183260</v>
      </c>
      <c r="W2374" s="51">
        <f t="shared" si="672"/>
        <v>21001.377248493536</v>
      </c>
      <c r="X2374" s="52">
        <f t="shared" si="673"/>
        <v>0.10579778619807803</v>
      </c>
      <c r="Y2374" s="53" t="str">
        <f t="shared" si="674"/>
        <v>MENOR_VALOR</v>
      </c>
      <c r="Z2374" s="49">
        <f t="shared" si="675"/>
        <v>168804.45120000001</v>
      </c>
      <c r="AA2374" s="80"/>
    </row>
    <row r="2375" spans="1:27" ht="18" x14ac:dyDescent="0.2">
      <c r="A2375" s="41">
        <f t="shared" si="685"/>
        <v>2058</v>
      </c>
      <c r="B2375" s="1">
        <v>4912996</v>
      </c>
      <c r="C2375" s="40" t="s">
        <v>663</v>
      </c>
      <c r="D2375" s="42" t="s">
        <v>36</v>
      </c>
      <c r="E2375" s="43">
        <v>0</v>
      </c>
      <c r="F2375" s="44">
        <v>1</v>
      </c>
      <c r="G2375" s="44">
        <v>1</v>
      </c>
      <c r="H2375" s="13">
        <v>25173815</v>
      </c>
      <c r="I2375" s="4" t="s">
        <v>37</v>
      </c>
      <c r="J2375" s="1" t="s">
        <v>37</v>
      </c>
      <c r="K2375" s="48">
        <v>170408</v>
      </c>
      <c r="L2375" s="49">
        <f t="shared" si="665"/>
        <v>192765.52960000001</v>
      </c>
      <c r="M2375" s="45">
        <v>275000</v>
      </c>
      <c r="N2375" s="50">
        <f t="shared" si="681"/>
        <v>52250</v>
      </c>
      <c r="O2375" s="46">
        <f t="shared" si="682"/>
        <v>327250</v>
      </c>
      <c r="P2375" s="45">
        <v>200000</v>
      </c>
      <c r="Q2375" s="50">
        <f t="shared" si="683"/>
        <v>38000</v>
      </c>
      <c r="R2375" s="46">
        <f t="shared" si="684"/>
        <v>238000</v>
      </c>
      <c r="S2375" s="51">
        <f t="shared" si="668"/>
        <v>192765.52960000001</v>
      </c>
      <c r="T2375" s="51">
        <f t="shared" si="669"/>
        <v>252671.8432</v>
      </c>
      <c r="U2375" s="49">
        <f t="shared" si="670"/>
        <v>246695.93652804222</v>
      </c>
      <c r="V2375" s="51">
        <f t="shared" si="671"/>
        <v>238000</v>
      </c>
      <c r="W2375" s="51">
        <f t="shared" si="672"/>
        <v>42360.160582447868</v>
      </c>
      <c r="X2375" s="52">
        <f t="shared" si="673"/>
        <v>0.16764891586641129</v>
      </c>
      <c r="Y2375" s="53" t="str">
        <f t="shared" si="674"/>
        <v>MENOR_VALOR</v>
      </c>
      <c r="Z2375" s="49">
        <f t="shared" si="675"/>
        <v>192765.52960000001</v>
      </c>
      <c r="AA2375" s="80"/>
    </row>
    <row r="2376" spans="1:27" ht="18" x14ac:dyDescent="0.2">
      <c r="A2376" s="41">
        <f t="shared" si="685"/>
        <v>2059</v>
      </c>
      <c r="B2376" s="1">
        <v>4912996</v>
      </c>
      <c r="C2376" s="40" t="s">
        <v>664</v>
      </c>
      <c r="D2376" s="42" t="s">
        <v>36</v>
      </c>
      <c r="E2376" s="43">
        <v>0</v>
      </c>
      <c r="F2376" s="44">
        <v>1</v>
      </c>
      <c r="G2376" s="44">
        <v>1</v>
      </c>
      <c r="H2376" s="13">
        <v>25173815</v>
      </c>
      <c r="I2376" s="4" t="s">
        <v>37</v>
      </c>
      <c r="J2376" s="1" t="s">
        <v>37</v>
      </c>
      <c r="K2376" s="48">
        <v>254184</v>
      </c>
      <c r="L2376" s="49">
        <f t="shared" si="665"/>
        <v>287532.94079999998</v>
      </c>
      <c r="M2376" s="45">
        <v>403920</v>
      </c>
      <c r="N2376" s="50">
        <f t="shared" si="681"/>
        <v>76744.800000000003</v>
      </c>
      <c r="O2376" s="46">
        <f t="shared" si="682"/>
        <v>480664.8</v>
      </c>
      <c r="P2376" s="45">
        <v>299000</v>
      </c>
      <c r="Q2376" s="50">
        <f t="shared" si="683"/>
        <v>56810</v>
      </c>
      <c r="R2376" s="46">
        <f t="shared" si="684"/>
        <v>355810</v>
      </c>
      <c r="S2376" s="51">
        <f t="shared" si="668"/>
        <v>287532.94079999998</v>
      </c>
      <c r="T2376" s="51">
        <f t="shared" si="669"/>
        <v>374669.24693333334</v>
      </c>
      <c r="U2376" s="49">
        <f t="shared" si="670"/>
        <v>366366.72728052683</v>
      </c>
      <c r="V2376" s="51">
        <f t="shared" si="671"/>
        <v>355810</v>
      </c>
      <c r="W2376" s="51">
        <f t="shared" si="672"/>
        <v>61614.672954427311</v>
      </c>
      <c r="X2376" s="52">
        <f t="shared" si="673"/>
        <v>0.16445084153221334</v>
      </c>
      <c r="Y2376" s="53" t="str">
        <f t="shared" si="674"/>
        <v>MENOR_VALOR</v>
      </c>
      <c r="Z2376" s="49">
        <f t="shared" si="675"/>
        <v>287532.94079999998</v>
      </c>
      <c r="AA2376" s="80"/>
    </row>
    <row r="2377" spans="1:27" ht="27" x14ac:dyDescent="0.2">
      <c r="A2377" s="132">
        <v>4.5</v>
      </c>
      <c r="B2377" s="3"/>
      <c r="C2377" s="138" t="s">
        <v>665</v>
      </c>
      <c r="D2377" s="3"/>
      <c r="E2377" s="3"/>
      <c r="F2377" s="3"/>
      <c r="G2377" s="3"/>
      <c r="H2377" s="7"/>
      <c r="I2377" s="7"/>
      <c r="J2377" s="137"/>
      <c r="K2377" s="48"/>
      <c r="L2377" s="49">
        <f t="shared" ref="L2377:L2440" si="686">(K2377*13.12%)+K2377</f>
        <v>0</v>
      </c>
      <c r="M2377" s="5">
        <v>0</v>
      </c>
      <c r="N2377" s="6"/>
      <c r="O2377" s="47"/>
      <c r="P2377" s="5"/>
      <c r="Q2377" s="6"/>
      <c r="R2377" s="47"/>
      <c r="S2377" s="51"/>
      <c r="T2377" s="51"/>
      <c r="U2377" s="49"/>
      <c r="V2377" s="51"/>
      <c r="W2377" s="51"/>
      <c r="X2377" s="52"/>
      <c r="Y2377" s="53"/>
      <c r="Z2377" s="49"/>
      <c r="AA2377" s="80"/>
    </row>
    <row r="2378" spans="1:27" ht="18" x14ac:dyDescent="0.2">
      <c r="A2378" s="41">
        <f>A2376+1</f>
        <v>2060</v>
      </c>
      <c r="B2378" s="1">
        <v>4912996</v>
      </c>
      <c r="C2378" s="40" t="s">
        <v>226</v>
      </c>
      <c r="D2378" s="42" t="s">
        <v>36</v>
      </c>
      <c r="E2378" s="43">
        <v>0</v>
      </c>
      <c r="F2378" s="44">
        <v>1</v>
      </c>
      <c r="G2378" s="44">
        <v>1</v>
      </c>
      <c r="H2378" s="13">
        <v>26101759</v>
      </c>
      <c r="I2378" s="4" t="s">
        <v>37</v>
      </c>
      <c r="J2378" s="1" t="s">
        <v>37</v>
      </c>
      <c r="K2378" s="48">
        <v>1480955</v>
      </c>
      <c r="L2378" s="49">
        <f t="shared" si="686"/>
        <v>1675256.2960000001</v>
      </c>
      <c r="M2378" s="45">
        <v>2039310</v>
      </c>
      <c r="N2378" s="50">
        <f t="shared" si="681"/>
        <v>387468.9</v>
      </c>
      <c r="O2378" s="46">
        <f t="shared" si="682"/>
        <v>2426778.9</v>
      </c>
      <c r="P2378" s="45">
        <v>1793000</v>
      </c>
      <c r="Q2378" s="50">
        <f t="shared" si="683"/>
        <v>340670</v>
      </c>
      <c r="R2378" s="46">
        <f t="shared" si="684"/>
        <v>2133670</v>
      </c>
      <c r="S2378" s="51">
        <f t="shared" ref="S2378:S2437" si="687">MIN(L2378,O2378,R2378)</f>
        <v>1675256.2960000001</v>
      </c>
      <c r="T2378" s="51">
        <f t="shared" ref="T2378:T2437" si="688">AVERAGE(L2378,O2378,R2378)</f>
        <v>2078568.3986666668</v>
      </c>
      <c r="U2378" s="49">
        <f t="shared" ref="U2378:U2437" si="689">GEOMEAN(L2378,O2378,R2378)</f>
        <v>2054689.6817725166</v>
      </c>
      <c r="V2378" s="51">
        <f t="shared" ref="V2378:V2437" si="690">MEDIAN(L2378,O2378,R2378)</f>
        <v>2133670</v>
      </c>
      <c r="W2378" s="51">
        <f t="shared" ref="W2378:W2437" si="691">STDEVA(S2378,T2378)</f>
        <v>285184.72273020534</v>
      </c>
      <c r="X2378" s="52">
        <f t="shared" ref="X2378:X2437" si="692">(W2378/T2378)</f>
        <v>0.13720247210202077</v>
      </c>
      <c r="Y2378" s="53" t="str">
        <f t="shared" ref="Y2378:Y2437" si="693">IF(X2378&lt;43%,"MENOR_VALOR","MEDIA_GEOMETRICA")</f>
        <v>MENOR_VALOR</v>
      </c>
      <c r="Z2378" s="49">
        <f t="shared" ref="Z2378:Z2437" si="694">IF(Y2378="MENOR_VALOR",S2378,U2378)</f>
        <v>1675256.2960000001</v>
      </c>
      <c r="AA2378" s="80"/>
    </row>
    <row r="2379" spans="1:27" ht="18" x14ac:dyDescent="0.2">
      <c r="A2379" s="41">
        <f>A2378+1</f>
        <v>2061</v>
      </c>
      <c r="B2379" s="1">
        <v>4912996</v>
      </c>
      <c r="C2379" s="40" t="s">
        <v>666</v>
      </c>
      <c r="D2379" s="42" t="s">
        <v>36</v>
      </c>
      <c r="E2379" s="43">
        <v>0</v>
      </c>
      <c r="F2379" s="44">
        <v>1</v>
      </c>
      <c r="G2379" s="44">
        <v>1</v>
      </c>
      <c r="H2379" s="13">
        <v>25173902</v>
      </c>
      <c r="I2379" s="4" t="s">
        <v>37</v>
      </c>
      <c r="J2379" s="1">
        <v>68515</v>
      </c>
      <c r="K2379" s="102">
        <v>366282</v>
      </c>
      <c r="L2379" s="49">
        <f t="shared" si="686"/>
        <v>414338.19839999999</v>
      </c>
      <c r="M2379" s="45">
        <v>533610</v>
      </c>
      <c r="N2379" s="50">
        <f t="shared" si="681"/>
        <v>101385.9</v>
      </c>
      <c r="O2379" s="46">
        <f t="shared" si="682"/>
        <v>634995.9</v>
      </c>
      <c r="P2379" s="45">
        <v>431000</v>
      </c>
      <c r="Q2379" s="50">
        <f t="shared" si="683"/>
        <v>81890</v>
      </c>
      <c r="R2379" s="46">
        <f t="shared" si="684"/>
        <v>512890</v>
      </c>
      <c r="S2379" s="51">
        <f t="shared" si="687"/>
        <v>414338.19839999999</v>
      </c>
      <c r="T2379" s="51">
        <f t="shared" si="688"/>
        <v>520741.36613333336</v>
      </c>
      <c r="U2379" s="49">
        <f t="shared" si="689"/>
        <v>512920.48237101297</v>
      </c>
      <c r="V2379" s="51">
        <f t="shared" si="690"/>
        <v>512890</v>
      </c>
      <c r="W2379" s="51">
        <f t="shared" si="691"/>
        <v>75238.401443969648</v>
      </c>
      <c r="X2379" s="52">
        <f t="shared" si="692"/>
        <v>0.14448324319352271</v>
      </c>
      <c r="Y2379" s="53" t="str">
        <f t="shared" si="693"/>
        <v>MENOR_VALOR</v>
      </c>
      <c r="Z2379" s="49">
        <f t="shared" si="694"/>
        <v>414338.19839999999</v>
      </c>
      <c r="AA2379" s="80"/>
    </row>
    <row r="2380" spans="1:27" ht="27" x14ac:dyDescent="0.2">
      <c r="A2380" s="41">
        <f t="shared" ref="A2380:A2404" si="695">A2379+1</f>
        <v>2062</v>
      </c>
      <c r="B2380" s="1">
        <v>4912996</v>
      </c>
      <c r="C2380" s="40" t="s">
        <v>667</v>
      </c>
      <c r="D2380" s="42" t="s">
        <v>36</v>
      </c>
      <c r="E2380" s="43">
        <v>0</v>
      </c>
      <c r="F2380" s="44">
        <v>1</v>
      </c>
      <c r="G2380" s="44">
        <v>1</v>
      </c>
      <c r="H2380" s="13">
        <v>26101769</v>
      </c>
      <c r="I2380" s="4" t="s">
        <v>37</v>
      </c>
      <c r="J2380" s="1">
        <v>303</v>
      </c>
      <c r="K2380" s="48">
        <v>530264</v>
      </c>
      <c r="L2380" s="49">
        <f t="shared" si="686"/>
        <v>599834.63679999998</v>
      </c>
      <c r="M2380" s="45">
        <v>819000</v>
      </c>
      <c r="N2380" s="50">
        <f t="shared" si="681"/>
        <v>155610</v>
      </c>
      <c r="O2380" s="46">
        <f t="shared" si="682"/>
        <v>974610</v>
      </c>
      <c r="P2380" s="45">
        <v>624000</v>
      </c>
      <c r="Q2380" s="50">
        <f t="shared" si="683"/>
        <v>118560</v>
      </c>
      <c r="R2380" s="46">
        <f t="shared" si="684"/>
        <v>742560</v>
      </c>
      <c r="S2380" s="51">
        <f t="shared" si="687"/>
        <v>599834.63679999998</v>
      </c>
      <c r="T2380" s="51">
        <f t="shared" si="688"/>
        <v>772334.87893333333</v>
      </c>
      <c r="U2380" s="49">
        <f t="shared" si="689"/>
        <v>757177.99617871933</v>
      </c>
      <c r="V2380" s="51">
        <f t="shared" si="690"/>
        <v>742560</v>
      </c>
      <c r="W2380" s="51">
        <f t="shared" si="691"/>
        <v>121976.09096880183</v>
      </c>
      <c r="X2380" s="52">
        <f t="shared" si="692"/>
        <v>0.15793161010320059</v>
      </c>
      <c r="Y2380" s="53" t="str">
        <f t="shared" si="693"/>
        <v>MENOR_VALOR</v>
      </c>
      <c r="Z2380" s="49">
        <f t="shared" si="694"/>
        <v>599834.63679999998</v>
      </c>
      <c r="AA2380" s="80"/>
    </row>
    <row r="2381" spans="1:27" ht="18" x14ac:dyDescent="0.2">
      <c r="A2381" s="41">
        <f t="shared" si="695"/>
        <v>2063</v>
      </c>
      <c r="B2381" s="1">
        <v>4912996</v>
      </c>
      <c r="C2381" s="40" t="s">
        <v>668</v>
      </c>
      <c r="D2381" s="42" t="s">
        <v>36</v>
      </c>
      <c r="E2381" s="43">
        <v>0</v>
      </c>
      <c r="F2381" s="44">
        <v>1</v>
      </c>
      <c r="G2381" s="44">
        <v>1</v>
      </c>
      <c r="H2381" s="13">
        <v>26101777</v>
      </c>
      <c r="I2381" s="4" t="s">
        <v>37</v>
      </c>
      <c r="J2381" s="1">
        <v>70518</v>
      </c>
      <c r="K2381" s="48">
        <v>415786</v>
      </c>
      <c r="L2381" s="49">
        <f t="shared" si="686"/>
        <v>470337.12319999997</v>
      </c>
      <c r="M2381" s="45">
        <v>647660</v>
      </c>
      <c r="N2381" s="50">
        <f t="shared" si="681"/>
        <v>123055.4</v>
      </c>
      <c r="O2381" s="46">
        <f t="shared" si="682"/>
        <v>770715.4</v>
      </c>
      <c r="P2381" s="45">
        <v>489000</v>
      </c>
      <c r="Q2381" s="50">
        <f t="shared" si="683"/>
        <v>92910</v>
      </c>
      <c r="R2381" s="46">
        <f t="shared" si="684"/>
        <v>581910</v>
      </c>
      <c r="S2381" s="51">
        <f t="shared" si="687"/>
        <v>470337.12319999997</v>
      </c>
      <c r="T2381" s="51">
        <f t="shared" si="688"/>
        <v>607654.17440000002</v>
      </c>
      <c r="U2381" s="49">
        <f t="shared" si="689"/>
        <v>595277.82579017605</v>
      </c>
      <c r="V2381" s="51">
        <f t="shared" si="690"/>
        <v>581910</v>
      </c>
      <c r="W2381" s="51">
        <f t="shared" si="691"/>
        <v>97097.818076060983</v>
      </c>
      <c r="X2381" s="52">
        <f t="shared" si="692"/>
        <v>0.1597912466773321</v>
      </c>
      <c r="Y2381" s="53" t="str">
        <f t="shared" si="693"/>
        <v>MENOR_VALOR</v>
      </c>
      <c r="Z2381" s="49">
        <f t="shared" si="694"/>
        <v>470337.12319999997</v>
      </c>
      <c r="AA2381" s="80"/>
    </row>
    <row r="2382" spans="1:27" ht="18" x14ac:dyDescent="0.2">
      <c r="A2382" s="41">
        <f t="shared" si="695"/>
        <v>2064</v>
      </c>
      <c r="B2382" s="1">
        <v>4912996</v>
      </c>
      <c r="C2382" s="40" t="s">
        <v>669</v>
      </c>
      <c r="D2382" s="42" t="s">
        <v>36</v>
      </c>
      <c r="E2382" s="43">
        <v>0</v>
      </c>
      <c r="F2382" s="44">
        <v>1</v>
      </c>
      <c r="G2382" s="44">
        <v>1</v>
      </c>
      <c r="H2382" s="4">
        <v>39101601</v>
      </c>
      <c r="I2382" s="4" t="s">
        <v>37</v>
      </c>
      <c r="J2382" s="1">
        <v>727</v>
      </c>
      <c r="K2382" s="48">
        <v>6188</v>
      </c>
      <c r="L2382" s="49">
        <f t="shared" si="686"/>
        <v>6999.8656000000001</v>
      </c>
      <c r="M2382" s="45">
        <v>8280</v>
      </c>
      <c r="N2382" s="50">
        <f t="shared" si="681"/>
        <v>1573.2</v>
      </c>
      <c r="O2382" s="46">
        <f t="shared" si="682"/>
        <v>9853.2000000000007</v>
      </c>
      <c r="P2382" s="45">
        <v>7000</v>
      </c>
      <c r="Q2382" s="50">
        <f t="shared" si="683"/>
        <v>1330</v>
      </c>
      <c r="R2382" s="46">
        <f t="shared" si="684"/>
        <v>8330</v>
      </c>
      <c r="S2382" s="51">
        <f t="shared" si="687"/>
        <v>6999.8656000000001</v>
      </c>
      <c r="T2382" s="51">
        <f t="shared" si="688"/>
        <v>8394.3552</v>
      </c>
      <c r="U2382" s="49">
        <f t="shared" si="689"/>
        <v>8313.2466695546154</v>
      </c>
      <c r="V2382" s="51">
        <f t="shared" si="690"/>
        <v>8330</v>
      </c>
      <c r="W2382" s="51">
        <f t="shared" si="691"/>
        <v>986.05305245411603</v>
      </c>
      <c r="X2382" s="52">
        <f t="shared" si="692"/>
        <v>0.11746620543935478</v>
      </c>
      <c r="Y2382" s="53" t="str">
        <f t="shared" si="693"/>
        <v>MENOR_VALOR</v>
      </c>
      <c r="Z2382" s="49">
        <f t="shared" si="694"/>
        <v>6999.8656000000001</v>
      </c>
      <c r="AA2382" s="80"/>
    </row>
    <row r="2383" spans="1:27" ht="18" x14ac:dyDescent="0.2">
      <c r="A2383" s="41">
        <f t="shared" si="695"/>
        <v>2065</v>
      </c>
      <c r="B2383" s="1">
        <v>4912996</v>
      </c>
      <c r="C2383" s="40" t="s">
        <v>670</v>
      </c>
      <c r="D2383" s="42" t="s">
        <v>36</v>
      </c>
      <c r="E2383" s="43">
        <v>0</v>
      </c>
      <c r="F2383" s="44">
        <v>1</v>
      </c>
      <c r="G2383" s="44">
        <v>1</v>
      </c>
      <c r="H2383" s="13">
        <v>25172907</v>
      </c>
      <c r="I2383" s="4" t="s">
        <v>37</v>
      </c>
      <c r="J2383" s="1">
        <v>727</v>
      </c>
      <c r="K2383" s="48">
        <v>47124</v>
      </c>
      <c r="L2383" s="49">
        <f t="shared" si="686"/>
        <v>53306.668799999999</v>
      </c>
      <c r="M2383" s="45">
        <v>68310</v>
      </c>
      <c r="N2383" s="50">
        <f t="shared" si="681"/>
        <v>12978.9</v>
      </c>
      <c r="O2383" s="46">
        <f t="shared" si="682"/>
        <v>81288.899999999994</v>
      </c>
      <c r="P2383" s="45">
        <v>55000</v>
      </c>
      <c r="Q2383" s="50">
        <f t="shared" si="683"/>
        <v>10450</v>
      </c>
      <c r="R2383" s="46">
        <f t="shared" si="684"/>
        <v>65450</v>
      </c>
      <c r="S2383" s="51">
        <f t="shared" si="687"/>
        <v>53306.668799999999</v>
      </c>
      <c r="T2383" s="51">
        <f t="shared" si="688"/>
        <v>66681.856266666669</v>
      </c>
      <c r="U2383" s="49">
        <f t="shared" si="689"/>
        <v>65701.327882589394</v>
      </c>
      <c r="V2383" s="51">
        <f t="shared" si="690"/>
        <v>65450</v>
      </c>
      <c r="W2383" s="51">
        <f t="shared" si="691"/>
        <v>9457.6857573213547</v>
      </c>
      <c r="X2383" s="52">
        <f t="shared" si="692"/>
        <v>0.1418329705684741</v>
      </c>
      <c r="Y2383" s="53" t="str">
        <f t="shared" si="693"/>
        <v>MENOR_VALOR</v>
      </c>
      <c r="Z2383" s="49">
        <f t="shared" si="694"/>
        <v>53306.668799999999</v>
      </c>
      <c r="AA2383" s="80"/>
    </row>
    <row r="2384" spans="1:27" x14ac:dyDescent="0.2">
      <c r="A2384" s="41">
        <f t="shared" si="695"/>
        <v>2066</v>
      </c>
      <c r="B2384" s="1">
        <v>4912996</v>
      </c>
      <c r="C2384" s="40" t="s">
        <v>671</v>
      </c>
      <c r="D2384" s="42" t="s">
        <v>36</v>
      </c>
      <c r="E2384" s="43">
        <v>0</v>
      </c>
      <c r="F2384" s="44">
        <v>1</v>
      </c>
      <c r="G2384" s="44">
        <v>1</v>
      </c>
      <c r="H2384" s="13">
        <v>39111707</v>
      </c>
      <c r="I2384" s="4" t="s">
        <v>37</v>
      </c>
      <c r="J2384" s="1">
        <v>727</v>
      </c>
      <c r="K2384" s="48">
        <v>13804</v>
      </c>
      <c r="L2384" s="49">
        <f t="shared" si="686"/>
        <v>15615.084800000001</v>
      </c>
      <c r="M2384" s="45">
        <v>18400</v>
      </c>
      <c r="N2384" s="50">
        <f t="shared" si="681"/>
        <v>3496</v>
      </c>
      <c r="O2384" s="46">
        <f t="shared" si="682"/>
        <v>21896</v>
      </c>
      <c r="P2384" s="45">
        <v>16000</v>
      </c>
      <c r="Q2384" s="50">
        <f t="shared" si="683"/>
        <v>3040</v>
      </c>
      <c r="R2384" s="46">
        <f t="shared" si="684"/>
        <v>19040</v>
      </c>
      <c r="S2384" s="51">
        <f t="shared" si="687"/>
        <v>15615.084800000001</v>
      </c>
      <c r="T2384" s="51">
        <f t="shared" si="688"/>
        <v>18850.3616</v>
      </c>
      <c r="U2384" s="49">
        <f t="shared" si="689"/>
        <v>18672.051011132971</v>
      </c>
      <c r="V2384" s="51">
        <f t="shared" si="690"/>
        <v>19040</v>
      </c>
      <c r="W2384" s="51">
        <f t="shared" si="691"/>
        <v>2287.6861642955132</v>
      </c>
      <c r="X2384" s="52">
        <f t="shared" si="692"/>
        <v>0.1213603331776677</v>
      </c>
      <c r="Y2384" s="53" t="str">
        <f t="shared" si="693"/>
        <v>MENOR_VALOR</v>
      </c>
      <c r="Z2384" s="49">
        <f t="shared" si="694"/>
        <v>15615.084800000001</v>
      </c>
      <c r="AA2384" s="80"/>
    </row>
    <row r="2385" spans="1:27" ht="18" x14ac:dyDescent="0.2">
      <c r="A2385" s="41">
        <f t="shared" si="695"/>
        <v>2067</v>
      </c>
      <c r="B2385" s="1">
        <v>4912996</v>
      </c>
      <c r="C2385" s="40" t="s">
        <v>672</v>
      </c>
      <c r="D2385" s="42" t="s">
        <v>36</v>
      </c>
      <c r="E2385" s="43">
        <v>0</v>
      </c>
      <c r="F2385" s="44">
        <v>1</v>
      </c>
      <c r="G2385" s="44">
        <v>1</v>
      </c>
      <c r="H2385" s="13">
        <v>26111544</v>
      </c>
      <c r="I2385" s="4" t="s">
        <v>37</v>
      </c>
      <c r="J2385" s="1">
        <v>727</v>
      </c>
      <c r="K2385" s="48">
        <v>13804</v>
      </c>
      <c r="L2385" s="49">
        <f t="shared" si="686"/>
        <v>15615.084800000001</v>
      </c>
      <c r="M2385" s="45">
        <v>21400</v>
      </c>
      <c r="N2385" s="50">
        <f t="shared" si="681"/>
        <v>4066</v>
      </c>
      <c r="O2385" s="46">
        <f t="shared" si="682"/>
        <v>25466</v>
      </c>
      <c r="P2385" s="45">
        <v>16000</v>
      </c>
      <c r="Q2385" s="50">
        <f t="shared" si="683"/>
        <v>3040</v>
      </c>
      <c r="R2385" s="46">
        <f t="shared" si="684"/>
        <v>19040</v>
      </c>
      <c r="S2385" s="51">
        <f t="shared" si="687"/>
        <v>15615.084800000001</v>
      </c>
      <c r="T2385" s="51">
        <f t="shared" si="688"/>
        <v>20040.3616</v>
      </c>
      <c r="U2385" s="49">
        <f t="shared" si="689"/>
        <v>19636.195256923427</v>
      </c>
      <c r="V2385" s="51">
        <f t="shared" si="690"/>
        <v>19040</v>
      </c>
      <c r="W2385" s="51">
        <f t="shared" si="691"/>
        <v>3129.1432339075068</v>
      </c>
      <c r="X2385" s="52">
        <f t="shared" si="692"/>
        <v>0.15614205453795338</v>
      </c>
      <c r="Y2385" s="53" t="str">
        <f t="shared" si="693"/>
        <v>MENOR_VALOR</v>
      </c>
      <c r="Z2385" s="49">
        <f t="shared" si="694"/>
        <v>15615.084800000001</v>
      </c>
      <c r="AA2385" s="80"/>
    </row>
    <row r="2386" spans="1:27" ht="18" x14ac:dyDescent="0.2">
      <c r="A2386" s="41">
        <f t="shared" si="695"/>
        <v>2068</v>
      </c>
      <c r="B2386" s="1">
        <v>4912996</v>
      </c>
      <c r="C2386" s="40" t="s">
        <v>673</v>
      </c>
      <c r="D2386" s="42" t="s">
        <v>36</v>
      </c>
      <c r="E2386" s="43">
        <v>0</v>
      </c>
      <c r="F2386" s="44">
        <v>1</v>
      </c>
      <c r="G2386" s="44">
        <v>1</v>
      </c>
      <c r="H2386" s="13">
        <v>26101410</v>
      </c>
      <c r="I2386" s="4" t="s">
        <v>37</v>
      </c>
      <c r="J2386" s="1" t="s">
        <v>37</v>
      </c>
      <c r="K2386" s="48">
        <v>1856400</v>
      </c>
      <c r="L2386" s="49">
        <f t="shared" si="686"/>
        <v>2099959.6800000002</v>
      </c>
      <c r="M2386" s="45">
        <v>2457000</v>
      </c>
      <c r="N2386" s="50">
        <f t="shared" si="681"/>
        <v>466830</v>
      </c>
      <c r="O2386" s="46">
        <f t="shared" si="682"/>
        <v>2923830</v>
      </c>
      <c r="P2386" s="45">
        <v>2184000</v>
      </c>
      <c r="Q2386" s="50">
        <f t="shared" si="683"/>
        <v>414960</v>
      </c>
      <c r="R2386" s="46">
        <f t="shared" si="684"/>
        <v>2598960</v>
      </c>
      <c r="S2386" s="51">
        <f t="shared" si="687"/>
        <v>2099959.6800000002</v>
      </c>
      <c r="T2386" s="51">
        <f t="shared" si="688"/>
        <v>2540916.56</v>
      </c>
      <c r="U2386" s="49">
        <f t="shared" si="689"/>
        <v>2517604.7917605718</v>
      </c>
      <c r="V2386" s="51">
        <f t="shared" si="690"/>
        <v>2598960</v>
      </c>
      <c r="W2386" s="51">
        <f t="shared" si="691"/>
        <v>311803.60005886259</v>
      </c>
      <c r="X2386" s="52">
        <f t="shared" si="692"/>
        <v>0.12271304180837114</v>
      </c>
      <c r="Y2386" s="53" t="str">
        <f t="shared" si="693"/>
        <v>MENOR_VALOR</v>
      </c>
      <c r="Z2386" s="49">
        <f t="shared" si="694"/>
        <v>2099959.6800000002</v>
      </c>
      <c r="AA2386" s="80"/>
    </row>
    <row r="2387" spans="1:27" x14ac:dyDescent="0.2">
      <c r="A2387" s="41">
        <f t="shared" si="695"/>
        <v>2069</v>
      </c>
      <c r="B2387" s="1">
        <v>4912996</v>
      </c>
      <c r="C2387" s="40" t="s">
        <v>674</v>
      </c>
      <c r="D2387" s="42" t="s">
        <v>36</v>
      </c>
      <c r="E2387" s="43">
        <v>0</v>
      </c>
      <c r="F2387" s="44">
        <v>1</v>
      </c>
      <c r="G2387" s="44">
        <v>1</v>
      </c>
      <c r="H2387" s="13">
        <v>32111503</v>
      </c>
      <c r="I2387" s="4" t="s">
        <v>37</v>
      </c>
      <c r="J2387" s="1" t="s">
        <v>37</v>
      </c>
      <c r="K2387" s="48">
        <v>43673</v>
      </c>
      <c r="L2387" s="49">
        <f t="shared" si="686"/>
        <v>49402.897599999997</v>
      </c>
      <c r="M2387" s="45">
        <v>67200</v>
      </c>
      <c r="N2387" s="50">
        <f t="shared" si="681"/>
        <v>12768</v>
      </c>
      <c r="O2387" s="46">
        <f t="shared" si="682"/>
        <v>79968</v>
      </c>
      <c r="P2387" s="45">
        <v>51000</v>
      </c>
      <c r="Q2387" s="50">
        <f t="shared" si="683"/>
        <v>9690</v>
      </c>
      <c r="R2387" s="46">
        <f t="shared" si="684"/>
        <v>60690</v>
      </c>
      <c r="S2387" s="51">
        <f t="shared" si="687"/>
        <v>49402.897599999997</v>
      </c>
      <c r="T2387" s="51">
        <f t="shared" si="688"/>
        <v>63353.63253333333</v>
      </c>
      <c r="U2387" s="49">
        <f t="shared" si="689"/>
        <v>62124.360521551571</v>
      </c>
      <c r="V2387" s="51">
        <f t="shared" si="690"/>
        <v>60690</v>
      </c>
      <c r="W2387" s="51">
        <f t="shared" si="691"/>
        <v>9864.6592738960862</v>
      </c>
      <c r="X2387" s="52">
        <f t="shared" si="692"/>
        <v>0.15570787150532883</v>
      </c>
      <c r="Y2387" s="53" t="str">
        <f t="shared" si="693"/>
        <v>MENOR_VALOR</v>
      </c>
      <c r="Z2387" s="49">
        <f t="shared" si="694"/>
        <v>49402.897599999997</v>
      </c>
      <c r="AA2387" s="80"/>
    </row>
    <row r="2388" spans="1:27" ht="18" x14ac:dyDescent="0.2">
      <c r="A2388" s="41">
        <f t="shared" si="695"/>
        <v>2070</v>
      </c>
      <c r="B2388" s="1">
        <v>4912996</v>
      </c>
      <c r="C2388" s="40" t="s">
        <v>675</v>
      </c>
      <c r="D2388" s="42" t="s">
        <v>36</v>
      </c>
      <c r="E2388" s="43">
        <v>0</v>
      </c>
      <c r="F2388" s="44">
        <v>1</v>
      </c>
      <c r="G2388" s="44">
        <v>1</v>
      </c>
      <c r="H2388" s="13">
        <v>39121607</v>
      </c>
      <c r="I2388" s="4" t="s">
        <v>37</v>
      </c>
      <c r="J2388" s="1" t="s">
        <v>37</v>
      </c>
      <c r="K2388" s="48">
        <v>2023</v>
      </c>
      <c r="L2388" s="49">
        <f t="shared" si="686"/>
        <v>2288.4175999999998</v>
      </c>
      <c r="M2388" s="45">
        <v>3120</v>
      </c>
      <c r="N2388" s="50">
        <f t="shared" si="681"/>
        <v>592.79999999999995</v>
      </c>
      <c r="O2388" s="46">
        <f t="shared" si="682"/>
        <v>3712.8</v>
      </c>
      <c r="P2388" s="45">
        <v>2000</v>
      </c>
      <c r="Q2388" s="50">
        <f t="shared" si="683"/>
        <v>380</v>
      </c>
      <c r="R2388" s="46">
        <f t="shared" si="684"/>
        <v>2380</v>
      </c>
      <c r="S2388" s="51">
        <f t="shared" si="687"/>
        <v>2288.4175999999998</v>
      </c>
      <c r="T2388" s="51">
        <f t="shared" si="688"/>
        <v>2793.7392</v>
      </c>
      <c r="U2388" s="49">
        <f t="shared" si="689"/>
        <v>2724.4024608779937</v>
      </c>
      <c r="V2388" s="51">
        <f t="shared" si="690"/>
        <v>2380</v>
      </c>
      <c r="W2388" s="51">
        <f t="shared" si="691"/>
        <v>357.31633004003623</v>
      </c>
      <c r="X2388" s="52">
        <f t="shared" si="692"/>
        <v>0.12789895708233476</v>
      </c>
      <c r="Y2388" s="53" t="str">
        <f t="shared" si="693"/>
        <v>MENOR_VALOR</v>
      </c>
      <c r="Z2388" s="49">
        <f t="shared" si="694"/>
        <v>2288.4175999999998</v>
      </c>
      <c r="AA2388" s="80"/>
    </row>
    <row r="2389" spans="1:27" ht="18" x14ac:dyDescent="0.2">
      <c r="A2389" s="41">
        <f t="shared" si="695"/>
        <v>2071</v>
      </c>
      <c r="B2389" s="1">
        <v>4912996</v>
      </c>
      <c r="C2389" s="40" t="s">
        <v>676</v>
      </c>
      <c r="D2389" s="42" t="s">
        <v>36</v>
      </c>
      <c r="E2389" s="43">
        <v>0</v>
      </c>
      <c r="F2389" s="44">
        <v>1</v>
      </c>
      <c r="G2389" s="44">
        <v>1</v>
      </c>
      <c r="H2389" s="13">
        <v>39121607</v>
      </c>
      <c r="I2389" s="4" t="s">
        <v>37</v>
      </c>
      <c r="J2389" s="1" t="s">
        <v>37</v>
      </c>
      <c r="K2389" s="48">
        <v>2023</v>
      </c>
      <c r="L2389" s="49">
        <f t="shared" si="686"/>
        <v>2288.4175999999998</v>
      </c>
      <c r="M2389" s="45">
        <v>3030</v>
      </c>
      <c r="N2389" s="50">
        <f t="shared" si="681"/>
        <v>575.70000000000005</v>
      </c>
      <c r="O2389" s="46">
        <f t="shared" si="682"/>
        <v>3605.7</v>
      </c>
      <c r="P2389" s="45">
        <v>2000</v>
      </c>
      <c r="Q2389" s="50">
        <f t="shared" si="683"/>
        <v>380</v>
      </c>
      <c r="R2389" s="46">
        <f t="shared" si="684"/>
        <v>2380</v>
      </c>
      <c r="S2389" s="51">
        <f t="shared" si="687"/>
        <v>2288.4175999999998</v>
      </c>
      <c r="T2389" s="51">
        <f t="shared" si="688"/>
        <v>2758.0391999999997</v>
      </c>
      <c r="U2389" s="49">
        <f t="shared" si="689"/>
        <v>2697.9502811000398</v>
      </c>
      <c r="V2389" s="51">
        <f t="shared" si="690"/>
        <v>2380</v>
      </c>
      <c r="W2389" s="51">
        <f t="shared" si="691"/>
        <v>332.07261795167631</v>
      </c>
      <c r="X2389" s="52">
        <f t="shared" si="692"/>
        <v>0.12040170348255977</v>
      </c>
      <c r="Y2389" s="53" t="str">
        <f t="shared" si="693"/>
        <v>MENOR_VALOR</v>
      </c>
      <c r="Z2389" s="49">
        <f t="shared" si="694"/>
        <v>2288.4175999999998</v>
      </c>
      <c r="AA2389" s="80"/>
    </row>
    <row r="2390" spans="1:27" ht="27" x14ac:dyDescent="0.2">
      <c r="A2390" s="41">
        <f t="shared" si="695"/>
        <v>2072</v>
      </c>
      <c r="B2390" s="1">
        <v>4912996</v>
      </c>
      <c r="C2390" s="40" t="s">
        <v>678</v>
      </c>
      <c r="D2390" s="42" t="s">
        <v>36</v>
      </c>
      <c r="E2390" s="43">
        <v>0</v>
      </c>
      <c r="F2390" s="44">
        <v>1</v>
      </c>
      <c r="G2390" s="44">
        <v>1</v>
      </c>
      <c r="H2390" s="13">
        <v>39111707</v>
      </c>
      <c r="I2390" s="4" t="s">
        <v>37</v>
      </c>
      <c r="J2390" s="1" t="s">
        <v>37</v>
      </c>
      <c r="K2390" s="48">
        <v>121737</v>
      </c>
      <c r="L2390" s="49">
        <f t="shared" si="686"/>
        <v>137708.89439999999</v>
      </c>
      <c r="M2390" s="45">
        <v>162890</v>
      </c>
      <c r="N2390" s="50">
        <f t="shared" si="681"/>
        <v>30949.1</v>
      </c>
      <c r="O2390" s="46">
        <f t="shared" si="682"/>
        <v>193839.1</v>
      </c>
      <c r="P2390" s="45">
        <v>143000</v>
      </c>
      <c r="Q2390" s="50">
        <f t="shared" si="683"/>
        <v>27170</v>
      </c>
      <c r="R2390" s="46">
        <f t="shared" si="684"/>
        <v>170170</v>
      </c>
      <c r="S2390" s="51">
        <f t="shared" si="687"/>
        <v>137708.89439999999</v>
      </c>
      <c r="T2390" s="51">
        <f t="shared" si="688"/>
        <v>167239.33146666666</v>
      </c>
      <c r="U2390" s="49">
        <f t="shared" si="689"/>
        <v>165613.39433943591</v>
      </c>
      <c r="V2390" s="51">
        <f t="shared" si="690"/>
        <v>170170</v>
      </c>
      <c r="W2390" s="51">
        <f t="shared" si="691"/>
        <v>20881.172301242579</v>
      </c>
      <c r="X2390" s="52">
        <f t="shared" si="692"/>
        <v>0.12485802303870436</v>
      </c>
      <c r="Y2390" s="53" t="str">
        <f t="shared" si="693"/>
        <v>MENOR_VALOR</v>
      </c>
      <c r="Z2390" s="49">
        <f t="shared" si="694"/>
        <v>137708.89439999999</v>
      </c>
      <c r="AA2390" s="80"/>
    </row>
    <row r="2391" spans="1:27" ht="18" x14ac:dyDescent="0.2">
      <c r="A2391" s="41">
        <f t="shared" si="695"/>
        <v>2073</v>
      </c>
      <c r="B2391" s="1">
        <v>4912996</v>
      </c>
      <c r="C2391" s="40" t="s">
        <v>679</v>
      </c>
      <c r="D2391" s="42" t="s">
        <v>36</v>
      </c>
      <c r="E2391" s="43">
        <v>0</v>
      </c>
      <c r="F2391" s="44">
        <v>1</v>
      </c>
      <c r="G2391" s="44">
        <v>1</v>
      </c>
      <c r="H2391" s="13">
        <v>25172908</v>
      </c>
      <c r="I2391" s="4" t="s">
        <v>37</v>
      </c>
      <c r="J2391" s="1" t="s">
        <v>37</v>
      </c>
      <c r="K2391" s="48">
        <v>109242</v>
      </c>
      <c r="L2391" s="49">
        <f t="shared" si="686"/>
        <v>123574.55039999999</v>
      </c>
      <c r="M2391" s="45">
        <v>162610</v>
      </c>
      <c r="N2391" s="50">
        <f t="shared" si="681"/>
        <v>30895.9</v>
      </c>
      <c r="O2391" s="46">
        <f t="shared" si="682"/>
        <v>193505.9</v>
      </c>
      <c r="P2391" s="45">
        <v>129000</v>
      </c>
      <c r="Q2391" s="50">
        <f t="shared" si="683"/>
        <v>24510</v>
      </c>
      <c r="R2391" s="46">
        <f t="shared" si="684"/>
        <v>153510</v>
      </c>
      <c r="S2391" s="51">
        <f t="shared" si="687"/>
        <v>123574.55039999999</v>
      </c>
      <c r="T2391" s="51">
        <f t="shared" si="688"/>
        <v>156863.48346666666</v>
      </c>
      <c r="U2391" s="49">
        <f t="shared" si="689"/>
        <v>154259.99299858476</v>
      </c>
      <c r="V2391" s="51">
        <f t="shared" si="690"/>
        <v>153510</v>
      </c>
      <c r="W2391" s="51">
        <f t="shared" si="691"/>
        <v>23538.830309905061</v>
      </c>
      <c r="X2391" s="52">
        <f t="shared" si="692"/>
        <v>0.15005933688134013</v>
      </c>
      <c r="Y2391" s="53" t="str">
        <f t="shared" si="693"/>
        <v>MENOR_VALOR</v>
      </c>
      <c r="Z2391" s="49">
        <f t="shared" si="694"/>
        <v>123574.55039999999</v>
      </c>
      <c r="AA2391" s="80"/>
    </row>
    <row r="2392" spans="1:27" ht="36" x14ac:dyDescent="0.2">
      <c r="A2392" s="41">
        <f t="shared" si="695"/>
        <v>2074</v>
      </c>
      <c r="B2392" s="1">
        <v>4912996</v>
      </c>
      <c r="C2392" s="40" t="s">
        <v>680</v>
      </c>
      <c r="D2392" s="42" t="s">
        <v>36</v>
      </c>
      <c r="E2392" s="43">
        <v>0</v>
      </c>
      <c r="F2392" s="44">
        <v>1</v>
      </c>
      <c r="G2392" s="44">
        <v>1</v>
      </c>
      <c r="H2392" s="13">
        <v>39111706</v>
      </c>
      <c r="I2392" s="4" t="s">
        <v>37</v>
      </c>
      <c r="J2392" s="1" t="s">
        <v>37</v>
      </c>
      <c r="K2392" s="48">
        <v>1000195</v>
      </c>
      <c r="L2392" s="49">
        <f t="shared" si="686"/>
        <v>1131420.584</v>
      </c>
      <c r="M2392" s="45">
        <v>1456290</v>
      </c>
      <c r="N2392" s="50">
        <f t="shared" si="681"/>
        <v>276695.09999999998</v>
      </c>
      <c r="O2392" s="46">
        <f t="shared" si="682"/>
        <v>1732985.1</v>
      </c>
      <c r="P2392" s="45">
        <v>1177000</v>
      </c>
      <c r="Q2392" s="50">
        <f t="shared" si="683"/>
        <v>223630</v>
      </c>
      <c r="R2392" s="46">
        <f t="shared" si="684"/>
        <v>1400630</v>
      </c>
      <c r="S2392" s="51">
        <f t="shared" si="687"/>
        <v>1131420.584</v>
      </c>
      <c r="T2392" s="51">
        <f t="shared" si="688"/>
        <v>1421678.5613333334</v>
      </c>
      <c r="U2392" s="49">
        <f t="shared" si="689"/>
        <v>1400384.9761906664</v>
      </c>
      <c r="V2392" s="51">
        <f t="shared" si="690"/>
        <v>1400630</v>
      </c>
      <c r="W2392" s="51">
        <f t="shared" si="691"/>
        <v>205243.38406589103</v>
      </c>
      <c r="X2392" s="52">
        <f t="shared" si="692"/>
        <v>0.14436694035352252</v>
      </c>
      <c r="Y2392" s="53" t="str">
        <f t="shared" si="693"/>
        <v>MENOR_VALOR</v>
      </c>
      <c r="Z2392" s="49">
        <f t="shared" si="694"/>
        <v>1131420.584</v>
      </c>
      <c r="AA2392" s="80"/>
    </row>
    <row r="2393" spans="1:27" ht="27" x14ac:dyDescent="0.2">
      <c r="A2393" s="41">
        <f t="shared" si="695"/>
        <v>2075</v>
      </c>
      <c r="B2393" s="1">
        <v>4912996</v>
      </c>
      <c r="C2393" s="40" t="s">
        <v>681</v>
      </c>
      <c r="D2393" s="42" t="s">
        <v>36</v>
      </c>
      <c r="E2393" s="43">
        <v>0</v>
      </c>
      <c r="F2393" s="44">
        <v>1</v>
      </c>
      <c r="G2393" s="44">
        <v>1</v>
      </c>
      <c r="H2393" s="13">
        <v>39111706</v>
      </c>
      <c r="I2393" s="4" t="s">
        <v>37</v>
      </c>
      <c r="J2393" s="1" t="s">
        <v>37</v>
      </c>
      <c r="K2393" s="48">
        <v>857157</v>
      </c>
      <c r="L2393" s="49">
        <f t="shared" si="686"/>
        <v>969615.99839999992</v>
      </c>
      <c r="M2393" s="45">
        <v>1373400</v>
      </c>
      <c r="N2393" s="50">
        <f t="shared" si="681"/>
        <v>260946</v>
      </c>
      <c r="O2393" s="46">
        <f t="shared" si="682"/>
        <v>1634346</v>
      </c>
      <c r="P2393" s="45">
        <v>1008000</v>
      </c>
      <c r="Q2393" s="50">
        <f t="shared" si="683"/>
        <v>191520</v>
      </c>
      <c r="R2393" s="46">
        <f t="shared" si="684"/>
        <v>1199520</v>
      </c>
      <c r="S2393" s="51">
        <f t="shared" si="687"/>
        <v>969615.99839999992</v>
      </c>
      <c r="T2393" s="51">
        <f t="shared" si="688"/>
        <v>1267827.3328</v>
      </c>
      <c r="U2393" s="49">
        <f t="shared" si="689"/>
        <v>1238750.2548980676</v>
      </c>
      <c r="V2393" s="51">
        <f t="shared" si="690"/>
        <v>1199520</v>
      </c>
      <c r="W2393" s="51">
        <f t="shared" si="691"/>
        <v>210867.25678092949</v>
      </c>
      <c r="X2393" s="52">
        <f t="shared" si="692"/>
        <v>0.16632174691740445</v>
      </c>
      <c r="Y2393" s="53" t="str">
        <f t="shared" si="693"/>
        <v>MENOR_VALOR</v>
      </c>
      <c r="Z2393" s="49">
        <f t="shared" si="694"/>
        <v>969615.99839999992</v>
      </c>
      <c r="AA2393" s="80"/>
    </row>
    <row r="2394" spans="1:27" ht="18" x14ac:dyDescent="0.2">
      <c r="A2394" s="41">
        <f t="shared" si="695"/>
        <v>2076</v>
      </c>
      <c r="B2394" s="1">
        <v>4912996</v>
      </c>
      <c r="C2394" s="40" t="s">
        <v>896</v>
      </c>
      <c r="D2394" s="42" t="s">
        <v>36</v>
      </c>
      <c r="E2394" s="43">
        <v>0</v>
      </c>
      <c r="F2394" s="44">
        <v>1</v>
      </c>
      <c r="G2394" s="44">
        <v>1</v>
      </c>
      <c r="H2394" s="13">
        <v>26121603</v>
      </c>
      <c r="I2394" s="4" t="s">
        <v>37</v>
      </c>
      <c r="J2394" s="1" t="s">
        <v>37</v>
      </c>
      <c r="K2394" s="48">
        <v>556087</v>
      </c>
      <c r="L2394" s="49">
        <f t="shared" si="686"/>
        <v>629045.61439999996</v>
      </c>
      <c r="M2394" s="45">
        <v>858900</v>
      </c>
      <c r="N2394" s="50">
        <f t="shared" si="681"/>
        <v>163191</v>
      </c>
      <c r="O2394" s="46">
        <f t="shared" si="682"/>
        <v>1022091</v>
      </c>
      <c r="P2394" s="45">
        <v>654000</v>
      </c>
      <c r="Q2394" s="50">
        <f t="shared" si="683"/>
        <v>124260</v>
      </c>
      <c r="R2394" s="46">
        <f t="shared" si="684"/>
        <v>778260</v>
      </c>
      <c r="S2394" s="51">
        <f t="shared" si="687"/>
        <v>629045.61439999996</v>
      </c>
      <c r="T2394" s="51">
        <f t="shared" si="688"/>
        <v>809798.87146666658</v>
      </c>
      <c r="U2394" s="49">
        <f t="shared" si="689"/>
        <v>793899.39485605282</v>
      </c>
      <c r="V2394" s="51">
        <f t="shared" si="690"/>
        <v>778260</v>
      </c>
      <c r="W2394" s="51">
        <f t="shared" si="691"/>
        <v>127811.85379339526</v>
      </c>
      <c r="X2394" s="52">
        <f t="shared" si="692"/>
        <v>0.15783160275576691</v>
      </c>
      <c r="Y2394" s="53" t="str">
        <f t="shared" si="693"/>
        <v>MENOR_VALOR</v>
      </c>
      <c r="Z2394" s="49">
        <f t="shared" si="694"/>
        <v>629045.61439999996</v>
      </c>
      <c r="AA2394" s="80"/>
    </row>
    <row r="2395" spans="1:27" x14ac:dyDescent="0.2">
      <c r="A2395" s="41">
        <f t="shared" si="695"/>
        <v>2077</v>
      </c>
      <c r="B2395" s="1">
        <v>4912996</v>
      </c>
      <c r="C2395" s="40" t="s">
        <v>863</v>
      </c>
      <c r="D2395" s="42" t="s">
        <v>36</v>
      </c>
      <c r="E2395" s="43">
        <v>0</v>
      </c>
      <c r="F2395" s="44">
        <v>1</v>
      </c>
      <c r="G2395" s="44">
        <v>1</v>
      </c>
      <c r="H2395" s="13">
        <v>26121603</v>
      </c>
      <c r="I2395" s="4" t="s">
        <v>37</v>
      </c>
      <c r="J2395" s="1" t="s">
        <v>37</v>
      </c>
      <c r="K2395" s="48">
        <v>271677</v>
      </c>
      <c r="L2395" s="49">
        <f t="shared" si="686"/>
        <v>307321.02240000002</v>
      </c>
      <c r="M2395" s="45">
        <v>386640</v>
      </c>
      <c r="N2395" s="50">
        <f t="shared" si="681"/>
        <v>73461.600000000006</v>
      </c>
      <c r="O2395" s="46">
        <f t="shared" si="682"/>
        <v>460101.6</v>
      </c>
      <c r="P2395" s="45">
        <v>286000</v>
      </c>
      <c r="Q2395" s="50">
        <f t="shared" si="683"/>
        <v>54340</v>
      </c>
      <c r="R2395" s="46">
        <f t="shared" si="684"/>
        <v>340340</v>
      </c>
      <c r="S2395" s="51">
        <f t="shared" si="687"/>
        <v>307321.02240000002</v>
      </c>
      <c r="T2395" s="51">
        <f t="shared" si="688"/>
        <v>369254.20746666664</v>
      </c>
      <c r="U2395" s="49">
        <f t="shared" si="689"/>
        <v>363736.04123619234</v>
      </c>
      <c r="V2395" s="51">
        <f t="shared" si="690"/>
        <v>340340</v>
      </c>
      <c r="W2395" s="51">
        <f t="shared" si="691"/>
        <v>43793.375141121396</v>
      </c>
      <c r="X2395" s="52">
        <f t="shared" si="692"/>
        <v>0.11859952914707063</v>
      </c>
      <c r="Y2395" s="53" t="str">
        <f t="shared" si="693"/>
        <v>MENOR_VALOR</v>
      </c>
      <c r="Z2395" s="49">
        <f t="shared" si="694"/>
        <v>307321.02240000002</v>
      </c>
      <c r="AA2395" s="80"/>
    </row>
    <row r="2396" spans="1:27" x14ac:dyDescent="0.2">
      <c r="A2396" s="41">
        <f t="shared" si="695"/>
        <v>2078</v>
      </c>
      <c r="B2396" s="1">
        <v>4912996</v>
      </c>
      <c r="C2396" s="40" t="s">
        <v>864</v>
      </c>
      <c r="D2396" s="42" t="s">
        <v>36</v>
      </c>
      <c r="E2396" s="43">
        <v>0</v>
      </c>
      <c r="F2396" s="44">
        <v>1</v>
      </c>
      <c r="G2396" s="44">
        <v>1</v>
      </c>
      <c r="H2396" s="13">
        <v>25172110</v>
      </c>
      <c r="I2396" s="4" t="s">
        <v>37</v>
      </c>
      <c r="J2396" s="1" t="s">
        <v>37</v>
      </c>
      <c r="K2396" s="48">
        <v>124593</v>
      </c>
      <c r="L2396" s="49">
        <f t="shared" si="686"/>
        <v>140939.60159999999</v>
      </c>
      <c r="M2396" s="45">
        <v>166250</v>
      </c>
      <c r="N2396" s="50">
        <f t="shared" si="681"/>
        <v>31587.5</v>
      </c>
      <c r="O2396" s="46">
        <f t="shared" si="682"/>
        <v>197837.5</v>
      </c>
      <c r="P2396" s="45">
        <v>140000</v>
      </c>
      <c r="Q2396" s="50">
        <f t="shared" si="683"/>
        <v>26600</v>
      </c>
      <c r="R2396" s="46">
        <f t="shared" si="684"/>
        <v>166600</v>
      </c>
      <c r="S2396" s="51">
        <f t="shared" si="687"/>
        <v>140939.60159999999</v>
      </c>
      <c r="T2396" s="51">
        <f t="shared" si="688"/>
        <v>168459.03386666666</v>
      </c>
      <c r="U2396" s="49">
        <f t="shared" si="689"/>
        <v>166854.86886305193</v>
      </c>
      <c r="V2396" s="51">
        <f t="shared" si="690"/>
        <v>166600</v>
      </c>
      <c r="W2396" s="51">
        <f t="shared" si="691"/>
        <v>19459.177170163883</v>
      </c>
      <c r="X2396" s="52">
        <f t="shared" si="692"/>
        <v>0.11551281473907532</v>
      </c>
      <c r="Y2396" s="53" t="str">
        <f t="shared" si="693"/>
        <v>MENOR_VALOR</v>
      </c>
      <c r="Z2396" s="49">
        <f t="shared" si="694"/>
        <v>140939.60159999999</v>
      </c>
      <c r="AA2396" s="80"/>
    </row>
    <row r="2397" spans="1:27" ht="18" x14ac:dyDescent="0.2">
      <c r="A2397" s="41">
        <f t="shared" si="695"/>
        <v>2079</v>
      </c>
      <c r="B2397" s="1">
        <v>4912996</v>
      </c>
      <c r="C2397" s="40" t="s">
        <v>897</v>
      </c>
      <c r="D2397" s="42" t="s">
        <v>36</v>
      </c>
      <c r="E2397" s="43">
        <v>0</v>
      </c>
      <c r="F2397" s="44">
        <v>1</v>
      </c>
      <c r="G2397" s="44">
        <v>1</v>
      </c>
      <c r="H2397" s="13">
        <v>26101766</v>
      </c>
      <c r="I2397" s="4" t="s">
        <v>37</v>
      </c>
      <c r="J2397" s="1" t="s">
        <v>37</v>
      </c>
      <c r="K2397" s="48">
        <v>527884</v>
      </c>
      <c r="L2397" s="49">
        <f t="shared" si="686"/>
        <v>597142.38079999993</v>
      </c>
      <c r="M2397" s="45">
        <v>744960</v>
      </c>
      <c r="N2397" s="50">
        <f t="shared" si="681"/>
        <v>141542.39999999999</v>
      </c>
      <c r="O2397" s="46">
        <f t="shared" si="682"/>
        <v>886502.40000000002</v>
      </c>
      <c r="P2397" s="45">
        <v>621000</v>
      </c>
      <c r="Q2397" s="50">
        <f t="shared" si="683"/>
        <v>117990</v>
      </c>
      <c r="R2397" s="46">
        <f t="shared" si="684"/>
        <v>738990</v>
      </c>
      <c r="S2397" s="51">
        <f t="shared" si="687"/>
        <v>597142.38079999993</v>
      </c>
      <c r="T2397" s="51">
        <f t="shared" si="688"/>
        <v>740878.26026666665</v>
      </c>
      <c r="U2397" s="49">
        <f t="shared" si="689"/>
        <v>731361.54971760546</v>
      </c>
      <c r="V2397" s="51">
        <f t="shared" si="690"/>
        <v>738990</v>
      </c>
      <c r="W2397" s="51">
        <f t="shared" si="691"/>
        <v>101636.6150706917</v>
      </c>
      <c r="X2397" s="52">
        <f t="shared" si="692"/>
        <v>0.1371839619563264</v>
      </c>
      <c r="Y2397" s="53" t="str">
        <f t="shared" si="693"/>
        <v>MENOR_VALOR</v>
      </c>
      <c r="Z2397" s="49">
        <f t="shared" si="694"/>
        <v>597142.38079999993</v>
      </c>
      <c r="AA2397" s="80"/>
    </row>
    <row r="2398" spans="1:27" ht="18" x14ac:dyDescent="0.2">
      <c r="A2398" s="41">
        <f t="shared" si="695"/>
        <v>2080</v>
      </c>
      <c r="B2398" s="1">
        <v>4912996</v>
      </c>
      <c r="C2398" s="40" t="s">
        <v>865</v>
      </c>
      <c r="D2398" s="42" t="s">
        <v>36</v>
      </c>
      <c r="E2398" s="43">
        <v>0</v>
      </c>
      <c r="F2398" s="44">
        <v>1</v>
      </c>
      <c r="G2398" s="44">
        <v>1</v>
      </c>
      <c r="H2398" s="13">
        <v>39122319</v>
      </c>
      <c r="I2398" s="4" t="s">
        <v>37</v>
      </c>
      <c r="J2398" s="1" t="s">
        <v>37</v>
      </c>
      <c r="K2398" s="48">
        <v>115430</v>
      </c>
      <c r="L2398" s="49">
        <f t="shared" si="686"/>
        <v>130574.416</v>
      </c>
      <c r="M2398" s="45">
        <v>171700</v>
      </c>
      <c r="N2398" s="50">
        <f t="shared" si="681"/>
        <v>32623</v>
      </c>
      <c r="O2398" s="46">
        <f t="shared" si="682"/>
        <v>204323</v>
      </c>
      <c r="P2398" s="45">
        <v>136000</v>
      </c>
      <c r="Q2398" s="50">
        <f t="shared" si="683"/>
        <v>25840</v>
      </c>
      <c r="R2398" s="46">
        <f t="shared" si="684"/>
        <v>161840</v>
      </c>
      <c r="S2398" s="51">
        <f t="shared" si="687"/>
        <v>130574.416</v>
      </c>
      <c r="T2398" s="51">
        <f t="shared" si="688"/>
        <v>165579.13866666667</v>
      </c>
      <c r="U2398" s="49">
        <f t="shared" si="689"/>
        <v>162837.24253252934</v>
      </c>
      <c r="V2398" s="51">
        <f t="shared" si="690"/>
        <v>161840</v>
      </c>
      <c r="W2398" s="51">
        <f t="shared" si="691"/>
        <v>24752.076771154429</v>
      </c>
      <c r="X2398" s="52">
        <f t="shared" si="692"/>
        <v>0.1494878942508798</v>
      </c>
      <c r="Y2398" s="53" t="str">
        <f t="shared" si="693"/>
        <v>MENOR_VALOR</v>
      </c>
      <c r="Z2398" s="49">
        <f t="shared" si="694"/>
        <v>130574.416</v>
      </c>
      <c r="AA2398" s="80"/>
    </row>
    <row r="2399" spans="1:27" ht="18" x14ac:dyDescent="0.2">
      <c r="A2399" s="41">
        <f t="shared" si="695"/>
        <v>2081</v>
      </c>
      <c r="B2399" s="1">
        <v>4912996</v>
      </c>
      <c r="C2399" s="40" t="s">
        <v>866</v>
      </c>
      <c r="D2399" s="42" t="s">
        <v>36</v>
      </c>
      <c r="E2399" s="43">
        <v>0</v>
      </c>
      <c r="F2399" s="44">
        <v>1</v>
      </c>
      <c r="G2399" s="44">
        <v>1</v>
      </c>
      <c r="H2399" s="13">
        <v>46171606</v>
      </c>
      <c r="I2399" s="4" t="s">
        <v>37</v>
      </c>
      <c r="J2399" s="1" t="s">
        <v>37</v>
      </c>
      <c r="K2399" s="48">
        <v>1713362</v>
      </c>
      <c r="L2399" s="49">
        <f t="shared" si="686"/>
        <v>1938155.0944000001</v>
      </c>
      <c r="M2399" s="45">
        <v>2444400</v>
      </c>
      <c r="N2399" s="50">
        <f t="shared" si="681"/>
        <v>464436</v>
      </c>
      <c r="O2399" s="46">
        <f t="shared" si="682"/>
        <v>2908836</v>
      </c>
      <c r="P2399" s="45">
        <v>2016000</v>
      </c>
      <c r="Q2399" s="50">
        <f t="shared" si="683"/>
        <v>383040</v>
      </c>
      <c r="R2399" s="46">
        <f t="shared" si="684"/>
        <v>2399040</v>
      </c>
      <c r="S2399" s="51">
        <f t="shared" si="687"/>
        <v>1938155.0944000001</v>
      </c>
      <c r="T2399" s="51">
        <f t="shared" si="688"/>
        <v>2415343.6981333331</v>
      </c>
      <c r="U2399" s="49">
        <f t="shared" si="689"/>
        <v>2382585.0783645106</v>
      </c>
      <c r="V2399" s="51">
        <f t="shared" si="690"/>
        <v>2399040</v>
      </c>
      <c r="W2399" s="51">
        <f t="shared" si="691"/>
        <v>337423.29760478064</v>
      </c>
      <c r="X2399" s="52">
        <f t="shared" si="692"/>
        <v>0.13969991014759259</v>
      </c>
      <c r="Y2399" s="53" t="str">
        <f t="shared" si="693"/>
        <v>MENOR_VALOR</v>
      </c>
      <c r="Z2399" s="49">
        <f t="shared" si="694"/>
        <v>1938155.0944000001</v>
      </c>
      <c r="AA2399" s="80"/>
    </row>
    <row r="2400" spans="1:27" x14ac:dyDescent="0.2">
      <c r="A2400" s="41">
        <f t="shared" si="695"/>
        <v>2082</v>
      </c>
      <c r="B2400" s="1">
        <v>4912996</v>
      </c>
      <c r="C2400" s="40" t="s">
        <v>898</v>
      </c>
      <c r="D2400" s="42" t="s">
        <v>36</v>
      </c>
      <c r="E2400" s="43">
        <v>0</v>
      </c>
      <c r="F2400" s="44">
        <v>1</v>
      </c>
      <c r="G2400" s="44">
        <v>1</v>
      </c>
      <c r="H2400" s="13">
        <v>39111707</v>
      </c>
      <c r="I2400" s="4" t="s">
        <v>37</v>
      </c>
      <c r="J2400" s="1" t="s">
        <v>37</v>
      </c>
      <c r="K2400" s="48">
        <v>515508</v>
      </c>
      <c r="L2400" s="49">
        <f t="shared" si="686"/>
        <v>583142.6496</v>
      </c>
      <c r="M2400" s="45">
        <v>619160</v>
      </c>
      <c r="N2400" s="50">
        <f t="shared" si="681"/>
        <v>117640.4</v>
      </c>
      <c r="O2400" s="46">
        <f t="shared" si="682"/>
        <v>736800.4</v>
      </c>
      <c r="P2400" s="45">
        <v>538000</v>
      </c>
      <c r="Q2400" s="50">
        <f t="shared" si="683"/>
        <v>102220</v>
      </c>
      <c r="R2400" s="46">
        <f t="shared" si="684"/>
        <v>640220</v>
      </c>
      <c r="S2400" s="51">
        <f t="shared" si="687"/>
        <v>583142.6496</v>
      </c>
      <c r="T2400" s="51">
        <f t="shared" si="688"/>
        <v>653387.68319999997</v>
      </c>
      <c r="U2400" s="49">
        <f t="shared" si="689"/>
        <v>650356.22062653163</v>
      </c>
      <c r="V2400" s="51">
        <f t="shared" si="690"/>
        <v>640220</v>
      </c>
      <c r="W2400" s="51">
        <f t="shared" si="691"/>
        <v>49670.739603236856</v>
      </c>
      <c r="X2400" s="52">
        <f t="shared" si="692"/>
        <v>7.6020318228179382E-2</v>
      </c>
      <c r="Y2400" s="53" t="str">
        <f t="shared" si="693"/>
        <v>MENOR_VALOR</v>
      </c>
      <c r="Z2400" s="49">
        <f t="shared" si="694"/>
        <v>583142.6496</v>
      </c>
      <c r="AA2400" s="80"/>
    </row>
    <row r="2401" spans="1:27" ht="18" x14ac:dyDescent="0.2">
      <c r="A2401" s="41">
        <f t="shared" si="695"/>
        <v>2083</v>
      </c>
      <c r="B2401" s="1">
        <v>4912996</v>
      </c>
      <c r="C2401" s="40" t="s">
        <v>867</v>
      </c>
      <c r="D2401" s="42" t="s">
        <v>36</v>
      </c>
      <c r="E2401" s="43">
        <v>0</v>
      </c>
      <c r="F2401" s="44">
        <v>1</v>
      </c>
      <c r="G2401" s="44">
        <v>1</v>
      </c>
      <c r="H2401" s="13">
        <v>26101769</v>
      </c>
      <c r="I2401" s="4" t="s">
        <v>37</v>
      </c>
      <c r="J2401" s="1" t="s">
        <v>37</v>
      </c>
      <c r="K2401" s="48">
        <v>158627</v>
      </c>
      <c r="L2401" s="49">
        <f t="shared" si="686"/>
        <v>179438.86239999998</v>
      </c>
      <c r="M2401" s="45">
        <v>226980</v>
      </c>
      <c r="N2401" s="50">
        <f t="shared" si="681"/>
        <v>43126.2</v>
      </c>
      <c r="O2401" s="46">
        <f t="shared" si="682"/>
        <v>270106.2</v>
      </c>
      <c r="P2401" s="45">
        <v>187000</v>
      </c>
      <c r="Q2401" s="50">
        <f t="shared" si="683"/>
        <v>35530</v>
      </c>
      <c r="R2401" s="46">
        <f t="shared" si="684"/>
        <v>222530</v>
      </c>
      <c r="S2401" s="51">
        <f t="shared" si="687"/>
        <v>179438.86239999998</v>
      </c>
      <c r="T2401" s="51">
        <f t="shared" si="688"/>
        <v>224025.02079999997</v>
      </c>
      <c r="U2401" s="49">
        <f t="shared" si="689"/>
        <v>220942.81148751432</v>
      </c>
      <c r="V2401" s="51">
        <f t="shared" si="690"/>
        <v>222530</v>
      </c>
      <c r="W2401" s="51">
        <f t="shared" si="691"/>
        <v>31527.174951697893</v>
      </c>
      <c r="X2401" s="52">
        <f t="shared" si="692"/>
        <v>0.14073059714095068</v>
      </c>
      <c r="Y2401" s="53" t="str">
        <f t="shared" si="693"/>
        <v>MENOR_VALOR</v>
      </c>
      <c r="Z2401" s="49">
        <f t="shared" si="694"/>
        <v>179438.86239999998</v>
      </c>
      <c r="AA2401" s="80"/>
    </row>
    <row r="2402" spans="1:27" ht="18" x14ac:dyDescent="0.2">
      <c r="A2402" s="41">
        <f t="shared" si="695"/>
        <v>2084</v>
      </c>
      <c r="B2402" s="1">
        <v>4912996</v>
      </c>
      <c r="C2402" s="40" t="s">
        <v>868</v>
      </c>
      <c r="D2402" s="42" t="s">
        <v>36</v>
      </c>
      <c r="E2402" s="43">
        <v>0</v>
      </c>
      <c r="F2402" s="44">
        <v>1</v>
      </c>
      <c r="G2402" s="44">
        <v>1</v>
      </c>
      <c r="H2402" s="13">
        <v>26101769</v>
      </c>
      <c r="I2402" s="4" t="s">
        <v>37</v>
      </c>
      <c r="J2402" s="1" t="s">
        <v>37</v>
      </c>
      <c r="K2402" s="48">
        <v>927724</v>
      </c>
      <c r="L2402" s="49">
        <f t="shared" si="686"/>
        <v>1049441.3888000001</v>
      </c>
      <c r="M2402" s="45">
        <v>1336720</v>
      </c>
      <c r="N2402" s="50">
        <f t="shared" si="681"/>
        <v>253976.80000000002</v>
      </c>
      <c r="O2402" s="46">
        <f t="shared" si="682"/>
        <v>1590696.8</v>
      </c>
      <c r="P2402" s="45">
        <v>1091000</v>
      </c>
      <c r="Q2402" s="50">
        <f t="shared" si="683"/>
        <v>207290</v>
      </c>
      <c r="R2402" s="46">
        <f t="shared" si="684"/>
        <v>1298290</v>
      </c>
      <c r="S2402" s="51">
        <f t="shared" si="687"/>
        <v>1049441.3888000001</v>
      </c>
      <c r="T2402" s="51">
        <f t="shared" si="688"/>
        <v>1312809.3962666667</v>
      </c>
      <c r="U2402" s="49">
        <f t="shared" si="689"/>
        <v>1294113.7031248934</v>
      </c>
      <c r="V2402" s="51">
        <f t="shared" si="690"/>
        <v>1298290</v>
      </c>
      <c r="W2402" s="51">
        <f t="shared" si="691"/>
        <v>186229.30402726762</v>
      </c>
      <c r="X2402" s="52">
        <f t="shared" si="692"/>
        <v>0.14185555386552051</v>
      </c>
      <c r="Y2402" s="53" t="str">
        <f t="shared" si="693"/>
        <v>MENOR_VALOR</v>
      </c>
      <c r="Z2402" s="49">
        <f t="shared" si="694"/>
        <v>1049441.3888000001</v>
      </c>
      <c r="AA2402" s="80"/>
    </row>
    <row r="2403" spans="1:27" ht="18" x14ac:dyDescent="0.2">
      <c r="A2403" s="41">
        <f t="shared" si="695"/>
        <v>2085</v>
      </c>
      <c r="B2403" s="1">
        <v>4912996</v>
      </c>
      <c r="C2403" s="40" t="s">
        <v>869</v>
      </c>
      <c r="D2403" s="42" t="s">
        <v>36</v>
      </c>
      <c r="E2403" s="43">
        <v>0</v>
      </c>
      <c r="F2403" s="44">
        <v>1</v>
      </c>
      <c r="G2403" s="44">
        <v>1</v>
      </c>
      <c r="H2403" s="8">
        <v>25172907</v>
      </c>
      <c r="I2403" s="4" t="s">
        <v>37</v>
      </c>
      <c r="J2403" s="1" t="s">
        <v>37</v>
      </c>
      <c r="K2403" s="48">
        <v>857157</v>
      </c>
      <c r="L2403" s="49">
        <f t="shared" si="686"/>
        <v>969615.99839999992</v>
      </c>
      <c r="M2403" s="45">
        <v>1134000</v>
      </c>
      <c r="N2403" s="50">
        <f t="shared" si="681"/>
        <v>215460</v>
      </c>
      <c r="O2403" s="46">
        <f t="shared" si="682"/>
        <v>1349460</v>
      </c>
      <c r="P2403" s="45">
        <v>1008000</v>
      </c>
      <c r="Q2403" s="50">
        <f t="shared" si="683"/>
        <v>191520</v>
      </c>
      <c r="R2403" s="46">
        <f t="shared" si="684"/>
        <v>1199520</v>
      </c>
      <c r="S2403" s="51">
        <f t="shared" si="687"/>
        <v>969615.99839999992</v>
      </c>
      <c r="T2403" s="51">
        <f t="shared" si="688"/>
        <v>1172865.3328</v>
      </c>
      <c r="U2403" s="49">
        <f t="shared" si="689"/>
        <v>1162132.8048641963</v>
      </c>
      <c r="V2403" s="51">
        <f t="shared" si="690"/>
        <v>1199520</v>
      </c>
      <c r="W2403" s="51">
        <f t="shared" si="691"/>
        <v>143718.98262589227</v>
      </c>
      <c r="X2403" s="52">
        <f t="shared" si="692"/>
        <v>0.12253664475084251</v>
      </c>
      <c r="Y2403" s="53" t="str">
        <f t="shared" si="693"/>
        <v>MENOR_VALOR</v>
      </c>
      <c r="Z2403" s="49">
        <f t="shared" si="694"/>
        <v>969615.99839999992</v>
      </c>
      <c r="AA2403" s="80"/>
    </row>
    <row r="2404" spans="1:27" x14ac:dyDescent="0.2">
      <c r="A2404" s="41">
        <f t="shared" si="695"/>
        <v>2086</v>
      </c>
      <c r="B2404" s="1">
        <v>4912996</v>
      </c>
      <c r="C2404" s="40" t="s">
        <v>682</v>
      </c>
      <c r="D2404" s="42" t="s">
        <v>36</v>
      </c>
      <c r="E2404" s="43">
        <v>0</v>
      </c>
      <c r="F2404" s="44">
        <v>1</v>
      </c>
      <c r="G2404" s="44">
        <v>1</v>
      </c>
      <c r="H2404" s="3">
        <v>39121024</v>
      </c>
      <c r="I2404" s="4" t="s">
        <v>37</v>
      </c>
      <c r="J2404" s="1" t="s">
        <v>37</v>
      </c>
      <c r="K2404" s="48">
        <v>3049018</v>
      </c>
      <c r="L2404" s="49">
        <f t="shared" si="686"/>
        <v>3449049.1615999998</v>
      </c>
      <c r="M2404" s="45">
        <v>4528840</v>
      </c>
      <c r="N2404" s="50">
        <f t="shared" si="681"/>
        <v>860479.6</v>
      </c>
      <c r="O2404" s="46">
        <f t="shared" si="682"/>
        <v>5389319.5999999996</v>
      </c>
      <c r="P2404" s="45">
        <v>3587000</v>
      </c>
      <c r="Q2404" s="50">
        <f t="shared" si="683"/>
        <v>681530</v>
      </c>
      <c r="R2404" s="46">
        <f t="shared" si="684"/>
        <v>4268530</v>
      </c>
      <c r="S2404" s="51">
        <f t="shared" si="687"/>
        <v>3449049.1615999998</v>
      </c>
      <c r="T2404" s="51">
        <f t="shared" si="688"/>
        <v>4368966.253866666</v>
      </c>
      <c r="U2404" s="49">
        <f t="shared" si="689"/>
        <v>4297051.4528801572</v>
      </c>
      <c r="V2404" s="51">
        <f t="shared" si="690"/>
        <v>4268530</v>
      </c>
      <c r="W2404" s="51">
        <f t="shared" si="691"/>
        <v>650479.61407116812</v>
      </c>
      <c r="X2404" s="52">
        <f t="shared" si="692"/>
        <v>0.14888639011470373</v>
      </c>
      <c r="Y2404" s="53" t="str">
        <f t="shared" si="693"/>
        <v>MENOR_VALOR</v>
      </c>
      <c r="Z2404" s="49">
        <f t="shared" si="694"/>
        <v>3449049.1615999998</v>
      </c>
      <c r="AA2404" s="80"/>
    </row>
    <row r="2405" spans="1:27" x14ac:dyDescent="0.2">
      <c r="A2405" s="132">
        <v>4.5999999999999996</v>
      </c>
      <c r="B2405" s="3"/>
      <c r="C2405" s="270" t="s">
        <v>683</v>
      </c>
      <c r="D2405" s="272"/>
      <c r="E2405" s="3"/>
      <c r="F2405" s="3"/>
      <c r="G2405" s="3"/>
      <c r="H2405" s="7"/>
      <c r="I2405" s="7"/>
      <c r="J2405" s="137"/>
      <c r="K2405" s="48"/>
      <c r="L2405" s="49">
        <f t="shared" si="686"/>
        <v>0</v>
      </c>
      <c r="M2405" s="5">
        <v>0</v>
      </c>
      <c r="N2405" s="6"/>
      <c r="O2405" s="47"/>
      <c r="P2405" s="5"/>
      <c r="Q2405" s="6"/>
      <c r="R2405" s="47"/>
      <c r="S2405" s="51"/>
      <c r="T2405" s="51"/>
      <c r="U2405" s="49"/>
      <c r="V2405" s="51"/>
      <c r="W2405" s="51"/>
      <c r="X2405" s="52"/>
      <c r="Y2405" s="53"/>
      <c r="Z2405" s="49"/>
      <c r="AA2405" s="80"/>
    </row>
    <row r="2406" spans="1:27" ht="27" x14ac:dyDescent="0.2">
      <c r="A2406" s="41">
        <f>A2404+1</f>
        <v>2087</v>
      </c>
      <c r="B2406" s="1">
        <v>4912912</v>
      </c>
      <c r="C2406" s="40" t="s">
        <v>684</v>
      </c>
      <c r="D2406" s="42" t="s">
        <v>36</v>
      </c>
      <c r="E2406" s="43">
        <v>0</v>
      </c>
      <c r="F2406" s="44">
        <v>1</v>
      </c>
      <c r="G2406" s="44">
        <v>1</v>
      </c>
      <c r="H2406" s="13">
        <v>25172004</v>
      </c>
      <c r="I2406" s="4" t="s">
        <v>37</v>
      </c>
      <c r="J2406" s="1" t="s">
        <v>37</v>
      </c>
      <c r="K2406" s="48">
        <v>40579</v>
      </c>
      <c r="L2406" s="49">
        <f t="shared" si="686"/>
        <v>45902.964800000002</v>
      </c>
      <c r="M2406" s="45">
        <v>58200</v>
      </c>
      <c r="N2406" s="50">
        <f t="shared" si="681"/>
        <v>11058</v>
      </c>
      <c r="O2406" s="46">
        <f t="shared" si="682"/>
        <v>69258</v>
      </c>
      <c r="P2406" s="45">
        <v>48000</v>
      </c>
      <c r="Q2406" s="50">
        <f t="shared" si="683"/>
        <v>9120</v>
      </c>
      <c r="R2406" s="46">
        <f t="shared" si="684"/>
        <v>57120</v>
      </c>
      <c r="S2406" s="51">
        <f t="shared" si="687"/>
        <v>45902.964800000002</v>
      </c>
      <c r="T2406" s="51">
        <f t="shared" si="688"/>
        <v>57426.988266666674</v>
      </c>
      <c r="U2406" s="49">
        <f t="shared" si="689"/>
        <v>56628.226509970576</v>
      </c>
      <c r="V2406" s="51">
        <f t="shared" si="690"/>
        <v>57120</v>
      </c>
      <c r="W2406" s="51">
        <f t="shared" si="691"/>
        <v>8148.7151398329297</v>
      </c>
      <c r="X2406" s="52">
        <f t="shared" si="692"/>
        <v>0.1418969614424796</v>
      </c>
      <c r="Y2406" s="53" t="str">
        <f t="shared" si="693"/>
        <v>MENOR_VALOR</v>
      </c>
      <c r="Z2406" s="49">
        <f t="shared" si="694"/>
        <v>45902.964800000002</v>
      </c>
      <c r="AA2406" s="80"/>
    </row>
    <row r="2407" spans="1:27" ht="18" x14ac:dyDescent="0.2">
      <c r="A2407" s="41">
        <f>A2406+1</f>
        <v>2088</v>
      </c>
      <c r="B2407" s="1">
        <v>4912996</v>
      </c>
      <c r="C2407" s="40" t="s">
        <v>685</v>
      </c>
      <c r="D2407" s="42" t="s">
        <v>36</v>
      </c>
      <c r="E2407" s="43">
        <v>0</v>
      </c>
      <c r="F2407" s="44">
        <v>1</v>
      </c>
      <c r="G2407" s="44">
        <v>1</v>
      </c>
      <c r="H2407" s="13">
        <v>41113703</v>
      </c>
      <c r="I2407" s="4" t="s">
        <v>37</v>
      </c>
      <c r="J2407" s="1" t="s">
        <v>37</v>
      </c>
      <c r="K2407" s="48">
        <v>190043</v>
      </c>
      <c r="L2407" s="49">
        <f t="shared" si="686"/>
        <v>214976.6416</v>
      </c>
      <c r="M2407" s="45">
        <v>308000</v>
      </c>
      <c r="N2407" s="50">
        <f t="shared" si="681"/>
        <v>58520</v>
      </c>
      <c r="O2407" s="46">
        <f t="shared" si="682"/>
        <v>366520</v>
      </c>
      <c r="P2407" s="45">
        <v>224000</v>
      </c>
      <c r="Q2407" s="50">
        <f t="shared" si="683"/>
        <v>42560</v>
      </c>
      <c r="R2407" s="46">
        <f t="shared" si="684"/>
        <v>266560</v>
      </c>
      <c r="S2407" s="51">
        <f t="shared" si="687"/>
        <v>214976.6416</v>
      </c>
      <c r="T2407" s="51">
        <f t="shared" si="688"/>
        <v>282685.54719999997</v>
      </c>
      <c r="U2407" s="49">
        <f t="shared" si="689"/>
        <v>275906.10517450207</v>
      </c>
      <c r="V2407" s="51">
        <f t="shared" si="690"/>
        <v>266560</v>
      </c>
      <c r="W2407" s="51">
        <f t="shared" si="691"/>
        <v>47877.426296479651</v>
      </c>
      <c r="X2407" s="52">
        <f t="shared" si="692"/>
        <v>0.1693663746544721</v>
      </c>
      <c r="Y2407" s="53" t="str">
        <f t="shared" si="693"/>
        <v>MENOR_VALOR</v>
      </c>
      <c r="Z2407" s="49">
        <f t="shared" si="694"/>
        <v>214976.6416</v>
      </c>
      <c r="AA2407" s="80"/>
    </row>
    <row r="2408" spans="1:27" ht="45" x14ac:dyDescent="0.2">
      <c r="A2408" s="41">
        <f t="shared" ref="A2408:A2421" si="696">A2407+1</f>
        <v>2089</v>
      </c>
      <c r="B2408" s="1">
        <v>4912934</v>
      </c>
      <c r="C2408" s="40" t="s">
        <v>686</v>
      </c>
      <c r="D2408" s="42" t="s">
        <v>134</v>
      </c>
      <c r="E2408" s="43">
        <v>0</v>
      </c>
      <c r="F2408" s="44">
        <v>1</v>
      </c>
      <c r="G2408" s="44">
        <v>1</v>
      </c>
      <c r="H2408" s="13">
        <v>25172009</v>
      </c>
      <c r="I2408" s="4" t="s">
        <v>37</v>
      </c>
      <c r="J2408" s="1" t="s">
        <v>37</v>
      </c>
      <c r="K2408" s="48">
        <v>231574</v>
      </c>
      <c r="L2408" s="49">
        <f t="shared" si="686"/>
        <v>261956.50880000001</v>
      </c>
      <c r="M2408" s="45">
        <v>360400</v>
      </c>
      <c r="N2408" s="50">
        <f t="shared" si="681"/>
        <v>68476</v>
      </c>
      <c r="O2408" s="46">
        <f t="shared" si="682"/>
        <v>428876</v>
      </c>
      <c r="P2408" s="45">
        <v>272000</v>
      </c>
      <c r="Q2408" s="50">
        <f t="shared" si="683"/>
        <v>51680</v>
      </c>
      <c r="R2408" s="46">
        <f t="shared" si="684"/>
        <v>323680</v>
      </c>
      <c r="S2408" s="51">
        <f t="shared" si="687"/>
        <v>261956.50880000001</v>
      </c>
      <c r="T2408" s="51">
        <f t="shared" si="688"/>
        <v>338170.83626666665</v>
      </c>
      <c r="U2408" s="49">
        <f t="shared" si="689"/>
        <v>331303.17733629269</v>
      </c>
      <c r="V2408" s="51">
        <f t="shared" si="690"/>
        <v>323680</v>
      </c>
      <c r="W2408" s="51">
        <f t="shared" si="691"/>
        <v>53891.667775252376</v>
      </c>
      <c r="X2408" s="52">
        <f t="shared" si="692"/>
        <v>0.15936225716624416</v>
      </c>
      <c r="Y2408" s="53" t="str">
        <f t="shared" si="693"/>
        <v>MENOR_VALOR</v>
      </c>
      <c r="Z2408" s="49">
        <f t="shared" si="694"/>
        <v>261956.50880000001</v>
      </c>
      <c r="AA2408" s="80"/>
    </row>
    <row r="2409" spans="1:27" x14ac:dyDescent="0.2">
      <c r="A2409" s="41">
        <f t="shared" si="696"/>
        <v>2090</v>
      </c>
      <c r="B2409" s="1">
        <v>4912996</v>
      </c>
      <c r="C2409" s="40" t="s">
        <v>687</v>
      </c>
      <c r="D2409" s="42" t="s">
        <v>36</v>
      </c>
      <c r="E2409" s="43">
        <v>0</v>
      </c>
      <c r="F2409" s="44">
        <v>1</v>
      </c>
      <c r="G2409" s="44">
        <v>1</v>
      </c>
      <c r="H2409" s="13">
        <v>25173902</v>
      </c>
      <c r="I2409" s="4" t="s">
        <v>37</v>
      </c>
      <c r="J2409" s="1" t="s">
        <v>37</v>
      </c>
      <c r="K2409" s="48">
        <v>1713362</v>
      </c>
      <c r="L2409" s="49">
        <f t="shared" si="686"/>
        <v>1938155.0944000001</v>
      </c>
      <c r="M2409" s="45">
        <v>2595600</v>
      </c>
      <c r="N2409" s="50">
        <f t="shared" si="681"/>
        <v>493164</v>
      </c>
      <c r="O2409" s="46">
        <f t="shared" si="682"/>
        <v>3088764</v>
      </c>
      <c r="P2409" s="45">
        <v>2016000</v>
      </c>
      <c r="Q2409" s="50">
        <f t="shared" si="683"/>
        <v>383040</v>
      </c>
      <c r="R2409" s="46">
        <f t="shared" si="684"/>
        <v>2399040</v>
      </c>
      <c r="S2409" s="51">
        <f t="shared" si="687"/>
        <v>1938155.0944000001</v>
      </c>
      <c r="T2409" s="51">
        <f t="shared" si="688"/>
        <v>2475319.6981333331</v>
      </c>
      <c r="U2409" s="49">
        <f t="shared" si="689"/>
        <v>2430731.0818985528</v>
      </c>
      <c r="V2409" s="51">
        <f t="shared" si="690"/>
        <v>2399040</v>
      </c>
      <c r="W2409" s="51">
        <f t="shared" si="691"/>
        <v>379832.73391322157</v>
      </c>
      <c r="X2409" s="52">
        <f t="shared" si="692"/>
        <v>0.15344795025856975</v>
      </c>
      <c r="Y2409" s="53" t="str">
        <f t="shared" si="693"/>
        <v>MENOR_VALOR</v>
      </c>
      <c r="Z2409" s="49">
        <f t="shared" si="694"/>
        <v>1938155.0944000001</v>
      </c>
      <c r="AA2409" s="80"/>
    </row>
    <row r="2410" spans="1:27" ht="18" x14ac:dyDescent="0.2">
      <c r="A2410" s="41">
        <f t="shared" si="696"/>
        <v>2091</v>
      </c>
      <c r="B2410" s="1">
        <v>4912934</v>
      </c>
      <c r="C2410" s="40" t="s">
        <v>688</v>
      </c>
      <c r="D2410" s="42" t="s">
        <v>36</v>
      </c>
      <c r="E2410" s="43">
        <v>0</v>
      </c>
      <c r="F2410" s="44">
        <v>1</v>
      </c>
      <c r="G2410" s="44">
        <v>1</v>
      </c>
      <c r="H2410" s="13">
        <v>24101802</v>
      </c>
      <c r="I2410" s="4" t="s">
        <v>37</v>
      </c>
      <c r="J2410" s="1" t="s">
        <v>37</v>
      </c>
      <c r="K2410" s="48">
        <v>47481</v>
      </c>
      <c r="L2410" s="49">
        <f t="shared" si="686"/>
        <v>53710.5072</v>
      </c>
      <c r="M2410" s="45">
        <v>72100</v>
      </c>
      <c r="N2410" s="50">
        <f t="shared" si="681"/>
        <v>13699</v>
      </c>
      <c r="O2410" s="46">
        <f t="shared" si="682"/>
        <v>85799</v>
      </c>
      <c r="P2410" s="45">
        <v>56000</v>
      </c>
      <c r="Q2410" s="50">
        <f t="shared" si="683"/>
        <v>10640</v>
      </c>
      <c r="R2410" s="46">
        <f t="shared" si="684"/>
        <v>66640</v>
      </c>
      <c r="S2410" s="51">
        <f t="shared" si="687"/>
        <v>53710.5072</v>
      </c>
      <c r="T2410" s="51">
        <f t="shared" si="688"/>
        <v>68716.502399999998</v>
      </c>
      <c r="U2410" s="49">
        <f t="shared" si="689"/>
        <v>67467.117575270226</v>
      </c>
      <c r="V2410" s="51">
        <f t="shared" si="690"/>
        <v>66640</v>
      </c>
      <c r="W2410" s="51">
        <f t="shared" si="691"/>
        <v>10610.840964372868</v>
      </c>
      <c r="X2410" s="52">
        <f t="shared" si="692"/>
        <v>0.1544147416381435</v>
      </c>
      <c r="Y2410" s="53" t="str">
        <f t="shared" si="693"/>
        <v>MENOR_VALOR</v>
      </c>
      <c r="Z2410" s="49">
        <f t="shared" si="694"/>
        <v>53710.5072</v>
      </c>
      <c r="AA2410" s="80"/>
    </row>
    <row r="2411" spans="1:27" ht="18" x14ac:dyDescent="0.2">
      <c r="A2411" s="41">
        <f t="shared" si="696"/>
        <v>2092</v>
      </c>
      <c r="B2411" s="1">
        <v>4912911</v>
      </c>
      <c r="C2411" s="40" t="s">
        <v>689</v>
      </c>
      <c r="D2411" s="42" t="s">
        <v>134</v>
      </c>
      <c r="E2411" s="43">
        <v>0</v>
      </c>
      <c r="F2411" s="44">
        <v>1</v>
      </c>
      <c r="G2411" s="44">
        <v>1</v>
      </c>
      <c r="H2411" s="13">
        <v>26111505</v>
      </c>
      <c r="I2411" s="4" t="s">
        <v>37</v>
      </c>
      <c r="J2411" s="1" t="s">
        <v>37</v>
      </c>
      <c r="K2411" s="48">
        <v>932722</v>
      </c>
      <c r="L2411" s="49">
        <f t="shared" si="686"/>
        <v>1055095.1264</v>
      </c>
      <c r="M2411" s="45">
        <v>1425840</v>
      </c>
      <c r="N2411" s="50">
        <f t="shared" si="681"/>
        <v>270909.59999999998</v>
      </c>
      <c r="O2411" s="46">
        <f t="shared" si="682"/>
        <v>1696749.6</v>
      </c>
      <c r="P2411" s="45">
        <v>1097000</v>
      </c>
      <c r="Q2411" s="50">
        <f t="shared" si="683"/>
        <v>208430</v>
      </c>
      <c r="R2411" s="46">
        <f t="shared" si="684"/>
        <v>1305430</v>
      </c>
      <c r="S2411" s="51">
        <f t="shared" si="687"/>
        <v>1055095.1264</v>
      </c>
      <c r="T2411" s="51">
        <f t="shared" si="688"/>
        <v>1352424.9088000001</v>
      </c>
      <c r="U2411" s="49">
        <f t="shared" si="689"/>
        <v>1327051.1229034413</v>
      </c>
      <c r="V2411" s="51">
        <f t="shared" si="690"/>
        <v>1305430</v>
      </c>
      <c r="W2411" s="51">
        <f t="shared" si="691"/>
        <v>210243.90538376279</v>
      </c>
      <c r="X2411" s="52">
        <f t="shared" si="692"/>
        <v>0.15545698989699264</v>
      </c>
      <c r="Y2411" s="53" t="str">
        <f t="shared" si="693"/>
        <v>MENOR_VALOR</v>
      </c>
      <c r="Z2411" s="49">
        <f t="shared" si="694"/>
        <v>1055095.1264</v>
      </c>
      <c r="AA2411" s="80"/>
    </row>
    <row r="2412" spans="1:27" ht="18" x14ac:dyDescent="0.2">
      <c r="A2412" s="41">
        <f t="shared" si="696"/>
        <v>2093</v>
      </c>
      <c r="B2412" s="1">
        <v>4912996</v>
      </c>
      <c r="C2412" s="40" t="s">
        <v>690</v>
      </c>
      <c r="D2412" s="42" t="s">
        <v>36</v>
      </c>
      <c r="E2412" s="43">
        <v>0</v>
      </c>
      <c r="F2412" s="44">
        <v>1</v>
      </c>
      <c r="G2412" s="44">
        <v>1</v>
      </c>
      <c r="H2412" s="13">
        <v>26111505</v>
      </c>
      <c r="I2412" s="4" t="s">
        <v>37</v>
      </c>
      <c r="J2412" s="1" t="s">
        <v>37</v>
      </c>
      <c r="K2412" s="48">
        <v>152558</v>
      </c>
      <c r="L2412" s="49">
        <f t="shared" si="686"/>
        <v>172573.6096</v>
      </c>
      <c r="M2412" s="45">
        <v>235200</v>
      </c>
      <c r="N2412" s="50">
        <f t="shared" si="681"/>
        <v>44688</v>
      </c>
      <c r="O2412" s="46">
        <f t="shared" si="682"/>
        <v>279888</v>
      </c>
      <c r="P2412" s="45">
        <v>179000</v>
      </c>
      <c r="Q2412" s="50">
        <f t="shared" si="683"/>
        <v>34010</v>
      </c>
      <c r="R2412" s="46">
        <f t="shared" si="684"/>
        <v>213010</v>
      </c>
      <c r="S2412" s="51">
        <f t="shared" si="687"/>
        <v>172573.6096</v>
      </c>
      <c r="T2412" s="51">
        <f t="shared" si="688"/>
        <v>221823.86986666665</v>
      </c>
      <c r="U2412" s="49">
        <f t="shared" si="689"/>
        <v>217496.80656490871</v>
      </c>
      <c r="V2412" s="51">
        <f t="shared" si="690"/>
        <v>213010</v>
      </c>
      <c r="W2412" s="51">
        <f t="shared" si="691"/>
        <v>34825.193009762428</v>
      </c>
      <c r="X2412" s="52">
        <f t="shared" si="692"/>
        <v>0.15699479515299716</v>
      </c>
      <c r="Y2412" s="53" t="str">
        <f t="shared" si="693"/>
        <v>MENOR_VALOR</v>
      </c>
      <c r="Z2412" s="49">
        <f t="shared" si="694"/>
        <v>172573.6096</v>
      </c>
      <c r="AA2412" s="80"/>
    </row>
    <row r="2413" spans="1:27" ht="18" x14ac:dyDescent="0.2">
      <c r="A2413" s="41">
        <f t="shared" si="696"/>
        <v>2094</v>
      </c>
      <c r="B2413" s="1">
        <v>4912996</v>
      </c>
      <c r="C2413" s="40" t="s">
        <v>691</v>
      </c>
      <c r="D2413" s="42" t="s">
        <v>36</v>
      </c>
      <c r="E2413" s="43">
        <v>0</v>
      </c>
      <c r="F2413" s="44">
        <v>1</v>
      </c>
      <c r="G2413" s="44">
        <v>1</v>
      </c>
      <c r="H2413" s="13">
        <v>26111505</v>
      </c>
      <c r="I2413" s="4" t="s">
        <v>37</v>
      </c>
      <c r="J2413" s="1" t="s">
        <v>37</v>
      </c>
      <c r="K2413" s="48">
        <v>163982</v>
      </c>
      <c r="L2413" s="49">
        <f t="shared" si="686"/>
        <v>185496.43839999998</v>
      </c>
      <c r="M2413" s="45">
        <v>248230</v>
      </c>
      <c r="N2413" s="50">
        <f t="shared" si="681"/>
        <v>47163.7</v>
      </c>
      <c r="O2413" s="46">
        <f t="shared" si="682"/>
        <v>295393.7</v>
      </c>
      <c r="P2413" s="45">
        <v>193000</v>
      </c>
      <c r="Q2413" s="50">
        <f t="shared" si="683"/>
        <v>36670</v>
      </c>
      <c r="R2413" s="46">
        <f t="shared" si="684"/>
        <v>229670</v>
      </c>
      <c r="S2413" s="51">
        <f t="shared" si="687"/>
        <v>185496.43839999998</v>
      </c>
      <c r="T2413" s="51">
        <f t="shared" si="688"/>
        <v>236853.37946666669</v>
      </c>
      <c r="U2413" s="49">
        <f t="shared" si="689"/>
        <v>232602.13221469725</v>
      </c>
      <c r="V2413" s="51">
        <f t="shared" si="690"/>
        <v>229670</v>
      </c>
      <c r="W2413" s="51">
        <f t="shared" si="691"/>
        <v>36314.84128923784</v>
      </c>
      <c r="X2413" s="52">
        <f t="shared" si="692"/>
        <v>0.15332203142302459</v>
      </c>
      <c r="Y2413" s="53" t="str">
        <f t="shared" si="693"/>
        <v>MENOR_VALOR</v>
      </c>
      <c r="Z2413" s="49">
        <f t="shared" si="694"/>
        <v>185496.43839999998</v>
      </c>
      <c r="AA2413" s="80"/>
    </row>
    <row r="2414" spans="1:27" ht="18" x14ac:dyDescent="0.2">
      <c r="A2414" s="41">
        <f t="shared" si="696"/>
        <v>2095</v>
      </c>
      <c r="B2414" s="1">
        <v>49112931</v>
      </c>
      <c r="C2414" s="40" t="s">
        <v>692</v>
      </c>
      <c r="D2414" s="42" t="s">
        <v>36</v>
      </c>
      <c r="E2414" s="43">
        <v>0</v>
      </c>
      <c r="F2414" s="44">
        <v>1</v>
      </c>
      <c r="G2414" s="44">
        <v>1</v>
      </c>
      <c r="H2414" s="13">
        <v>26111512</v>
      </c>
      <c r="I2414" s="4" t="s">
        <v>37</v>
      </c>
      <c r="J2414" s="1" t="s">
        <v>37</v>
      </c>
      <c r="K2414" s="48">
        <v>27370</v>
      </c>
      <c r="L2414" s="49">
        <f t="shared" si="686"/>
        <v>30960.944</v>
      </c>
      <c r="M2414" s="45">
        <v>42400</v>
      </c>
      <c r="N2414" s="50">
        <f t="shared" si="681"/>
        <v>8056</v>
      </c>
      <c r="O2414" s="46">
        <f t="shared" si="682"/>
        <v>50456</v>
      </c>
      <c r="P2414" s="45">
        <v>32000</v>
      </c>
      <c r="Q2414" s="50">
        <f t="shared" si="683"/>
        <v>6080</v>
      </c>
      <c r="R2414" s="46">
        <f t="shared" si="684"/>
        <v>38080</v>
      </c>
      <c r="S2414" s="51">
        <f t="shared" si="687"/>
        <v>30960.944</v>
      </c>
      <c r="T2414" s="51">
        <f t="shared" si="688"/>
        <v>39832.314666666665</v>
      </c>
      <c r="U2414" s="49">
        <f t="shared" si="689"/>
        <v>39036.83962992482</v>
      </c>
      <c r="V2414" s="51">
        <f t="shared" si="690"/>
        <v>38080</v>
      </c>
      <c r="W2414" s="51">
        <f t="shared" si="691"/>
        <v>6273.0063568194309</v>
      </c>
      <c r="X2414" s="52">
        <f t="shared" si="692"/>
        <v>0.15748535854153972</v>
      </c>
      <c r="Y2414" s="53" t="str">
        <f t="shared" si="693"/>
        <v>MENOR_VALOR</v>
      </c>
      <c r="Z2414" s="49">
        <f t="shared" si="694"/>
        <v>30960.944</v>
      </c>
      <c r="AA2414" s="80"/>
    </row>
    <row r="2415" spans="1:27" ht="18" x14ac:dyDescent="0.2">
      <c r="A2415" s="41">
        <f t="shared" si="696"/>
        <v>2096</v>
      </c>
      <c r="B2415" s="1">
        <v>49112931</v>
      </c>
      <c r="C2415" s="40" t="s">
        <v>693</v>
      </c>
      <c r="D2415" s="42" t="s">
        <v>36</v>
      </c>
      <c r="E2415" s="43">
        <v>0</v>
      </c>
      <c r="F2415" s="44">
        <v>1</v>
      </c>
      <c r="G2415" s="44">
        <v>1</v>
      </c>
      <c r="H2415" s="13">
        <v>26111512</v>
      </c>
      <c r="I2415" s="4" t="s">
        <v>37</v>
      </c>
      <c r="J2415" s="1" t="s">
        <v>37</v>
      </c>
      <c r="K2415" s="48">
        <v>27370</v>
      </c>
      <c r="L2415" s="49">
        <f t="shared" si="686"/>
        <v>30960.944</v>
      </c>
      <c r="M2415" s="45">
        <v>41200</v>
      </c>
      <c r="N2415" s="50">
        <f t="shared" si="681"/>
        <v>7828</v>
      </c>
      <c r="O2415" s="46">
        <f t="shared" si="682"/>
        <v>49028</v>
      </c>
      <c r="P2415" s="45">
        <v>32000</v>
      </c>
      <c r="Q2415" s="50">
        <f t="shared" si="683"/>
        <v>6080</v>
      </c>
      <c r="R2415" s="46">
        <f t="shared" si="684"/>
        <v>38080</v>
      </c>
      <c r="S2415" s="51">
        <f t="shared" si="687"/>
        <v>30960.944</v>
      </c>
      <c r="T2415" s="51">
        <f t="shared" si="688"/>
        <v>39356.314666666665</v>
      </c>
      <c r="U2415" s="49">
        <f t="shared" si="689"/>
        <v>38665.037613740737</v>
      </c>
      <c r="V2415" s="51">
        <f t="shared" si="690"/>
        <v>38080</v>
      </c>
      <c r="W2415" s="51">
        <f t="shared" si="691"/>
        <v>5936.4235289746139</v>
      </c>
      <c r="X2415" s="52">
        <f t="shared" si="692"/>
        <v>0.15083789168914599</v>
      </c>
      <c r="Y2415" s="53" t="str">
        <f t="shared" si="693"/>
        <v>MENOR_VALOR</v>
      </c>
      <c r="Z2415" s="49">
        <f t="shared" si="694"/>
        <v>30960.944</v>
      </c>
      <c r="AA2415" s="80"/>
    </row>
    <row r="2416" spans="1:27" ht="18" x14ac:dyDescent="0.2">
      <c r="A2416" s="41">
        <f t="shared" si="696"/>
        <v>2097</v>
      </c>
      <c r="B2416" s="1">
        <v>4912931</v>
      </c>
      <c r="C2416" s="40" t="s">
        <v>694</v>
      </c>
      <c r="D2416" s="42" t="s">
        <v>36</v>
      </c>
      <c r="E2416" s="43">
        <v>0</v>
      </c>
      <c r="F2416" s="44">
        <v>1</v>
      </c>
      <c r="G2416" s="44">
        <v>1</v>
      </c>
      <c r="H2416" s="13">
        <v>31171503</v>
      </c>
      <c r="I2416" s="4" t="s">
        <v>37</v>
      </c>
      <c r="J2416" s="1" t="s">
        <v>37</v>
      </c>
      <c r="K2416" s="48">
        <v>52836</v>
      </c>
      <c r="L2416" s="49">
        <f t="shared" si="686"/>
        <v>59768.083200000001</v>
      </c>
      <c r="M2416" s="45">
        <v>85800</v>
      </c>
      <c r="N2416" s="50">
        <f t="shared" si="681"/>
        <v>16302</v>
      </c>
      <c r="O2416" s="46">
        <f t="shared" si="682"/>
        <v>102102</v>
      </c>
      <c r="P2416" s="45">
        <v>62000</v>
      </c>
      <c r="Q2416" s="50">
        <f t="shared" si="683"/>
        <v>11780</v>
      </c>
      <c r="R2416" s="46">
        <f t="shared" si="684"/>
        <v>73780</v>
      </c>
      <c r="S2416" s="51">
        <f t="shared" si="687"/>
        <v>59768.083200000001</v>
      </c>
      <c r="T2416" s="51">
        <f t="shared" si="688"/>
        <v>78550.027733333336</v>
      </c>
      <c r="U2416" s="49">
        <f t="shared" si="689"/>
        <v>76644.455404807959</v>
      </c>
      <c r="V2416" s="51">
        <f t="shared" si="690"/>
        <v>73780</v>
      </c>
      <c r="W2416" s="51">
        <f t="shared" si="691"/>
        <v>13280.840343389587</v>
      </c>
      <c r="X2416" s="52">
        <f t="shared" si="692"/>
        <v>0.16907492876356753</v>
      </c>
      <c r="Y2416" s="53" t="str">
        <f t="shared" si="693"/>
        <v>MENOR_VALOR</v>
      </c>
      <c r="Z2416" s="49">
        <f t="shared" si="694"/>
        <v>59768.083200000001</v>
      </c>
      <c r="AA2416" s="80"/>
    </row>
    <row r="2417" spans="1:27" ht="18" x14ac:dyDescent="0.2">
      <c r="A2417" s="41">
        <f t="shared" si="696"/>
        <v>2098</v>
      </c>
      <c r="B2417" s="1">
        <v>4912931</v>
      </c>
      <c r="C2417" s="40" t="s">
        <v>695</v>
      </c>
      <c r="D2417" s="42" t="s">
        <v>36</v>
      </c>
      <c r="E2417" s="43">
        <v>0</v>
      </c>
      <c r="F2417" s="44">
        <v>1</v>
      </c>
      <c r="G2417" s="44">
        <v>1</v>
      </c>
      <c r="H2417" s="13">
        <v>31171503</v>
      </c>
      <c r="I2417" s="4" t="s">
        <v>37</v>
      </c>
      <c r="J2417" s="1" t="s">
        <v>37</v>
      </c>
      <c r="K2417" s="48">
        <v>54145</v>
      </c>
      <c r="L2417" s="49">
        <f t="shared" si="686"/>
        <v>61248.824000000001</v>
      </c>
      <c r="M2417" s="45">
        <v>87200</v>
      </c>
      <c r="N2417" s="50">
        <f t="shared" si="681"/>
        <v>16568</v>
      </c>
      <c r="O2417" s="46">
        <f t="shared" si="682"/>
        <v>103768</v>
      </c>
      <c r="P2417" s="45">
        <v>64000</v>
      </c>
      <c r="Q2417" s="50">
        <f t="shared" si="683"/>
        <v>12160</v>
      </c>
      <c r="R2417" s="46">
        <f t="shared" si="684"/>
        <v>76160</v>
      </c>
      <c r="S2417" s="51">
        <f t="shared" si="687"/>
        <v>61248.824000000001</v>
      </c>
      <c r="T2417" s="51">
        <f t="shared" si="688"/>
        <v>80392.274666666664</v>
      </c>
      <c r="U2417" s="49">
        <f t="shared" si="689"/>
        <v>78516.821824342362</v>
      </c>
      <c r="V2417" s="51">
        <f t="shared" si="690"/>
        <v>76160</v>
      </c>
      <c r="W2417" s="51">
        <f t="shared" si="691"/>
        <v>13536.463781710147</v>
      </c>
      <c r="X2417" s="52">
        <f t="shared" si="692"/>
        <v>0.1683801563998141</v>
      </c>
      <c r="Y2417" s="53" t="str">
        <f t="shared" si="693"/>
        <v>MENOR_VALOR</v>
      </c>
      <c r="Z2417" s="49">
        <f t="shared" si="694"/>
        <v>61248.824000000001</v>
      </c>
      <c r="AA2417" s="80"/>
    </row>
    <row r="2418" spans="1:27" ht="18" x14ac:dyDescent="0.2">
      <c r="A2418" s="41">
        <f t="shared" si="696"/>
        <v>2099</v>
      </c>
      <c r="B2418" s="1">
        <v>4912934</v>
      </c>
      <c r="C2418" s="40" t="s">
        <v>696</v>
      </c>
      <c r="D2418" s="42" t="s">
        <v>36</v>
      </c>
      <c r="E2418" s="43">
        <v>0</v>
      </c>
      <c r="F2418" s="44">
        <v>1</v>
      </c>
      <c r="G2418" s="44">
        <v>1</v>
      </c>
      <c r="H2418" s="13">
        <v>26111533</v>
      </c>
      <c r="I2418" s="4" t="s">
        <v>37</v>
      </c>
      <c r="J2418" s="1" t="s">
        <v>37</v>
      </c>
      <c r="K2418" s="48">
        <v>43673</v>
      </c>
      <c r="L2418" s="49">
        <f t="shared" si="686"/>
        <v>49402.897599999997</v>
      </c>
      <c r="M2418" s="45">
        <v>58880</v>
      </c>
      <c r="N2418" s="50">
        <f t="shared" si="681"/>
        <v>11187.2</v>
      </c>
      <c r="O2418" s="46">
        <f t="shared" si="682"/>
        <v>70067.199999999997</v>
      </c>
      <c r="P2418" s="45">
        <v>51000</v>
      </c>
      <c r="Q2418" s="50">
        <f t="shared" si="683"/>
        <v>9690</v>
      </c>
      <c r="R2418" s="46">
        <f t="shared" si="684"/>
        <v>60690</v>
      </c>
      <c r="S2418" s="51">
        <f t="shared" si="687"/>
        <v>49402.897599999997</v>
      </c>
      <c r="T2418" s="51">
        <f t="shared" si="688"/>
        <v>60053.36586666666</v>
      </c>
      <c r="U2418" s="49">
        <f t="shared" si="689"/>
        <v>59446.748774857369</v>
      </c>
      <c r="V2418" s="51">
        <f t="shared" si="690"/>
        <v>60690</v>
      </c>
      <c r="W2418" s="51">
        <f t="shared" si="691"/>
        <v>7531.0183341721322</v>
      </c>
      <c r="X2418" s="52">
        <f t="shared" si="692"/>
        <v>0.1254054327428184</v>
      </c>
      <c r="Y2418" s="53" t="str">
        <f t="shared" si="693"/>
        <v>MENOR_VALOR</v>
      </c>
      <c r="Z2418" s="49">
        <f t="shared" si="694"/>
        <v>49402.897599999997</v>
      </c>
      <c r="AA2418" s="80"/>
    </row>
    <row r="2419" spans="1:27" ht="18" x14ac:dyDescent="0.2">
      <c r="A2419" s="41">
        <f t="shared" si="696"/>
        <v>2100</v>
      </c>
      <c r="B2419" s="1">
        <v>4912996</v>
      </c>
      <c r="C2419" s="40" t="s">
        <v>899</v>
      </c>
      <c r="D2419" s="42" t="s">
        <v>36</v>
      </c>
      <c r="E2419" s="43">
        <v>0</v>
      </c>
      <c r="F2419" s="44">
        <v>1</v>
      </c>
      <c r="G2419" s="44">
        <v>1</v>
      </c>
      <c r="H2419" s="13">
        <v>25173815</v>
      </c>
      <c r="I2419" s="4" t="s">
        <v>37</v>
      </c>
      <c r="J2419" s="1" t="s">
        <v>37</v>
      </c>
      <c r="K2419" s="48">
        <v>343434</v>
      </c>
      <c r="L2419" s="49">
        <f t="shared" si="686"/>
        <v>388492.54080000002</v>
      </c>
      <c r="M2419" s="45">
        <v>555500</v>
      </c>
      <c r="N2419" s="50">
        <f t="shared" si="681"/>
        <v>105545</v>
      </c>
      <c r="O2419" s="46">
        <f t="shared" si="682"/>
        <v>661045</v>
      </c>
      <c r="P2419" s="45">
        <v>404000</v>
      </c>
      <c r="Q2419" s="50">
        <f t="shared" si="683"/>
        <v>76760</v>
      </c>
      <c r="R2419" s="46">
        <f t="shared" si="684"/>
        <v>480760</v>
      </c>
      <c r="S2419" s="51">
        <f t="shared" si="687"/>
        <v>388492.54080000002</v>
      </c>
      <c r="T2419" s="51">
        <f t="shared" si="688"/>
        <v>510099.18026666669</v>
      </c>
      <c r="U2419" s="49">
        <f t="shared" si="689"/>
        <v>497944.20053928159</v>
      </c>
      <c r="V2419" s="51">
        <f t="shared" si="690"/>
        <v>480760</v>
      </c>
      <c r="W2419" s="51">
        <f t="shared" si="691"/>
        <v>85988.87940418729</v>
      </c>
      <c r="X2419" s="52">
        <f t="shared" si="692"/>
        <v>0.16857286333852667</v>
      </c>
      <c r="Y2419" s="53" t="str">
        <f t="shared" si="693"/>
        <v>MENOR_VALOR</v>
      </c>
      <c r="Z2419" s="49">
        <f t="shared" si="694"/>
        <v>388492.54080000002</v>
      </c>
      <c r="AA2419" s="80"/>
    </row>
    <row r="2420" spans="1:27" ht="27" x14ac:dyDescent="0.2">
      <c r="A2420" s="41">
        <f t="shared" si="696"/>
        <v>2101</v>
      </c>
      <c r="B2420" s="1">
        <v>4912934</v>
      </c>
      <c r="C2420" s="40" t="s">
        <v>900</v>
      </c>
      <c r="D2420" s="42" t="s">
        <v>36</v>
      </c>
      <c r="E2420" s="43">
        <v>0</v>
      </c>
      <c r="F2420" s="44">
        <v>1</v>
      </c>
      <c r="G2420" s="44">
        <v>1</v>
      </c>
      <c r="H2420" s="13">
        <v>41113634</v>
      </c>
      <c r="I2420" s="4" t="s">
        <v>37</v>
      </c>
      <c r="J2420" s="1" t="s">
        <v>37</v>
      </c>
      <c r="K2420" s="48">
        <v>1000195</v>
      </c>
      <c r="L2420" s="49">
        <f t="shared" si="686"/>
        <v>1131420.584</v>
      </c>
      <c r="M2420" s="45">
        <v>1559260</v>
      </c>
      <c r="N2420" s="50">
        <f t="shared" si="681"/>
        <v>296259.40000000002</v>
      </c>
      <c r="O2420" s="46">
        <f t="shared" si="682"/>
        <v>1855519.4</v>
      </c>
      <c r="P2420" s="45">
        <v>1177000</v>
      </c>
      <c r="Q2420" s="50">
        <f t="shared" si="683"/>
        <v>223630</v>
      </c>
      <c r="R2420" s="46">
        <f t="shared" si="684"/>
        <v>1400630</v>
      </c>
      <c r="S2420" s="51">
        <f t="shared" si="687"/>
        <v>1131420.584</v>
      </c>
      <c r="T2420" s="51">
        <f t="shared" si="688"/>
        <v>1462523.328</v>
      </c>
      <c r="U2420" s="49">
        <f t="shared" si="689"/>
        <v>1432641.9585190916</v>
      </c>
      <c r="V2420" s="51">
        <f t="shared" si="690"/>
        <v>1400630</v>
      </c>
      <c r="W2420" s="51">
        <f t="shared" si="691"/>
        <v>234124.995551873</v>
      </c>
      <c r="X2420" s="52">
        <f t="shared" si="692"/>
        <v>0.16008291359840313</v>
      </c>
      <c r="Y2420" s="53" t="str">
        <f t="shared" si="693"/>
        <v>MENOR_VALOR</v>
      </c>
      <c r="Z2420" s="49">
        <f t="shared" si="694"/>
        <v>1131420.584</v>
      </c>
      <c r="AA2420" s="80"/>
    </row>
    <row r="2421" spans="1:27" ht="18" x14ac:dyDescent="0.2">
      <c r="A2421" s="41">
        <f t="shared" si="696"/>
        <v>2102</v>
      </c>
      <c r="B2421" s="1">
        <v>4912934</v>
      </c>
      <c r="C2421" s="40" t="s">
        <v>901</v>
      </c>
      <c r="D2421" s="42" t="s">
        <v>36</v>
      </c>
      <c r="E2421" s="43">
        <v>0</v>
      </c>
      <c r="F2421" s="44">
        <v>1</v>
      </c>
      <c r="G2421" s="44">
        <v>1</v>
      </c>
      <c r="H2421" s="13">
        <v>24101802</v>
      </c>
      <c r="I2421" s="4" t="s">
        <v>37</v>
      </c>
      <c r="J2421" s="1" t="s">
        <v>37</v>
      </c>
      <c r="K2421" s="48">
        <v>81753</v>
      </c>
      <c r="L2421" s="49">
        <f t="shared" si="686"/>
        <v>92478.993600000002</v>
      </c>
      <c r="M2421" s="45">
        <v>111600</v>
      </c>
      <c r="N2421" s="50">
        <f t="shared" si="681"/>
        <v>21204</v>
      </c>
      <c r="O2421" s="46">
        <f t="shared" si="682"/>
        <v>132804</v>
      </c>
      <c r="P2421" s="45">
        <v>96000</v>
      </c>
      <c r="Q2421" s="50">
        <f t="shared" si="683"/>
        <v>18240</v>
      </c>
      <c r="R2421" s="46">
        <f t="shared" si="684"/>
        <v>114240</v>
      </c>
      <c r="S2421" s="51">
        <f t="shared" si="687"/>
        <v>92478.993600000002</v>
      </c>
      <c r="T2421" s="51">
        <f t="shared" si="688"/>
        <v>113174.3312</v>
      </c>
      <c r="U2421" s="49">
        <f t="shared" si="689"/>
        <v>111950.01302499308</v>
      </c>
      <c r="V2421" s="51">
        <f t="shared" si="690"/>
        <v>114240</v>
      </c>
      <c r="W2421" s="51">
        <f t="shared" si="691"/>
        <v>14633.813555904959</v>
      </c>
      <c r="X2421" s="52">
        <f t="shared" si="692"/>
        <v>0.12930329166287982</v>
      </c>
      <c r="Y2421" s="53" t="str">
        <f t="shared" si="693"/>
        <v>MENOR_VALOR</v>
      </c>
      <c r="Z2421" s="49">
        <f t="shared" si="694"/>
        <v>92478.993600000002</v>
      </c>
      <c r="AA2421" s="80"/>
    </row>
    <row r="2422" spans="1:27" x14ac:dyDescent="0.2">
      <c r="A2422" s="132">
        <v>4.7</v>
      </c>
      <c r="B2422" s="3"/>
      <c r="C2422" s="270" t="s">
        <v>1052</v>
      </c>
      <c r="D2422" s="272"/>
      <c r="E2422" s="3"/>
      <c r="F2422" s="3"/>
      <c r="G2422" s="3"/>
      <c r="H2422" s="7"/>
      <c r="I2422" s="7"/>
      <c r="J2422" s="137"/>
      <c r="K2422" s="48"/>
      <c r="L2422" s="49">
        <f t="shared" si="686"/>
        <v>0</v>
      </c>
      <c r="M2422" s="5">
        <v>0</v>
      </c>
      <c r="N2422" s="6"/>
      <c r="O2422" s="47"/>
      <c r="P2422" s="5"/>
      <c r="Q2422" s="6"/>
      <c r="R2422" s="47"/>
      <c r="S2422" s="51"/>
      <c r="T2422" s="51"/>
      <c r="U2422" s="49"/>
      <c r="V2422" s="51"/>
      <c r="W2422" s="51"/>
      <c r="X2422" s="52"/>
      <c r="Y2422" s="53"/>
      <c r="Z2422" s="49"/>
      <c r="AA2422" s="80"/>
    </row>
    <row r="2423" spans="1:27" ht="18" x14ac:dyDescent="0.2">
      <c r="A2423" s="41">
        <f>A2421+1</f>
        <v>2103</v>
      </c>
      <c r="B2423" s="4">
        <v>4912996</v>
      </c>
      <c r="C2423" s="40" t="s">
        <v>875</v>
      </c>
      <c r="D2423" s="42" t="s">
        <v>36</v>
      </c>
      <c r="E2423" s="43">
        <v>0</v>
      </c>
      <c r="F2423" s="44">
        <v>1</v>
      </c>
      <c r="G2423" s="44">
        <v>1</v>
      </c>
      <c r="H2423" s="13">
        <v>26111809</v>
      </c>
      <c r="I2423" s="4" t="s">
        <v>37</v>
      </c>
      <c r="J2423" s="1" t="s">
        <v>37</v>
      </c>
      <c r="K2423" s="48">
        <v>444941</v>
      </c>
      <c r="L2423" s="49">
        <f t="shared" si="686"/>
        <v>503317.25919999997</v>
      </c>
      <c r="M2423" s="45">
        <v>576240</v>
      </c>
      <c r="N2423" s="50">
        <f t="shared" si="681"/>
        <v>109485.6</v>
      </c>
      <c r="O2423" s="46">
        <f t="shared" si="682"/>
        <v>685725.6</v>
      </c>
      <c r="P2423" s="45">
        <v>470000</v>
      </c>
      <c r="Q2423" s="50">
        <f t="shared" si="683"/>
        <v>89300</v>
      </c>
      <c r="R2423" s="46">
        <f t="shared" si="684"/>
        <v>559300</v>
      </c>
      <c r="S2423" s="51">
        <f t="shared" si="687"/>
        <v>503317.25919999997</v>
      </c>
      <c r="T2423" s="51">
        <f t="shared" si="688"/>
        <v>582780.95306666661</v>
      </c>
      <c r="U2423" s="49">
        <f t="shared" si="689"/>
        <v>577935.00731955632</v>
      </c>
      <c r="V2423" s="51">
        <f t="shared" si="690"/>
        <v>559300</v>
      </c>
      <c r="W2423" s="51">
        <f t="shared" si="691"/>
        <v>56189.316791251847</v>
      </c>
      <c r="X2423" s="52">
        <f t="shared" si="692"/>
        <v>9.6415842857554973E-2</v>
      </c>
      <c r="Y2423" s="53" t="str">
        <f t="shared" si="693"/>
        <v>MENOR_VALOR</v>
      </c>
      <c r="Z2423" s="49">
        <f t="shared" si="694"/>
        <v>503317.25919999997</v>
      </c>
      <c r="AA2423" s="80"/>
    </row>
    <row r="2424" spans="1:27" ht="18" x14ac:dyDescent="0.2">
      <c r="A2424" s="41">
        <f>A2423+1</f>
        <v>2104</v>
      </c>
      <c r="B2424" s="4">
        <v>4912996</v>
      </c>
      <c r="C2424" s="40" t="s">
        <v>699</v>
      </c>
      <c r="D2424" s="42" t="s">
        <v>36</v>
      </c>
      <c r="E2424" s="43">
        <v>0</v>
      </c>
      <c r="F2424" s="44">
        <v>1</v>
      </c>
      <c r="G2424" s="44">
        <v>1</v>
      </c>
      <c r="H2424" s="13">
        <v>31411501</v>
      </c>
      <c r="I2424" s="4" t="s">
        <v>37</v>
      </c>
      <c r="J2424" s="1" t="s">
        <v>37</v>
      </c>
      <c r="K2424" s="48">
        <v>27013</v>
      </c>
      <c r="L2424" s="49">
        <f t="shared" si="686"/>
        <v>30557.105599999999</v>
      </c>
      <c r="M2424" s="45">
        <v>36400</v>
      </c>
      <c r="N2424" s="50">
        <f t="shared" si="681"/>
        <v>6916</v>
      </c>
      <c r="O2424" s="46">
        <f t="shared" si="682"/>
        <v>43316</v>
      </c>
      <c r="P2424" s="45">
        <v>32000</v>
      </c>
      <c r="Q2424" s="50">
        <f t="shared" si="683"/>
        <v>6080</v>
      </c>
      <c r="R2424" s="46">
        <f t="shared" si="684"/>
        <v>38080</v>
      </c>
      <c r="S2424" s="51">
        <f t="shared" si="687"/>
        <v>30557.105599999999</v>
      </c>
      <c r="T2424" s="51">
        <f t="shared" si="688"/>
        <v>37317.701866666663</v>
      </c>
      <c r="U2424" s="49">
        <f t="shared" si="689"/>
        <v>36939.059459817057</v>
      </c>
      <c r="V2424" s="51">
        <f t="shared" si="690"/>
        <v>38080</v>
      </c>
      <c r="W2424" s="51">
        <f t="shared" si="691"/>
        <v>4780.4634650244543</v>
      </c>
      <c r="X2424" s="52">
        <f t="shared" si="692"/>
        <v>0.12810176473633586</v>
      </c>
      <c r="Y2424" s="53" t="str">
        <f t="shared" si="693"/>
        <v>MENOR_VALOR</v>
      </c>
      <c r="Z2424" s="49">
        <f t="shared" si="694"/>
        <v>30557.105599999999</v>
      </c>
      <c r="AA2424" s="80"/>
    </row>
    <row r="2425" spans="1:27" ht="18" x14ac:dyDescent="0.2">
      <c r="A2425" s="41">
        <f>A2424+1</f>
        <v>2105</v>
      </c>
      <c r="B2425" s="4">
        <v>4912996</v>
      </c>
      <c r="C2425" s="40" t="s">
        <v>700</v>
      </c>
      <c r="D2425" s="42" t="s">
        <v>36</v>
      </c>
      <c r="E2425" s="43">
        <v>0</v>
      </c>
      <c r="F2425" s="44">
        <v>1</v>
      </c>
      <c r="G2425" s="44">
        <v>1</v>
      </c>
      <c r="H2425" s="13">
        <v>31411501</v>
      </c>
      <c r="I2425" s="4" t="s">
        <v>37</v>
      </c>
      <c r="J2425" s="1" t="s">
        <v>37</v>
      </c>
      <c r="K2425" s="48">
        <v>52836</v>
      </c>
      <c r="L2425" s="49">
        <f t="shared" si="686"/>
        <v>59768.083200000001</v>
      </c>
      <c r="M2425" s="45">
        <v>84240</v>
      </c>
      <c r="N2425" s="50">
        <f t="shared" si="681"/>
        <v>16005.6</v>
      </c>
      <c r="O2425" s="46">
        <f t="shared" si="682"/>
        <v>100245.6</v>
      </c>
      <c r="P2425" s="45">
        <v>62000</v>
      </c>
      <c r="Q2425" s="50">
        <f t="shared" si="683"/>
        <v>11780</v>
      </c>
      <c r="R2425" s="46">
        <f t="shared" si="684"/>
        <v>73780</v>
      </c>
      <c r="S2425" s="51">
        <f t="shared" si="687"/>
        <v>59768.083200000001</v>
      </c>
      <c r="T2425" s="51">
        <f t="shared" si="688"/>
        <v>77931.227733333333</v>
      </c>
      <c r="U2425" s="49">
        <f t="shared" si="689"/>
        <v>76177.099544583485</v>
      </c>
      <c r="V2425" s="51">
        <f t="shared" si="690"/>
        <v>73780</v>
      </c>
      <c r="W2425" s="51">
        <f t="shared" si="691"/>
        <v>12843.28266719137</v>
      </c>
      <c r="X2425" s="52">
        <f t="shared" si="692"/>
        <v>0.16480277599550691</v>
      </c>
      <c r="Y2425" s="53" t="str">
        <f t="shared" si="693"/>
        <v>MENOR_VALOR</v>
      </c>
      <c r="Z2425" s="49">
        <f t="shared" si="694"/>
        <v>59768.083200000001</v>
      </c>
      <c r="AA2425" s="80"/>
    </row>
    <row r="2426" spans="1:27" x14ac:dyDescent="0.2">
      <c r="A2426" s="41">
        <f t="shared" ref="A2426:A2437" si="697">A2425+1</f>
        <v>2106</v>
      </c>
      <c r="B2426" s="4">
        <v>4912996</v>
      </c>
      <c r="C2426" s="40" t="s">
        <v>701</v>
      </c>
      <c r="D2426" s="42" t="s">
        <v>36</v>
      </c>
      <c r="E2426" s="43">
        <v>0</v>
      </c>
      <c r="F2426" s="44">
        <v>1</v>
      </c>
      <c r="G2426" s="44">
        <v>1</v>
      </c>
      <c r="H2426" s="13">
        <v>25111932</v>
      </c>
      <c r="I2426" s="4" t="s">
        <v>37</v>
      </c>
      <c r="J2426" s="1" t="s">
        <v>37</v>
      </c>
      <c r="K2426" s="48">
        <v>228599</v>
      </c>
      <c r="L2426" s="49">
        <f t="shared" si="686"/>
        <v>258591.1888</v>
      </c>
      <c r="M2426" s="45">
        <v>366240</v>
      </c>
      <c r="N2426" s="50">
        <f t="shared" si="681"/>
        <v>69585.600000000006</v>
      </c>
      <c r="O2426" s="46">
        <f t="shared" si="682"/>
        <v>435825.6</v>
      </c>
      <c r="P2426" s="45">
        <v>269000</v>
      </c>
      <c r="Q2426" s="50">
        <f t="shared" si="683"/>
        <v>51110</v>
      </c>
      <c r="R2426" s="46">
        <f t="shared" si="684"/>
        <v>320110</v>
      </c>
      <c r="S2426" s="51">
        <f t="shared" si="687"/>
        <v>258591.1888</v>
      </c>
      <c r="T2426" s="51">
        <f t="shared" si="688"/>
        <v>338175.59626666666</v>
      </c>
      <c r="U2426" s="49">
        <f t="shared" si="689"/>
        <v>330426.77649948554</v>
      </c>
      <c r="V2426" s="51">
        <f t="shared" si="690"/>
        <v>320110</v>
      </c>
      <c r="W2426" s="51">
        <f t="shared" si="691"/>
        <v>56274.674196393331</v>
      </c>
      <c r="X2426" s="52">
        <f t="shared" si="692"/>
        <v>0.16640666806725526</v>
      </c>
      <c r="Y2426" s="53" t="str">
        <f t="shared" si="693"/>
        <v>MENOR_VALOR</v>
      </c>
      <c r="Z2426" s="49">
        <f t="shared" si="694"/>
        <v>258591.1888</v>
      </c>
      <c r="AA2426" s="80"/>
    </row>
    <row r="2427" spans="1:27" ht="27" x14ac:dyDescent="0.2">
      <c r="A2427" s="41">
        <f t="shared" si="697"/>
        <v>2107</v>
      </c>
      <c r="B2427" s="4">
        <v>4912996</v>
      </c>
      <c r="C2427" s="40" t="s">
        <v>876</v>
      </c>
      <c r="D2427" s="42" t="s">
        <v>36</v>
      </c>
      <c r="E2427" s="43">
        <v>0</v>
      </c>
      <c r="F2427" s="44">
        <v>1</v>
      </c>
      <c r="G2427" s="44">
        <v>1</v>
      </c>
      <c r="H2427" s="13">
        <v>25111920</v>
      </c>
      <c r="I2427" s="4" t="s">
        <v>37</v>
      </c>
      <c r="J2427" s="1" t="s">
        <v>37</v>
      </c>
      <c r="K2427" s="48">
        <v>27370</v>
      </c>
      <c r="L2427" s="49">
        <f t="shared" si="686"/>
        <v>30960.944</v>
      </c>
      <c r="M2427" s="45">
        <v>40000</v>
      </c>
      <c r="N2427" s="50">
        <f t="shared" si="681"/>
        <v>7600</v>
      </c>
      <c r="O2427" s="46">
        <f t="shared" si="682"/>
        <v>47600</v>
      </c>
      <c r="P2427" s="45">
        <v>32000</v>
      </c>
      <c r="Q2427" s="50">
        <f t="shared" si="683"/>
        <v>6080</v>
      </c>
      <c r="R2427" s="46">
        <f t="shared" si="684"/>
        <v>38080</v>
      </c>
      <c r="S2427" s="51">
        <f t="shared" si="687"/>
        <v>30960.944</v>
      </c>
      <c r="T2427" s="51">
        <f t="shared" si="688"/>
        <v>38880.314666666665</v>
      </c>
      <c r="U2427" s="49">
        <f t="shared" si="689"/>
        <v>38285.944204965941</v>
      </c>
      <c r="V2427" s="51">
        <f t="shared" si="690"/>
        <v>38080</v>
      </c>
      <c r="W2427" s="51">
        <f t="shared" si="691"/>
        <v>5599.8407011298368</v>
      </c>
      <c r="X2427" s="52">
        <f t="shared" si="692"/>
        <v>0.14402765896158651</v>
      </c>
      <c r="Y2427" s="53" t="str">
        <f t="shared" si="693"/>
        <v>MENOR_VALOR</v>
      </c>
      <c r="Z2427" s="49">
        <f t="shared" si="694"/>
        <v>30960.944</v>
      </c>
      <c r="AA2427" s="80"/>
    </row>
    <row r="2428" spans="1:27" x14ac:dyDescent="0.2">
      <c r="A2428" s="41">
        <f t="shared" si="697"/>
        <v>2108</v>
      </c>
      <c r="B2428" s="4">
        <v>4912996</v>
      </c>
      <c r="C2428" s="40" t="s">
        <v>877</v>
      </c>
      <c r="D2428" s="42" t="s">
        <v>36</v>
      </c>
      <c r="E2428" s="43">
        <v>0</v>
      </c>
      <c r="F2428" s="44">
        <v>1</v>
      </c>
      <c r="G2428" s="44">
        <v>1</v>
      </c>
      <c r="H2428" s="13">
        <v>25174211</v>
      </c>
      <c r="I2428" s="4" t="s">
        <v>37</v>
      </c>
      <c r="J2428" s="1" t="s">
        <v>37</v>
      </c>
      <c r="K2428" s="48">
        <v>314279</v>
      </c>
      <c r="L2428" s="49">
        <f t="shared" si="686"/>
        <v>355512.40480000002</v>
      </c>
      <c r="M2428" s="45">
        <v>430590</v>
      </c>
      <c r="N2428" s="50">
        <f t="shared" si="681"/>
        <v>81812.100000000006</v>
      </c>
      <c r="O2428" s="46">
        <f t="shared" si="682"/>
        <v>512402.1</v>
      </c>
      <c r="P2428" s="45">
        <v>370000</v>
      </c>
      <c r="Q2428" s="50">
        <f t="shared" si="683"/>
        <v>70300</v>
      </c>
      <c r="R2428" s="46">
        <f t="shared" si="684"/>
        <v>440300</v>
      </c>
      <c r="S2428" s="51">
        <f t="shared" si="687"/>
        <v>355512.40480000002</v>
      </c>
      <c r="T2428" s="51">
        <f t="shared" si="688"/>
        <v>436071.50160000002</v>
      </c>
      <c r="U2428" s="49">
        <f t="shared" si="689"/>
        <v>431258.94402893627</v>
      </c>
      <c r="V2428" s="51">
        <f t="shared" si="690"/>
        <v>440300</v>
      </c>
      <c r="W2428" s="51">
        <f t="shared" si="691"/>
        <v>56963.883633544217</v>
      </c>
      <c r="X2428" s="52">
        <f t="shared" si="692"/>
        <v>0.13062968670169162</v>
      </c>
      <c r="Y2428" s="53" t="str">
        <f t="shared" si="693"/>
        <v>MENOR_VALOR</v>
      </c>
      <c r="Z2428" s="49">
        <f t="shared" si="694"/>
        <v>355512.40480000002</v>
      </c>
      <c r="AA2428" s="80"/>
    </row>
    <row r="2429" spans="1:27" ht="27" x14ac:dyDescent="0.2">
      <c r="A2429" s="41">
        <f t="shared" si="697"/>
        <v>2109</v>
      </c>
      <c r="B2429" s="4">
        <v>4912996</v>
      </c>
      <c r="C2429" s="40" t="s">
        <v>878</v>
      </c>
      <c r="D2429" s="42" t="s">
        <v>36</v>
      </c>
      <c r="E2429" s="43">
        <v>0</v>
      </c>
      <c r="F2429" s="44">
        <v>1</v>
      </c>
      <c r="G2429" s="44">
        <v>1</v>
      </c>
      <c r="H2429" s="13">
        <v>46182205</v>
      </c>
      <c r="I2429" s="4" t="s">
        <v>37</v>
      </c>
      <c r="J2429" s="1" t="s">
        <v>37</v>
      </c>
      <c r="K2429" s="48">
        <v>190638</v>
      </c>
      <c r="L2429" s="49">
        <f t="shared" si="686"/>
        <v>215649.70559999999</v>
      </c>
      <c r="M2429" s="45">
        <v>299600</v>
      </c>
      <c r="N2429" s="50">
        <f t="shared" si="681"/>
        <v>56924</v>
      </c>
      <c r="O2429" s="46">
        <f t="shared" si="682"/>
        <v>356524</v>
      </c>
      <c r="P2429" s="45">
        <v>224000</v>
      </c>
      <c r="Q2429" s="50">
        <f t="shared" si="683"/>
        <v>42560</v>
      </c>
      <c r="R2429" s="46">
        <f t="shared" si="684"/>
        <v>266560</v>
      </c>
      <c r="S2429" s="51">
        <f t="shared" si="687"/>
        <v>215649.70559999999</v>
      </c>
      <c r="T2429" s="51">
        <f t="shared" si="688"/>
        <v>279577.90186666668</v>
      </c>
      <c r="U2429" s="49">
        <f t="shared" si="689"/>
        <v>273659.71683573915</v>
      </c>
      <c r="V2429" s="51">
        <f t="shared" si="690"/>
        <v>266560</v>
      </c>
      <c r="W2429" s="51">
        <f t="shared" si="691"/>
        <v>45204.061089184703</v>
      </c>
      <c r="X2429" s="52">
        <f t="shared" si="692"/>
        <v>0.16168681711740918</v>
      </c>
      <c r="Y2429" s="53" t="str">
        <f t="shared" si="693"/>
        <v>MENOR_VALOR</v>
      </c>
      <c r="Z2429" s="49">
        <f t="shared" si="694"/>
        <v>215649.70559999999</v>
      </c>
      <c r="AA2429" s="80"/>
    </row>
    <row r="2430" spans="1:27" ht="27" x14ac:dyDescent="0.2">
      <c r="A2430" s="41">
        <f t="shared" si="697"/>
        <v>2110</v>
      </c>
      <c r="B2430" s="4">
        <v>4912996</v>
      </c>
      <c r="C2430" s="40" t="s">
        <v>702</v>
      </c>
      <c r="D2430" s="42" t="s">
        <v>36</v>
      </c>
      <c r="E2430" s="43">
        <v>0</v>
      </c>
      <c r="F2430" s="44">
        <v>1</v>
      </c>
      <c r="G2430" s="44">
        <v>1</v>
      </c>
      <c r="H2430" s="13">
        <v>23153137</v>
      </c>
      <c r="I2430" s="4" t="s">
        <v>37</v>
      </c>
      <c r="J2430" s="1" t="s">
        <v>37</v>
      </c>
      <c r="K2430" s="48">
        <v>27370</v>
      </c>
      <c r="L2430" s="49">
        <f t="shared" si="686"/>
        <v>30960.944</v>
      </c>
      <c r="M2430" s="45">
        <v>41200</v>
      </c>
      <c r="N2430" s="50">
        <f t="shared" si="681"/>
        <v>7828</v>
      </c>
      <c r="O2430" s="46">
        <f t="shared" si="682"/>
        <v>49028</v>
      </c>
      <c r="P2430" s="45">
        <v>32000</v>
      </c>
      <c r="Q2430" s="50">
        <f t="shared" si="683"/>
        <v>6080</v>
      </c>
      <c r="R2430" s="46">
        <f t="shared" si="684"/>
        <v>38080</v>
      </c>
      <c r="S2430" s="51">
        <f t="shared" si="687"/>
        <v>30960.944</v>
      </c>
      <c r="T2430" s="51">
        <f t="shared" si="688"/>
        <v>39356.314666666665</v>
      </c>
      <c r="U2430" s="49">
        <f t="shared" si="689"/>
        <v>38665.037613740737</v>
      </c>
      <c r="V2430" s="51">
        <f t="shared" si="690"/>
        <v>38080</v>
      </c>
      <c r="W2430" s="51">
        <f t="shared" si="691"/>
        <v>5936.4235289746139</v>
      </c>
      <c r="X2430" s="52">
        <f t="shared" si="692"/>
        <v>0.15083789168914599</v>
      </c>
      <c r="Y2430" s="53" t="str">
        <f t="shared" si="693"/>
        <v>MENOR_VALOR</v>
      </c>
      <c r="Z2430" s="49">
        <f t="shared" si="694"/>
        <v>30960.944</v>
      </c>
      <c r="AA2430" s="80"/>
    </row>
    <row r="2431" spans="1:27" ht="27" x14ac:dyDescent="0.2">
      <c r="A2431" s="41">
        <f t="shared" si="697"/>
        <v>2111</v>
      </c>
      <c r="B2431" s="4">
        <v>4912996</v>
      </c>
      <c r="C2431" s="40" t="s">
        <v>703</v>
      </c>
      <c r="D2431" s="42" t="s">
        <v>36</v>
      </c>
      <c r="E2431" s="43">
        <v>0</v>
      </c>
      <c r="F2431" s="44">
        <v>1</v>
      </c>
      <c r="G2431" s="44">
        <v>1</v>
      </c>
      <c r="H2431" s="13">
        <v>23153137</v>
      </c>
      <c r="I2431" s="4" t="s">
        <v>37</v>
      </c>
      <c r="J2431" s="1" t="s">
        <v>37</v>
      </c>
      <c r="K2431" s="48">
        <v>27013</v>
      </c>
      <c r="L2431" s="49">
        <f t="shared" si="686"/>
        <v>30557.105599999999</v>
      </c>
      <c r="M2431" s="45">
        <v>40800</v>
      </c>
      <c r="N2431" s="50">
        <f t="shared" si="681"/>
        <v>7752</v>
      </c>
      <c r="O2431" s="46">
        <f t="shared" si="682"/>
        <v>48552</v>
      </c>
      <c r="P2431" s="45">
        <v>32000</v>
      </c>
      <c r="Q2431" s="50">
        <f t="shared" si="683"/>
        <v>6080</v>
      </c>
      <c r="R2431" s="46">
        <f t="shared" si="684"/>
        <v>38080</v>
      </c>
      <c r="S2431" s="51">
        <f t="shared" si="687"/>
        <v>30557.105599999999</v>
      </c>
      <c r="T2431" s="51">
        <f t="shared" si="688"/>
        <v>39063.035199999998</v>
      </c>
      <c r="U2431" s="49">
        <f t="shared" si="689"/>
        <v>38371.203985728716</v>
      </c>
      <c r="V2431" s="51">
        <f t="shared" si="690"/>
        <v>38080</v>
      </c>
      <c r="W2431" s="51">
        <f t="shared" si="691"/>
        <v>6014.6005004554136</v>
      </c>
      <c r="X2431" s="52">
        <f t="shared" si="692"/>
        <v>0.15397166322742412</v>
      </c>
      <c r="Y2431" s="53" t="str">
        <f t="shared" si="693"/>
        <v>MENOR_VALOR</v>
      </c>
      <c r="Z2431" s="49">
        <f t="shared" si="694"/>
        <v>30557.105599999999</v>
      </c>
      <c r="AA2431" s="80"/>
    </row>
    <row r="2432" spans="1:27" ht="27" x14ac:dyDescent="0.2">
      <c r="A2432" s="41">
        <f t="shared" si="697"/>
        <v>2112</v>
      </c>
      <c r="B2432" s="4">
        <v>4912996</v>
      </c>
      <c r="C2432" s="40" t="s">
        <v>704</v>
      </c>
      <c r="D2432" s="42" t="s">
        <v>36</v>
      </c>
      <c r="E2432" s="43">
        <v>0</v>
      </c>
      <c r="F2432" s="44">
        <v>1</v>
      </c>
      <c r="G2432" s="44">
        <v>1</v>
      </c>
      <c r="H2432" s="13">
        <v>31161609</v>
      </c>
      <c r="I2432" s="4" t="s">
        <v>37</v>
      </c>
      <c r="J2432" s="1" t="s">
        <v>37</v>
      </c>
      <c r="K2432" s="48">
        <v>1547</v>
      </c>
      <c r="L2432" s="49">
        <f t="shared" si="686"/>
        <v>1749.9664</v>
      </c>
      <c r="M2432" s="45">
        <v>2910</v>
      </c>
      <c r="N2432" s="50">
        <f t="shared" si="681"/>
        <v>552.9</v>
      </c>
      <c r="O2432" s="46">
        <f t="shared" si="682"/>
        <v>3462.9</v>
      </c>
      <c r="P2432" s="45">
        <v>2000</v>
      </c>
      <c r="Q2432" s="50">
        <f t="shared" si="683"/>
        <v>380</v>
      </c>
      <c r="R2432" s="46">
        <f t="shared" si="684"/>
        <v>2380</v>
      </c>
      <c r="S2432" s="51">
        <f t="shared" si="687"/>
        <v>1749.9664</v>
      </c>
      <c r="T2432" s="51">
        <f t="shared" si="688"/>
        <v>2530.9554666666668</v>
      </c>
      <c r="U2432" s="49">
        <f t="shared" si="689"/>
        <v>2434.1586046440511</v>
      </c>
      <c r="V2432" s="51">
        <f t="shared" si="690"/>
        <v>2380</v>
      </c>
      <c r="W2432" s="51">
        <f t="shared" si="691"/>
        <v>552.24266507255265</v>
      </c>
      <c r="X2432" s="52">
        <f t="shared" si="692"/>
        <v>0.21819533071432126</v>
      </c>
      <c r="Y2432" s="53" t="str">
        <f t="shared" si="693"/>
        <v>MENOR_VALOR</v>
      </c>
      <c r="Z2432" s="49">
        <f t="shared" si="694"/>
        <v>1749.9664</v>
      </c>
      <c r="AA2432" s="80"/>
    </row>
    <row r="2433" spans="1:27" ht="18" x14ac:dyDescent="0.2">
      <c r="A2433" s="41">
        <f t="shared" si="697"/>
        <v>2113</v>
      </c>
      <c r="B2433" s="4">
        <v>4912996</v>
      </c>
      <c r="C2433" s="40" t="s">
        <v>705</v>
      </c>
      <c r="D2433" s="42" t="s">
        <v>36</v>
      </c>
      <c r="E2433" s="43">
        <v>0</v>
      </c>
      <c r="F2433" s="44">
        <v>1</v>
      </c>
      <c r="G2433" s="44">
        <v>1</v>
      </c>
      <c r="H2433" s="13">
        <v>31161609</v>
      </c>
      <c r="I2433" s="4" t="s">
        <v>37</v>
      </c>
      <c r="J2433" s="1" t="s">
        <v>37</v>
      </c>
      <c r="K2433" s="48">
        <v>1547</v>
      </c>
      <c r="L2433" s="49">
        <f t="shared" si="686"/>
        <v>1749.9664</v>
      </c>
      <c r="M2433" s="45">
        <v>3060</v>
      </c>
      <c r="N2433" s="50">
        <f t="shared" ref="N2433:N2437" si="698">M2433*0.19</f>
        <v>581.4</v>
      </c>
      <c r="O2433" s="46">
        <f t="shared" ref="O2433:O2437" si="699">M2433+N2433</f>
        <v>3641.4</v>
      </c>
      <c r="P2433" s="45">
        <v>2000</v>
      </c>
      <c r="Q2433" s="50">
        <f t="shared" ref="Q2433:Q2437" si="700">P2433*0.19</f>
        <v>380</v>
      </c>
      <c r="R2433" s="46">
        <f t="shared" ref="R2433:R2437" si="701">P2433+Q2433</f>
        <v>2380</v>
      </c>
      <c r="S2433" s="51">
        <f t="shared" si="687"/>
        <v>1749.9664</v>
      </c>
      <c r="T2433" s="51">
        <f t="shared" si="688"/>
        <v>2590.4554666666668</v>
      </c>
      <c r="U2433" s="49">
        <f t="shared" si="689"/>
        <v>2475.2839074119802</v>
      </c>
      <c r="V2433" s="51">
        <f t="shared" si="690"/>
        <v>2380</v>
      </c>
      <c r="W2433" s="51">
        <f t="shared" si="691"/>
        <v>594.31551855315365</v>
      </c>
      <c r="X2433" s="52">
        <f t="shared" si="692"/>
        <v>0.22942510543055347</v>
      </c>
      <c r="Y2433" s="53" t="str">
        <f t="shared" si="693"/>
        <v>MENOR_VALOR</v>
      </c>
      <c r="Z2433" s="49">
        <f t="shared" si="694"/>
        <v>1749.9664</v>
      </c>
      <c r="AA2433" s="80"/>
    </row>
    <row r="2434" spans="1:27" ht="27" x14ac:dyDescent="0.2">
      <c r="A2434" s="41">
        <f t="shared" si="697"/>
        <v>2114</v>
      </c>
      <c r="B2434" s="4">
        <v>4912996</v>
      </c>
      <c r="C2434" s="40" t="s">
        <v>706</v>
      </c>
      <c r="D2434" s="42" t="s">
        <v>36</v>
      </c>
      <c r="E2434" s="43">
        <v>0</v>
      </c>
      <c r="F2434" s="44">
        <v>1</v>
      </c>
      <c r="G2434" s="44">
        <v>1</v>
      </c>
      <c r="H2434" s="13">
        <v>31161525</v>
      </c>
      <c r="I2434" s="4" t="s">
        <v>37</v>
      </c>
      <c r="J2434" s="1" t="s">
        <v>37</v>
      </c>
      <c r="K2434" s="48">
        <v>1547</v>
      </c>
      <c r="L2434" s="49">
        <f t="shared" si="686"/>
        <v>1749.9664</v>
      </c>
      <c r="M2434" s="45">
        <v>3030</v>
      </c>
      <c r="N2434" s="50">
        <f t="shared" si="698"/>
        <v>575.70000000000005</v>
      </c>
      <c r="O2434" s="46">
        <f t="shared" si="699"/>
        <v>3605.7</v>
      </c>
      <c r="P2434" s="45">
        <v>2000</v>
      </c>
      <c r="Q2434" s="50">
        <f t="shared" si="700"/>
        <v>380</v>
      </c>
      <c r="R2434" s="46">
        <f t="shared" si="701"/>
        <v>2380</v>
      </c>
      <c r="S2434" s="51">
        <f t="shared" si="687"/>
        <v>1749.9664</v>
      </c>
      <c r="T2434" s="51">
        <f t="shared" si="688"/>
        <v>2578.5554666666667</v>
      </c>
      <c r="U2434" s="49">
        <f t="shared" si="689"/>
        <v>2467.1681642120398</v>
      </c>
      <c r="V2434" s="51">
        <f t="shared" si="690"/>
        <v>2380</v>
      </c>
      <c r="W2434" s="51">
        <f t="shared" si="691"/>
        <v>585.90094785703297</v>
      </c>
      <c r="X2434" s="52">
        <f t="shared" si="692"/>
        <v>0.2272206106989178</v>
      </c>
      <c r="Y2434" s="53" t="str">
        <f t="shared" si="693"/>
        <v>MENOR_VALOR</v>
      </c>
      <c r="Z2434" s="49">
        <f t="shared" si="694"/>
        <v>1749.9664</v>
      </c>
      <c r="AA2434" s="80"/>
    </row>
    <row r="2435" spans="1:27" ht="27" x14ac:dyDescent="0.2">
      <c r="A2435" s="41">
        <f t="shared" si="697"/>
        <v>2115</v>
      </c>
      <c r="B2435" s="4">
        <v>4912996</v>
      </c>
      <c r="C2435" s="40" t="s">
        <v>707</v>
      </c>
      <c r="D2435" s="42" t="s">
        <v>36</v>
      </c>
      <c r="E2435" s="43">
        <v>0</v>
      </c>
      <c r="F2435" s="44">
        <v>1</v>
      </c>
      <c r="G2435" s="44">
        <v>1</v>
      </c>
      <c r="H2435" s="13">
        <v>31161525</v>
      </c>
      <c r="I2435" s="4" t="s">
        <v>37</v>
      </c>
      <c r="J2435" s="1" t="s">
        <v>37</v>
      </c>
      <c r="K2435" s="48">
        <v>1547</v>
      </c>
      <c r="L2435" s="49">
        <f t="shared" si="686"/>
        <v>1749.9664</v>
      </c>
      <c r="M2435" s="45">
        <v>3210</v>
      </c>
      <c r="N2435" s="50">
        <f t="shared" si="698"/>
        <v>609.9</v>
      </c>
      <c r="O2435" s="46">
        <f t="shared" si="699"/>
        <v>3819.9</v>
      </c>
      <c r="P2435" s="45">
        <v>2000</v>
      </c>
      <c r="Q2435" s="50">
        <f t="shared" si="700"/>
        <v>380</v>
      </c>
      <c r="R2435" s="46">
        <f t="shared" si="701"/>
        <v>2380</v>
      </c>
      <c r="S2435" s="51">
        <f t="shared" si="687"/>
        <v>1749.9664</v>
      </c>
      <c r="T2435" s="51">
        <f t="shared" si="688"/>
        <v>2649.9554666666668</v>
      </c>
      <c r="U2435" s="49">
        <f t="shared" si="689"/>
        <v>2515.086273562219</v>
      </c>
      <c r="V2435" s="51">
        <f t="shared" si="690"/>
        <v>2380</v>
      </c>
      <c r="W2435" s="51">
        <f t="shared" si="691"/>
        <v>636.38837203375169</v>
      </c>
      <c r="X2435" s="52">
        <f t="shared" si="692"/>
        <v>0.24015059122267199</v>
      </c>
      <c r="Y2435" s="53" t="str">
        <f t="shared" si="693"/>
        <v>MENOR_VALOR</v>
      </c>
      <c r="Z2435" s="49">
        <f t="shared" si="694"/>
        <v>1749.9664</v>
      </c>
      <c r="AA2435" s="80"/>
    </row>
    <row r="2436" spans="1:27" ht="27" x14ac:dyDescent="0.2">
      <c r="A2436" s="41">
        <f t="shared" si="697"/>
        <v>2116</v>
      </c>
      <c r="B2436" s="4">
        <v>4912996</v>
      </c>
      <c r="C2436" s="40" t="s">
        <v>708</v>
      </c>
      <c r="D2436" s="42" t="s">
        <v>36</v>
      </c>
      <c r="E2436" s="43">
        <v>0</v>
      </c>
      <c r="F2436" s="44">
        <v>1</v>
      </c>
      <c r="G2436" s="44">
        <v>1</v>
      </c>
      <c r="H2436" s="13">
        <v>31161609</v>
      </c>
      <c r="I2436" s="4" t="s">
        <v>37</v>
      </c>
      <c r="J2436" s="1" t="s">
        <v>37</v>
      </c>
      <c r="K2436" s="48">
        <v>4879</v>
      </c>
      <c r="L2436" s="49">
        <f t="shared" si="686"/>
        <v>5519.1247999999996</v>
      </c>
      <c r="M2436" s="45">
        <v>8080</v>
      </c>
      <c r="N2436" s="50">
        <f t="shared" si="698"/>
        <v>1535.2</v>
      </c>
      <c r="O2436" s="46">
        <f t="shared" si="699"/>
        <v>9615.2000000000007</v>
      </c>
      <c r="P2436" s="45">
        <v>6000</v>
      </c>
      <c r="Q2436" s="50">
        <f t="shared" si="700"/>
        <v>1140</v>
      </c>
      <c r="R2436" s="46">
        <f t="shared" si="701"/>
        <v>7140</v>
      </c>
      <c r="S2436" s="51">
        <f t="shared" si="687"/>
        <v>5519.1247999999996</v>
      </c>
      <c r="T2436" s="51">
        <f t="shared" si="688"/>
        <v>7424.774933333334</v>
      </c>
      <c r="U2436" s="49">
        <f t="shared" si="689"/>
        <v>7236.1725816292555</v>
      </c>
      <c r="V2436" s="51">
        <f t="shared" si="690"/>
        <v>7140</v>
      </c>
      <c r="W2436" s="51">
        <f t="shared" si="691"/>
        <v>1347.4981318490502</v>
      </c>
      <c r="X2436" s="52">
        <f t="shared" si="692"/>
        <v>0.18148673110608274</v>
      </c>
      <c r="Y2436" s="53" t="str">
        <f t="shared" si="693"/>
        <v>MENOR_VALOR</v>
      </c>
      <c r="Z2436" s="49">
        <f t="shared" si="694"/>
        <v>5519.1247999999996</v>
      </c>
      <c r="AA2436" s="80"/>
    </row>
    <row r="2437" spans="1:27" ht="36.5" thickBot="1" x14ac:dyDescent="0.25">
      <c r="A2437" s="41">
        <f t="shared" si="697"/>
        <v>2117</v>
      </c>
      <c r="B2437" s="22">
        <v>4912996</v>
      </c>
      <c r="C2437" s="181" t="s">
        <v>882</v>
      </c>
      <c r="D2437" s="182" t="s">
        <v>36</v>
      </c>
      <c r="E2437" s="183">
        <v>0</v>
      </c>
      <c r="F2437" s="184">
        <v>1</v>
      </c>
      <c r="G2437" s="184">
        <v>1</v>
      </c>
      <c r="H2437" s="185">
        <v>27112158</v>
      </c>
      <c r="I2437" s="4" t="s">
        <v>37</v>
      </c>
      <c r="J2437" s="1" t="s">
        <v>37</v>
      </c>
      <c r="K2437" s="48">
        <v>32011</v>
      </c>
      <c r="L2437" s="49">
        <f t="shared" si="686"/>
        <v>36210.843200000003</v>
      </c>
      <c r="M2437" s="45">
        <v>47040</v>
      </c>
      <c r="N2437" s="50">
        <f t="shared" si="698"/>
        <v>8937.6</v>
      </c>
      <c r="O2437" s="46">
        <f t="shared" si="699"/>
        <v>55977.599999999999</v>
      </c>
      <c r="P2437" s="45">
        <v>38000</v>
      </c>
      <c r="Q2437" s="50">
        <f t="shared" si="700"/>
        <v>7220</v>
      </c>
      <c r="R2437" s="46">
        <f t="shared" si="701"/>
        <v>45220</v>
      </c>
      <c r="S2437" s="51">
        <f t="shared" si="687"/>
        <v>36210.843200000003</v>
      </c>
      <c r="T2437" s="51">
        <f t="shared" si="688"/>
        <v>45802.814400000003</v>
      </c>
      <c r="U2437" s="49">
        <f t="shared" si="689"/>
        <v>45088.019242153161</v>
      </c>
      <c r="V2437" s="51">
        <f t="shared" si="690"/>
        <v>45220</v>
      </c>
      <c r="W2437" s="51">
        <f t="shared" si="691"/>
        <v>6782.5478804660797</v>
      </c>
      <c r="X2437" s="52">
        <f t="shared" si="692"/>
        <v>0.14808146550195569</v>
      </c>
      <c r="Y2437" s="53" t="str">
        <f t="shared" si="693"/>
        <v>MENOR_VALOR</v>
      </c>
      <c r="Z2437" s="49">
        <f t="shared" si="694"/>
        <v>36210.843200000003</v>
      </c>
      <c r="AA2437" s="80"/>
    </row>
    <row r="2438" spans="1:27" ht="9.5" thickBot="1" x14ac:dyDescent="0.25">
      <c r="A2438" s="268" t="s">
        <v>1053</v>
      </c>
      <c r="B2438" s="269"/>
      <c r="C2438" s="269"/>
      <c r="D2438" s="269"/>
      <c r="E2438" s="269"/>
      <c r="F2438" s="269"/>
      <c r="G2438" s="269"/>
      <c r="H2438" s="269"/>
      <c r="I2438" s="269"/>
      <c r="J2438" s="269"/>
      <c r="K2438" s="48"/>
      <c r="L2438" s="49">
        <f t="shared" si="686"/>
        <v>0</v>
      </c>
      <c r="M2438" s="77">
        <v>0</v>
      </c>
      <c r="N2438" s="77"/>
      <c r="O2438" s="77"/>
      <c r="P2438" s="77"/>
      <c r="Q2438" s="77"/>
      <c r="R2438" s="77"/>
      <c r="S2438" s="51"/>
      <c r="T2438" s="51"/>
      <c r="U2438" s="49"/>
      <c r="V2438" s="51"/>
      <c r="W2438" s="51"/>
      <c r="X2438" s="52"/>
      <c r="Y2438" s="53"/>
      <c r="Z2438" s="49"/>
      <c r="AA2438" s="80"/>
    </row>
    <row r="2439" spans="1:27" ht="27.5" thickBot="1" x14ac:dyDescent="0.25">
      <c r="A2439" s="56" t="s">
        <v>0</v>
      </c>
      <c r="B2439" s="56" t="s">
        <v>1</v>
      </c>
      <c r="C2439" s="56" t="s">
        <v>2</v>
      </c>
      <c r="D2439" s="56" t="s">
        <v>3</v>
      </c>
      <c r="E2439" s="56" t="s">
        <v>4</v>
      </c>
      <c r="F2439" s="56" t="s">
        <v>5</v>
      </c>
      <c r="G2439" s="56" t="s">
        <v>1074</v>
      </c>
      <c r="H2439" s="56" t="s">
        <v>6</v>
      </c>
      <c r="I2439" s="217" t="s">
        <v>7</v>
      </c>
      <c r="J2439" s="218"/>
      <c r="K2439" s="48"/>
      <c r="L2439" s="49">
        <f t="shared" si="686"/>
        <v>0</v>
      </c>
      <c r="M2439" s="77">
        <v>0</v>
      </c>
      <c r="N2439" s="77"/>
      <c r="O2439" s="77"/>
      <c r="P2439" s="77"/>
      <c r="Q2439" s="77"/>
      <c r="R2439" s="77"/>
      <c r="S2439" s="51"/>
      <c r="T2439" s="51"/>
      <c r="U2439" s="49"/>
      <c r="V2439" s="51"/>
      <c r="W2439" s="51"/>
      <c r="X2439" s="52"/>
      <c r="Y2439" s="53"/>
      <c r="Z2439" s="49"/>
      <c r="AA2439" s="80"/>
    </row>
    <row r="2440" spans="1:27" ht="18.5" thickBot="1" x14ac:dyDescent="0.25">
      <c r="A2440" s="196" t="s">
        <v>204</v>
      </c>
      <c r="B2440" s="197" t="s">
        <v>1054</v>
      </c>
      <c r="C2440" s="198" t="s">
        <v>1055</v>
      </c>
      <c r="D2440" s="195" t="s">
        <v>906</v>
      </c>
      <c r="E2440" s="197" t="s">
        <v>747</v>
      </c>
      <c r="F2440" s="197" t="s">
        <v>1056</v>
      </c>
      <c r="G2440" s="197" t="s">
        <v>1195</v>
      </c>
      <c r="H2440" s="197" t="s">
        <v>1057</v>
      </c>
      <c r="I2440" s="284" t="s">
        <v>1058</v>
      </c>
      <c r="J2440" s="300"/>
      <c r="K2440" s="48"/>
      <c r="L2440" s="49">
        <f t="shared" si="686"/>
        <v>0</v>
      </c>
      <c r="M2440" s="77">
        <v>0</v>
      </c>
      <c r="N2440" s="77"/>
      <c r="O2440" s="77"/>
      <c r="P2440" s="77"/>
      <c r="Q2440" s="77"/>
      <c r="R2440" s="77"/>
      <c r="S2440" s="51"/>
      <c r="T2440" s="51"/>
      <c r="U2440" s="49"/>
      <c r="V2440" s="51"/>
      <c r="W2440" s="51"/>
      <c r="X2440" s="52"/>
      <c r="Y2440" s="53"/>
      <c r="Z2440" s="49"/>
      <c r="AA2440" s="80"/>
    </row>
    <row r="2441" spans="1:27" ht="27.5" thickBot="1" x14ac:dyDescent="0.25">
      <c r="A2441" s="67" t="s">
        <v>12</v>
      </c>
      <c r="B2441" s="67" t="s">
        <v>13</v>
      </c>
      <c r="C2441" s="67" t="s">
        <v>14</v>
      </c>
      <c r="D2441" s="67" t="s">
        <v>15</v>
      </c>
      <c r="E2441" s="68" t="s">
        <v>16</v>
      </c>
      <c r="F2441" s="67" t="s">
        <v>17</v>
      </c>
      <c r="G2441" s="68" t="s">
        <v>1075</v>
      </c>
      <c r="H2441" s="67" t="s">
        <v>18</v>
      </c>
      <c r="I2441" s="67" t="s">
        <v>19</v>
      </c>
      <c r="J2441" s="69" t="s">
        <v>20</v>
      </c>
      <c r="K2441" s="48"/>
      <c r="L2441" s="49">
        <f t="shared" ref="L2441:L2504" si="702">(K2441*13.12%)+K2441</f>
        <v>0</v>
      </c>
      <c r="M2441" s="77">
        <v>0</v>
      </c>
      <c r="N2441" s="77"/>
      <c r="O2441" s="77"/>
      <c r="P2441" s="77"/>
      <c r="Q2441" s="77"/>
      <c r="R2441" s="77"/>
      <c r="S2441" s="51"/>
      <c r="T2441" s="51"/>
      <c r="U2441" s="49"/>
      <c r="V2441" s="51"/>
      <c r="W2441" s="51"/>
      <c r="X2441" s="52"/>
      <c r="Y2441" s="53"/>
      <c r="Z2441" s="49"/>
      <c r="AA2441" s="80"/>
    </row>
    <row r="2442" spans="1:27" ht="18" x14ac:dyDescent="0.2">
      <c r="A2442" s="128">
        <v>4.0999999999999996</v>
      </c>
      <c r="B2442" s="73"/>
      <c r="C2442" s="142" t="s">
        <v>583</v>
      </c>
      <c r="D2442" s="73"/>
      <c r="E2442" s="73"/>
      <c r="F2442" s="73"/>
      <c r="G2442" s="73"/>
      <c r="H2442" s="143"/>
      <c r="I2442" s="143"/>
      <c r="J2442" s="144"/>
      <c r="K2442" s="48"/>
      <c r="L2442" s="49">
        <f t="shared" si="702"/>
        <v>0</v>
      </c>
      <c r="M2442" s="77">
        <v>0</v>
      </c>
      <c r="N2442" s="77"/>
      <c r="O2442" s="77"/>
      <c r="P2442" s="77"/>
      <c r="Q2442" s="77"/>
      <c r="R2442" s="77"/>
      <c r="S2442" s="51"/>
      <c r="T2442" s="51"/>
      <c r="U2442" s="49"/>
      <c r="V2442" s="51"/>
      <c r="W2442" s="51"/>
      <c r="X2442" s="52"/>
      <c r="Y2442" s="53"/>
      <c r="Z2442" s="49"/>
      <c r="AA2442" s="80"/>
    </row>
    <row r="2443" spans="1:27" ht="27" x14ac:dyDescent="0.2">
      <c r="A2443" s="41">
        <f>A2437+1</f>
        <v>2118</v>
      </c>
      <c r="B2443" s="41">
        <v>4912932</v>
      </c>
      <c r="C2443" s="193" t="s">
        <v>841</v>
      </c>
      <c r="D2443" s="42" t="s">
        <v>36</v>
      </c>
      <c r="E2443" s="43">
        <v>0</v>
      </c>
      <c r="F2443" s="44">
        <v>1</v>
      </c>
      <c r="G2443" s="44">
        <v>1</v>
      </c>
      <c r="H2443" s="3">
        <v>40151506</v>
      </c>
      <c r="I2443" s="4" t="s">
        <v>37</v>
      </c>
      <c r="J2443" s="1" t="s">
        <v>37</v>
      </c>
      <c r="K2443" s="48">
        <v>617015</v>
      </c>
      <c r="L2443" s="49">
        <f t="shared" si="702"/>
        <v>697967.36800000002</v>
      </c>
      <c r="M2443" s="45">
        <v>953400</v>
      </c>
      <c r="N2443" s="50">
        <f t="shared" ref="N2443:N2505" si="703">M2443*0.19</f>
        <v>181146</v>
      </c>
      <c r="O2443" s="46">
        <f>M2443+N2443</f>
        <v>1134546</v>
      </c>
      <c r="P2443" s="45">
        <v>726000</v>
      </c>
      <c r="Q2443" s="50">
        <f t="shared" ref="Q2443:Q2505" si="704">P2443*0.19</f>
        <v>137940</v>
      </c>
      <c r="R2443" s="46">
        <f>P2443+Q2443</f>
        <v>863940</v>
      </c>
      <c r="S2443" s="51">
        <f t="shared" ref="S2443:S2504" si="705">MIN(L2443,O2443,R2443)</f>
        <v>697967.36800000002</v>
      </c>
      <c r="T2443" s="51">
        <f t="shared" ref="T2443:T2504" si="706">AVERAGE(L2443,O2443,R2443)</f>
        <v>898817.78933333326</v>
      </c>
      <c r="U2443" s="49">
        <f t="shared" ref="U2443:U2504" si="707">GEOMEAN(L2443,O2443,R2443)</f>
        <v>881144.09786102467</v>
      </c>
      <c r="V2443" s="51">
        <f t="shared" ref="V2443:V2504" si="708">MEDIAN(L2443,O2443,R2443)</f>
        <v>863940</v>
      </c>
      <c r="W2443" s="51">
        <f t="shared" ref="W2443:W2504" si="709">STDEVA(S2443,T2443)</f>
        <v>142022.6949289749</v>
      </c>
      <c r="X2443" s="52">
        <f t="shared" ref="X2443:X2504" si="710">(W2443/T2443)</f>
        <v>0.15801055187649912</v>
      </c>
      <c r="Y2443" s="53" t="str">
        <f t="shared" ref="Y2443:Y2504" si="711">IF(X2443&lt;43%,"MENOR_VALOR","MEDIA_GEOMETRICA")</f>
        <v>MENOR_VALOR</v>
      </c>
      <c r="Z2443" s="49">
        <f t="shared" ref="Z2443:Z2504" si="712">IF(Y2443="MENOR_VALOR",S2443,U2443)</f>
        <v>697967.36800000002</v>
      </c>
      <c r="AA2443" s="80"/>
    </row>
    <row r="2444" spans="1:27" ht="27" x14ac:dyDescent="0.2">
      <c r="A2444" s="41">
        <f>A2443+1</f>
        <v>2119</v>
      </c>
      <c r="B2444" s="41">
        <v>4912932</v>
      </c>
      <c r="C2444" s="193" t="s">
        <v>612</v>
      </c>
      <c r="D2444" s="42" t="s">
        <v>36</v>
      </c>
      <c r="E2444" s="43">
        <v>0</v>
      </c>
      <c r="F2444" s="44">
        <v>1</v>
      </c>
      <c r="G2444" s="44">
        <v>1</v>
      </c>
      <c r="H2444" s="3">
        <v>25171716</v>
      </c>
      <c r="I2444" s="4" t="s">
        <v>37</v>
      </c>
      <c r="J2444" s="1" t="s">
        <v>37</v>
      </c>
      <c r="K2444" s="48">
        <v>28917</v>
      </c>
      <c r="L2444" s="49">
        <f t="shared" si="702"/>
        <v>32710.910400000001</v>
      </c>
      <c r="M2444" s="45">
        <v>40850</v>
      </c>
      <c r="N2444" s="50">
        <f t="shared" si="703"/>
        <v>7761.5</v>
      </c>
      <c r="O2444" s="46">
        <f t="shared" ref="O2444:O2507" si="713">M2444+N2444</f>
        <v>48611.5</v>
      </c>
      <c r="P2444" s="45">
        <v>34000</v>
      </c>
      <c r="Q2444" s="50">
        <f t="shared" si="704"/>
        <v>6460</v>
      </c>
      <c r="R2444" s="46">
        <f t="shared" ref="R2444:R2507" si="714">P2444+Q2444</f>
        <v>40460</v>
      </c>
      <c r="S2444" s="51">
        <f t="shared" si="705"/>
        <v>32710.910400000001</v>
      </c>
      <c r="T2444" s="51">
        <f t="shared" si="706"/>
        <v>40594.1368</v>
      </c>
      <c r="U2444" s="49">
        <f t="shared" si="707"/>
        <v>40069.984771466203</v>
      </c>
      <c r="V2444" s="51">
        <f t="shared" si="708"/>
        <v>40460</v>
      </c>
      <c r="W2444" s="51">
        <f t="shared" si="709"/>
        <v>5574.2828450688012</v>
      </c>
      <c r="X2444" s="52">
        <f t="shared" si="710"/>
        <v>0.13731743755341538</v>
      </c>
      <c r="Y2444" s="53" t="str">
        <f t="shared" si="711"/>
        <v>MENOR_VALOR</v>
      </c>
      <c r="Z2444" s="49">
        <f t="shared" si="712"/>
        <v>32710.910400000001</v>
      </c>
      <c r="AA2444" s="80"/>
    </row>
    <row r="2445" spans="1:27" ht="27" x14ac:dyDescent="0.2">
      <c r="A2445" s="41">
        <f t="shared" ref="A2445:A2452" si="715">A2444+1</f>
        <v>2120</v>
      </c>
      <c r="B2445" s="41">
        <v>4912932</v>
      </c>
      <c r="C2445" s="193" t="s">
        <v>844</v>
      </c>
      <c r="D2445" s="42" t="s">
        <v>36</v>
      </c>
      <c r="E2445" s="43">
        <v>0</v>
      </c>
      <c r="F2445" s="44">
        <v>1</v>
      </c>
      <c r="G2445" s="44">
        <v>1</v>
      </c>
      <c r="H2445" s="3">
        <v>25171716</v>
      </c>
      <c r="I2445" s="4" t="s">
        <v>37</v>
      </c>
      <c r="J2445" s="1" t="s">
        <v>37</v>
      </c>
      <c r="K2445" s="48">
        <v>282506</v>
      </c>
      <c r="L2445" s="49">
        <f t="shared" si="702"/>
        <v>319570.78720000002</v>
      </c>
      <c r="M2445" s="45">
        <v>385950</v>
      </c>
      <c r="N2445" s="50">
        <f t="shared" si="703"/>
        <v>73330.5</v>
      </c>
      <c r="O2445" s="46">
        <f t="shared" si="713"/>
        <v>459280.5</v>
      </c>
      <c r="P2445" s="45">
        <v>332000</v>
      </c>
      <c r="Q2445" s="50">
        <f t="shared" si="704"/>
        <v>63080</v>
      </c>
      <c r="R2445" s="46">
        <f t="shared" si="714"/>
        <v>395080</v>
      </c>
      <c r="S2445" s="51">
        <f t="shared" si="705"/>
        <v>319570.78720000002</v>
      </c>
      <c r="T2445" s="51">
        <f t="shared" si="706"/>
        <v>391310.42906666669</v>
      </c>
      <c r="U2445" s="49">
        <f t="shared" si="707"/>
        <v>387058.58809823991</v>
      </c>
      <c r="V2445" s="51">
        <f t="shared" si="708"/>
        <v>395080</v>
      </c>
      <c r="W2445" s="51">
        <f t="shared" si="709"/>
        <v>50727.58724381405</v>
      </c>
      <c r="X2445" s="52">
        <f t="shared" si="710"/>
        <v>0.1296351527476711</v>
      </c>
      <c r="Y2445" s="53" t="str">
        <f t="shared" si="711"/>
        <v>MENOR_VALOR</v>
      </c>
      <c r="Z2445" s="49">
        <f t="shared" si="712"/>
        <v>319570.78720000002</v>
      </c>
      <c r="AA2445" s="80"/>
    </row>
    <row r="2446" spans="1:27" ht="18" x14ac:dyDescent="0.2">
      <c r="A2446" s="41">
        <f t="shared" si="715"/>
        <v>2121</v>
      </c>
      <c r="B2446" s="41">
        <v>4912932</v>
      </c>
      <c r="C2446" s="193" t="s">
        <v>845</v>
      </c>
      <c r="D2446" s="42" t="s">
        <v>36</v>
      </c>
      <c r="E2446" s="43">
        <v>0</v>
      </c>
      <c r="F2446" s="44">
        <v>1</v>
      </c>
      <c r="G2446" s="44">
        <v>1</v>
      </c>
      <c r="H2446" s="3">
        <v>42132202</v>
      </c>
      <c r="I2446" s="4" t="s">
        <v>37</v>
      </c>
      <c r="J2446" s="1" t="s">
        <v>37</v>
      </c>
      <c r="K2446" s="48">
        <v>115073</v>
      </c>
      <c r="L2446" s="49">
        <f t="shared" si="702"/>
        <v>130170.5776</v>
      </c>
      <c r="M2446" s="45">
        <v>158860</v>
      </c>
      <c r="N2446" s="50">
        <f t="shared" si="703"/>
        <v>30183.4</v>
      </c>
      <c r="O2446" s="46">
        <f t="shared" si="713"/>
        <v>189043.4</v>
      </c>
      <c r="P2446" s="45">
        <v>135000</v>
      </c>
      <c r="Q2446" s="50">
        <f t="shared" si="704"/>
        <v>25650</v>
      </c>
      <c r="R2446" s="46">
        <f t="shared" si="714"/>
        <v>160650</v>
      </c>
      <c r="S2446" s="51">
        <f t="shared" si="705"/>
        <v>130170.5776</v>
      </c>
      <c r="T2446" s="51">
        <f t="shared" si="706"/>
        <v>159954.65919999999</v>
      </c>
      <c r="U2446" s="49">
        <f t="shared" si="707"/>
        <v>158119.35246554506</v>
      </c>
      <c r="V2446" s="51">
        <f t="shared" si="708"/>
        <v>160650</v>
      </c>
      <c r="W2446" s="51">
        <f t="shared" si="709"/>
        <v>21060.526070773343</v>
      </c>
      <c r="X2446" s="52">
        <f t="shared" si="710"/>
        <v>0.13166559933987435</v>
      </c>
      <c r="Y2446" s="53" t="str">
        <f t="shared" si="711"/>
        <v>MENOR_VALOR</v>
      </c>
      <c r="Z2446" s="49">
        <f t="shared" si="712"/>
        <v>130170.5776</v>
      </c>
      <c r="AA2446" s="80"/>
    </row>
    <row r="2447" spans="1:27" ht="27" x14ac:dyDescent="0.2">
      <c r="A2447" s="41">
        <f t="shared" si="715"/>
        <v>2122</v>
      </c>
      <c r="B2447" s="4">
        <v>4912932</v>
      </c>
      <c r="C2447" s="193" t="s">
        <v>614</v>
      </c>
      <c r="D2447" s="42" t="s">
        <v>60</v>
      </c>
      <c r="E2447" s="43">
        <v>0</v>
      </c>
      <c r="F2447" s="44">
        <v>1</v>
      </c>
      <c r="G2447" s="44">
        <v>1</v>
      </c>
      <c r="H2447" s="4">
        <v>25171718</v>
      </c>
      <c r="I2447" s="4" t="s">
        <v>37</v>
      </c>
      <c r="J2447" s="1" t="s">
        <v>37</v>
      </c>
      <c r="K2447" s="48">
        <v>509915</v>
      </c>
      <c r="L2447" s="49">
        <f t="shared" si="702"/>
        <v>576815.848</v>
      </c>
      <c r="M2447" s="45">
        <v>675000</v>
      </c>
      <c r="N2447" s="50">
        <f t="shared" si="703"/>
        <v>128250</v>
      </c>
      <c r="O2447" s="46">
        <f t="shared" si="713"/>
        <v>803250</v>
      </c>
      <c r="P2447" s="45">
        <v>600000</v>
      </c>
      <c r="Q2447" s="50">
        <f t="shared" si="704"/>
        <v>114000</v>
      </c>
      <c r="R2447" s="46">
        <f t="shared" si="714"/>
        <v>714000</v>
      </c>
      <c r="S2447" s="51">
        <f t="shared" si="705"/>
        <v>576815.848</v>
      </c>
      <c r="T2447" s="51">
        <f t="shared" si="706"/>
        <v>698021.94933333329</v>
      </c>
      <c r="U2447" s="49">
        <f t="shared" si="707"/>
        <v>691611.24094961304</v>
      </c>
      <c r="V2447" s="51">
        <f t="shared" si="708"/>
        <v>714000</v>
      </c>
      <c r="W2447" s="51">
        <f t="shared" si="709"/>
        <v>85705.656173983807</v>
      </c>
      <c r="X2447" s="52">
        <f t="shared" si="710"/>
        <v>0.12278361197071175</v>
      </c>
      <c r="Y2447" s="53" t="str">
        <f t="shared" si="711"/>
        <v>MENOR_VALOR</v>
      </c>
      <c r="Z2447" s="49">
        <f t="shared" si="712"/>
        <v>576815.848</v>
      </c>
      <c r="AA2447" s="80"/>
    </row>
    <row r="2448" spans="1:27" ht="27" x14ac:dyDescent="0.2">
      <c r="A2448" s="41">
        <f t="shared" si="715"/>
        <v>2123</v>
      </c>
      <c r="B2448" s="4">
        <v>4912932</v>
      </c>
      <c r="C2448" s="193" t="s">
        <v>846</v>
      </c>
      <c r="D2448" s="42" t="s">
        <v>60</v>
      </c>
      <c r="E2448" s="43">
        <v>0</v>
      </c>
      <c r="F2448" s="44">
        <v>1</v>
      </c>
      <c r="G2448" s="44">
        <v>1</v>
      </c>
      <c r="H2448" s="4">
        <v>25171718</v>
      </c>
      <c r="I2448" s="4" t="s">
        <v>37</v>
      </c>
      <c r="J2448" s="1" t="s">
        <v>37</v>
      </c>
      <c r="K2448" s="48">
        <v>474810</v>
      </c>
      <c r="L2448" s="49">
        <f t="shared" si="702"/>
        <v>537105.07200000004</v>
      </c>
      <c r="M2448" s="45">
        <v>657060</v>
      </c>
      <c r="N2448" s="50">
        <f t="shared" si="703"/>
        <v>124841.40000000001</v>
      </c>
      <c r="O2448" s="46">
        <f t="shared" si="713"/>
        <v>781901.4</v>
      </c>
      <c r="P2448" s="45">
        <v>559000</v>
      </c>
      <c r="Q2448" s="50">
        <f t="shared" si="704"/>
        <v>106210</v>
      </c>
      <c r="R2448" s="46">
        <f t="shared" si="714"/>
        <v>665210</v>
      </c>
      <c r="S2448" s="51">
        <f t="shared" si="705"/>
        <v>537105.07200000004</v>
      </c>
      <c r="T2448" s="51">
        <f t="shared" si="706"/>
        <v>661405.49066666665</v>
      </c>
      <c r="U2448" s="49">
        <f t="shared" si="707"/>
        <v>653717.33945579373</v>
      </c>
      <c r="V2448" s="51">
        <f t="shared" si="708"/>
        <v>665210</v>
      </c>
      <c r="W2448" s="51">
        <f t="shared" si="709"/>
        <v>87893.668943526573</v>
      </c>
      <c r="X2448" s="52">
        <f t="shared" si="710"/>
        <v>0.132889233887269</v>
      </c>
      <c r="Y2448" s="53" t="str">
        <f t="shared" si="711"/>
        <v>MENOR_VALOR</v>
      </c>
      <c r="Z2448" s="49">
        <f t="shared" si="712"/>
        <v>537105.07200000004</v>
      </c>
      <c r="AA2448" s="80"/>
    </row>
    <row r="2449" spans="1:27" ht="18" x14ac:dyDescent="0.2">
      <c r="A2449" s="41">
        <f t="shared" si="715"/>
        <v>2124</v>
      </c>
      <c r="B2449" s="3">
        <v>4912927</v>
      </c>
      <c r="C2449" s="193" t="s">
        <v>256</v>
      </c>
      <c r="D2449" s="42" t="s">
        <v>36</v>
      </c>
      <c r="E2449" s="43">
        <v>0</v>
      </c>
      <c r="F2449" s="44">
        <v>1</v>
      </c>
      <c r="G2449" s="44">
        <v>1</v>
      </c>
      <c r="H2449" s="3">
        <v>25174407</v>
      </c>
      <c r="I2449" s="4" t="s">
        <v>37</v>
      </c>
      <c r="J2449" s="1" t="s">
        <v>37</v>
      </c>
      <c r="K2449" s="48">
        <v>52836</v>
      </c>
      <c r="L2449" s="49">
        <f t="shared" si="702"/>
        <v>59768.083200000001</v>
      </c>
      <c r="M2449" s="45">
        <v>112200</v>
      </c>
      <c r="N2449" s="50">
        <f t="shared" si="703"/>
        <v>21318</v>
      </c>
      <c r="O2449" s="46">
        <f t="shared" si="713"/>
        <v>133518</v>
      </c>
      <c r="P2449" s="45">
        <v>88000</v>
      </c>
      <c r="Q2449" s="50">
        <f t="shared" si="704"/>
        <v>16720</v>
      </c>
      <c r="R2449" s="46">
        <f t="shared" si="714"/>
        <v>104720</v>
      </c>
      <c r="S2449" s="51">
        <f t="shared" si="705"/>
        <v>59768.083200000001</v>
      </c>
      <c r="T2449" s="51">
        <f t="shared" si="706"/>
        <v>99335.361066666665</v>
      </c>
      <c r="U2449" s="49">
        <f t="shared" si="707"/>
        <v>94191.763191491904</v>
      </c>
      <c r="V2449" s="51">
        <f t="shared" si="708"/>
        <v>104720</v>
      </c>
      <c r="W2449" s="51">
        <f t="shared" si="709"/>
        <v>27978.290492612403</v>
      </c>
      <c r="X2449" s="52">
        <f t="shared" si="710"/>
        <v>0.28165489300265806</v>
      </c>
      <c r="Y2449" s="53" t="str">
        <f t="shared" si="711"/>
        <v>MENOR_VALOR</v>
      </c>
      <c r="Z2449" s="49">
        <f t="shared" si="712"/>
        <v>59768.083200000001</v>
      </c>
      <c r="AA2449" s="80"/>
    </row>
    <row r="2450" spans="1:27" ht="27" x14ac:dyDescent="0.2">
      <c r="A2450" s="41">
        <f t="shared" si="715"/>
        <v>2125</v>
      </c>
      <c r="B2450" s="41">
        <v>4912932</v>
      </c>
      <c r="C2450" s="193" t="s">
        <v>616</v>
      </c>
      <c r="D2450" s="42" t="s">
        <v>36</v>
      </c>
      <c r="E2450" s="43">
        <v>0</v>
      </c>
      <c r="F2450" s="44">
        <v>1</v>
      </c>
      <c r="G2450" s="44">
        <v>1</v>
      </c>
      <c r="H2450" s="4">
        <v>26101781</v>
      </c>
      <c r="I2450" s="4" t="s">
        <v>37</v>
      </c>
      <c r="J2450" s="1" t="s">
        <v>37</v>
      </c>
      <c r="K2450" s="48">
        <v>285957</v>
      </c>
      <c r="L2450" s="49">
        <f t="shared" si="702"/>
        <v>323474.55839999998</v>
      </c>
      <c r="M2450" s="45">
        <v>394800</v>
      </c>
      <c r="N2450" s="50">
        <f t="shared" si="703"/>
        <v>75012</v>
      </c>
      <c r="O2450" s="46">
        <f t="shared" si="713"/>
        <v>469812</v>
      </c>
      <c r="P2450" s="45">
        <v>336000</v>
      </c>
      <c r="Q2450" s="50">
        <f t="shared" si="704"/>
        <v>63840</v>
      </c>
      <c r="R2450" s="46">
        <f t="shared" si="714"/>
        <v>399840</v>
      </c>
      <c r="S2450" s="51">
        <f t="shared" si="705"/>
        <v>323474.55839999998</v>
      </c>
      <c r="T2450" s="51">
        <f t="shared" si="706"/>
        <v>397708.85279999999</v>
      </c>
      <c r="U2450" s="49">
        <f t="shared" si="707"/>
        <v>393142.64717863762</v>
      </c>
      <c r="V2450" s="51">
        <f t="shared" si="708"/>
        <v>399840</v>
      </c>
      <c r="W2450" s="51">
        <f t="shared" si="709"/>
        <v>52491.572966838772</v>
      </c>
      <c r="X2450" s="52">
        <f t="shared" si="710"/>
        <v>0.13198492464344452</v>
      </c>
      <c r="Y2450" s="53" t="str">
        <f t="shared" si="711"/>
        <v>MENOR_VALOR</v>
      </c>
      <c r="Z2450" s="49">
        <f t="shared" si="712"/>
        <v>323474.55839999998</v>
      </c>
      <c r="AA2450" s="80"/>
    </row>
    <row r="2451" spans="1:27" ht="27" x14ac:dyDescent="0.2">
      <c r="A2451" s="41">
        <f t="shared" si="715"/>
        <v>2126</v>
      </c>
      <c r="B2451" s="41">
        <v>4912932</v>
      </c>
      <c r="C2451" s="193" t="s">
        <v>847</v>
      </c>
      <c r="D2451" s="42" t="s">
        <v>36</v>
      </c>
      <c r="E2451" s="43">
        <v>0</v>
      </c>
      <c r="F2451" s="44">
        <v>1</v>
      </c>
      <c r="G2451" s="44">
        <v>1</v>
      </c>
      <c r="H2451" s="3">
        <v>44122101</v>
      </c>
      <c r="I2451" s="4" t="s">
        <v>37</v>
      </c>
      <c r="J2451" s="1" t="s">
        <v>37</v>
      </c>
      <c r="K2451" s="48">
        <v>282506</v>
      </c>
      <c r="L2451" s="49">
        <f t="shared" si="702"/>
        <v>319570.78720000002</v>
      </c>
      <c r="M2451" s="45">
        <v>406700</v>
      </c>
      <c r="N2451" s="50">
        <f t="shared" si="703"/>
        <v>77273</v>
      </c>
      <c r="O2451" s="46">
        <f t="shared" si="713"/>
        <v>483973</v>
      </c>
      <c r="P2451" s="45">
        <v>332000</v>
      </c>
      <c r="Q2451" s="50">
        <f t="shared" si="704"/>
        <v>63080</v>
      </c>
      <c r="R2451" s="46">
        <f t="shared" si="714"/>
        <v>395080</v>
      </c>
      <c r="S2451" s="51">
        <f t="shared" si="705"/>
        <v>319570.78720000002</v>
      </c>
      <c r="T2451" s="51">
        <f t="shared" si="706"/>
        <v>399541.26240000007</v>
      </c>
      <c r="U2451" s="49">
        <f t="shared" si="707"/>
        <v>393874.39622992219</v>
      </c>
      <c r="V2451" s="51">
        <f t="shared" si="708"/>
        <v>395080</v>
      </c>
      <c r="W2451" s="51">
        <f t="shared" si="709"/>
        <v>56547.665308631127</v>
      </c>
      <c r="X2451" s="52">
        <f t="shared" si="710"/>
        <v>0.14153147779770123</v>
      </c>
      <c r="Y2451" s="53" t="str">
        <f t="shared" si="711"/>
        <v>MENOR_VALOR</v>
      </c>
      <c r="Z2451" s="49">
        <f t="shared" si="712"/>
        <v>319570.78720000002</v>
      </c>
      <c r="AA2451" s="80"/>
    </row>
    <row r="2452" spans="1:27" ht="18" x14ac:dyDescent="0.2">
      <c r="A2452" s="41">
        <f t="shared" si="715"/>
        <v>2127</v>
      </c>
      <c r="B2452" s="41">
        <v>4912932</v>
      </c>
      <c r="C2452" s="193" t="s">
        <v>618</v>
      </c>
      <c r="D2452" s="42" t="s">
        <v>36</v>
      </c>
      <c r="E2452" s="43">
        <v>0</v>
      </c>
      <c r="F2452" s="44">
        <v>1</v>
      </c>
      <c r="G2452" s="44">
        <v>1</v>
      </c>
      <c r="H2452" s="4">
        <v>26101781</v>
      </c>
      <c r="I2452" s="4" t="s">
        <v>37</v>
      </c>
      <c r="J2452" s="1" t="s">
        <v>37</v>
      </c>
      <c r="K2452" s="48">
        <v>90678</v>
      </c>
      <c r="L2452" s="49">
        <f t="shared" si="702"/>
        <v>102574.95359999999</v>
      </c>
      <c r="M2452" s="45">
        <v>128640</v>
      </c>
      <c r="N2452" s="50">
        <f t="shared" si="703"/>
        <v>24441.599999999999</v>
      </c>
      <c r="O2452" s="46">
        <f t="shared" si="713"/>
        <v>153081.60000000001</v>
      </c>
      <c r="P2452" s="45">
        <v>107000</v>
      </c>
      <c r="Q2452" s="50">
        <f t="shared" si="704"/>
        <v>20330</v>
      </c>
      <c r="R2452" s="46">
        <f t="shared" si="714"/>
        <v>127330</v>
      </c>
      <c r="S2452" s="51">
        <f t="shared" si="705"/>
        <v>102574.95359999999</v>
      </c>
      <c r="T2452" s="51">
        <f t="shared" si="706"/>
        <v>127662.18453333333</v>
      </c>
      <c r="U2452" s="49">
        <f t="shared" si="707"/>
        <v>125979.0571496519</v>
      </c>
      <c r="V2452" s="51">
        <f t="shared" si="708"/>
        <v>127330</v>
      </c>
      <c r="W2452" s="51">
        <f t="shared" si="709"/>
        <v>17739.351114152923</v>
      </c>
      <c r="X2452" s="52">
        <f t="shared" si="710"/>
        <v>0.13895540937983147</v>
      </c>
      <c r="Y2452" s="53" t="str">
        <f t="shared" si="711"/>
        <v>MENOR_VALOR</v>
      </c>
      <c r="Z2452" s="49">
        <f t="shared" si="712"/>
        <v>102574.95359999999</v>
      </c>
      <c r="AA2452" s="80"/>
    </row>
    <row r="2453" spans="1:27" x14ac:dyDescent="0.2">
      <c r="A2453" s="132">
        <v>4.2</v>
      </c>
      <c r="B2453" s="3"/>
      <c r="C2453" s="270" t="s">
        <v>621</v>
      </c>
      <c r="D2453" s="272"/>
      <c r="E2453" s="3"/>
      <c r="F2453" s="3"/>
      <c r="G2453" s="3"/>
      <c r="H2453" s="7"/>
      <c r="I2453" s="7"/>
      <c r="J2453" s="137"/>
      <c r="K2453" s="48"/>
      <c r="L2453" s="49">
        <f t="shared" si="702"/>
        <v>0</v>
      </c>
      <c r="M2453" s="5">
        <v>0</v>
      </c>
      <c r="N2453" s="6"/>
      <c r="O2453" s="47"/>
      <c r="P2453" s="5"/>
      <c r="Q2453" s="6"/>
      <c r="R2453" s="47"/>
      <c r="S2453" s="51"/>
      <c r="T2453" s="51"/>
      <c r="U2453" s="49"/>
      <c r="V2453" s="51"/>
      <c r="W2453" s="51"/>
      <c r="X2453" s="52"/>
      <c r="Y2453" s="53"/>
      <c r="Z2453" s="49"/>
      <c r="AA2453" s="80"/>
    </row>
    <row r="2454" spans="1:27" ht="27" x14ac:dyDescent="0.2">
      <c r="A2454" s="41">
        <f>A2452+1</f>
        <v>2128</v>
      </c>
      <c r="B2454" s="3">
        <v>4912937</v>
      </c>
      <c r="C2454" s="40" t="s">
        <v>622</v>
      </c>
      <c r="D2454" s="42" t="s">
        <v>36</v>
      </c>
      <c r="E2454" s="43">
        <v>0</v>
      </c>
      <c r="F2454" s="44">
        <v>1</v>
      </c>
      <c r="G2454" s="44">
        <v>1</v>
      </c>
      <c r="H2454" s="3">
        <v>26111512</v>
      </c>
      <c r="I2454" s="4" t="s">
        <v>37</v>
      </c>
      <c r="J2454" s="1">
        <v>5330</v>
      </c>
      <c r="K2454" s="48">
        <v>29750</v>
      </c>
      <c r="L2454" s="49">
        <f t="shared" si="702"/>
        <v>33653.199999999997</v>
      </c>
      <c r="M2454" s="45">
        <v>43120</v>
      </c>
      <c r="N2454" s="50">
        <f t="shared" si="703"/>
        <v>8192.7999999999993</v>
      </c>
      <c r="O2454" s="46">
        <f t="shared" si="713"/>
        <v>51312.800000000003</v>
      </c>
      <c r="P2454" s="45">
        <v>35000</v>
      </c>
      <c r="Q2454" s="50">
        <f t="shared" si="704"/>
        <v>6650</v>
      </c>
      <c r="R2454" s="46">
        <f t="shared" si="714"/>
        <v>41650</v>
      </c>
      <c r="S2454" s="51">
        <f t="shared" si="705"/>
        <v>33653.199999999997</v>
      </c>
      <c r="T2454" s="51">
        <f t="shared" si="706"/>
        <v>42205.333333333336</v>
      </c>
      <c r="U2454" s="49">
        <f t="shared" si="707"/>
        <v>41586.818337319855</v>
      </c>
      <c r="V2454" s="51">
        <f t="shared" si="708"/>
        <v>41650</v>
      </c>
      <c r="W2454" s="51">
        <f t="shared" si="709"/>
        <v>6047.2714736115167</v>
      </c>
      <c r="X2454" s="52">
        <f t="shared" si="710"/>
        <v>0.14328216355622156</v>
      </c>
      <c r="Y2454" s="53" t="str">
        <f t="shared" si="711"/>
        <v>MENOR_VALOR</v>
      </c>
      <c r="Z2454" s="49">
        <f t="shared" si="712"/>
        <v>33653.199999999997</v>
      </c>
      <c r="AA2454" s="80"/>
    </row>
    <row r="2455" spans="1:27" ht="27" x14ac:dyDescent="0.2">
      <c r="A2455" s="41">
        <f>A2454+1</f>
        <v>2129</v>
      </c>
      <c r="B2455" s="3">
        <v>4912901</v>
      </c>
      <c r="C2455" s="40" t="s">
        <v>623</v>
      </c>
      <c r="D2455" s="42" t="s">
        <v>36</v>
      </c>
      <c r="E2455" s="43">
        <v>0</v>
      </c>
      <c r="F2455" s="44">
        <v>1</v>
      </c>
      <c r="G2455" s="44">
        <v>1</v>
      </c>
      <c r="H2455" s="3">
        <v>25174209</v>
      </c>
      <c r="I2455" s="4" t="s">
        <v>37</v>
      </c>
      <c r="J2455" s="1" t="s">
        <v>37</v>
      </c>
      <c r="K2455" s="48">
        <v>190638</v>
      </c>
      <c r="L2455" s="49">
        <f t="shared" si="702"/>
        <v>215649.70559999999</v>
      </c>
      <c r="M2455" s="45">
        <v>260400</v>
      </c>
      <c r="N2455" s="50">
        <f t="shared" si="703"/>
        <v>49476</v>
      </c>
      <c r="O2455" s="46">
        <f t="shared" si="713"/>
        <v>309876</v>
      </c>
      <c r="P2455" s="45">
        <v>224000</v>
      </c>
      <c r="Q2455" s="50">
        <f t="shared" si="704"/>
        <v>42560</v>
      </c>
      <c r="R2455" s="46">
        <f t="shared" si="714"/>
        <v>266560</v>
      </c>
      <c r="S2455" s="51">
        <f t="shared" si="705"/>
        <v>215649.70559999999</v>
      </c>
      <c r="T2455" s="51">
        <f t="shared" si="706"/>
        <v>264028.56853333331</v>
      </c>
      <c r="U2455" s="49">
        <f t="shared" si="707"/>
        <v>261162.36746085621</v>
      </c>
      <c r="V2455" s="51">
        <f t="shared" si="708"/>
        <v>266560</v>
      </c>
      <c r="W2455" s="51">
        <f t="shared" si="709"/>
        <v>34209.022046254548</v>
      </c>
      <c r="X2455" s="52">
        <f t="shared" si="710"/>
        <v>0.1295656081320446</v>
      </c>
      <c r="Y2455" s="53" t="str">
        <f t="shared" si="711"/>
        <v>MENOR_VALOR</v>
      </c>
      <c r="Z2455" s="49">
        <f t="shared" si="712"/>
        <v>215649.70559999999</v>
      </c>
      <c r="AA2455" s="80"/>
    </row>
    <row r="2456" spans="1:27" ht="27" x14ac:dyDescent="0.2">
      <c r="A2456" s="41">
        <f t="shared" ref="A2456:A2474" si="716">A2455+1</f>
        <v>2130</v>
      </c>
      <c r="B2456" s="3">
        <v>4912927</v>
      </c>
      <c r="C2456" s="40" t="s">
        <v>624</v>
      </c>
      <c r="D2456" s="42" t="s">
        <v>36</v>
      </c>
      <c r="E2456" s="43">
        <v>0</v>
      </c>
      <c r="F2456" s="44">
        <v>1</v>
      </c>
      <c r="G2456" s="44">
        <v>1</v>
      </c>
      <c r="H2456" s="3">
        <v>26111548</v>
      </c>
      <c r="I2456" s="4" t="s">
        <v>37</v>
      </c>
      <c r="J2456" s="1" t="s">
        <v>37</v>
      </c>
      <c r="K2456" s="48">
        <v>28917</v>
      </c>
      <c r="L2456" s="49">
        <f t="shared" si="702"/>
        <v>32710.910400000001</v>
      </c>
      <c r="M2456" s="45">
        <v>45150</v>
      </c>
      <c r="N2456" s="50">
        <f t="shared" si="703"/>
        <v>8578.5</v>
      </c>
      <c r="O2456" s="46">
        <f t="shared" si="713"/>
        <v>53728.5</v>
      </c>
      <c r="P2456" s="45">
        <v>34000</v>
      </c>
      <c r="Q2456" s="50">
        <f t="shared" si="704"/>
        <v>6460</v>
      </c>
      <c r="R2456" s="46">
        <f t="shared" si="714"/>
        <v>40460</v>
      </c>
      <c r="S2456" s="51">
        <f t="shared" si="705"/>
        <v>32710.910400000001</v>
      </c>
      <c r="T2456" s="51">
        <f t="shared" si="706"/>
        <v>42299.803466666664</v>
      </c>
      <c r="U2456" s="49">
        <f t="shared" si="707"/>
        <v>41429.313981337997</v>
      </c>
      <c r="V2456" s="51">
        <f t="shared" si="708"/>
        <v>40460</v>
      </c>
      <c r="W2456" s="51">
        <f t="shared" si="709"/>
        <v>6780.3713115127021</v>
      </c>
      <c r="X2456" s="52">
        <f t="shared" si="710"/>
        <v>0.16029321074401232</v>
      </c>
      <c r="Y2456" s="53" t="str">
        <f t="shared" si="711"/>
        <v>MENOR_VALOR</v>
      </c>
      <c r="Z2456" s="49">
        <f t="shared" si="712"/>
        <v>32710.910400000001</v>
      </c>
      <c r="AA2456" s="80"/>
    </row>
    <row r="2457" spans="1:27" ht="27" x14ac:dyDescent="0.2">
      <c r="A2457" s="41">
        <f t="shared" si="716"/>
        <v>2131</v>
      </c>
      <c r="B2457" s="3">
        <v>4912901</v>
      </c>
      <c r="C2457" s="40" t="s">
        <v>850</v>
      </c>
      <c r="D2457" s="42" t="s">
        <v>36</v>
      </c>
      <c r="E2457" s="43">
        <v>0</v>
      </c>
      <c r="F2457" s="44">
        <v>1</v>
      </c>
      <c r="G2457" s="44">
        <v>1</v>
      </c>
      <c r="H2457" s="3">
        <v>25174209</v>
      </c>
      <c r="I2457" s="4" t="s">
        <v>37</v>
      </c>
      <c r="J2457" s="1" t="s">
        <v>37</v>
      </c>
      <c r="K2457" s="48">
        <v>28917</v>
      </c>
      <c r="L2457" s="49">
        <f t="shared" si="702"/>
        <v>32710.910400000001</v>
      </c>
      <c r="M2457" s="45">
        <v>39560</v>
      </c>
      <c r="N2457" s="50">
        <f t="shared" si="703"/>
        <v>7516.4</v>
      </c>
      <c r="O2457" s="46">
        <f t="shared" si="713"/>
        <v>47076.4</v>
      </c>
      <c r="P2457" s="45">
        <v>34000</v>
      </c>
      <c r="Q2457" s="50">
        <f t="shared" si="704"/>
        <v>6460</v>
      </c>
      <c r="R2457" s="46">
        <f t="shared" si="714"/>
        <v>40460</v>
      </c>
      <c r="S2457" s="51">
        <f t="shared" si="705"/>
        <v>32710.910400000001</v>
      </c>
      <c r="T2457" s="51">
        <f t="shared" si="706"/>
        <v>40082.436800000003</v>
      </c>
      <c r="U2457" s="49">
        <f t="shared" si="707"/>
        <v>39643.675999029438</v>
      </c>
      <c r="V2457" s="51">
        <f t="shared" si="708"/>
        <v>40460</v>
      </c>
      <c r="W2457" s="51">
        <f t="shared" si="709"/>
        <v>5212.4563051356872</v>
      </c>
      <c r="X2457" s="52">
        <f t="shared" si="710"/>
        <v>0.13004339858737549</v>
      </c>
      <c r="Y2457" s="53" t="str">
        <f t="shared" si="711"/>
        <v>MENOR_VALOR</v>
      </c>
      <c r="Z2457" s="49">
        <f t="shared" si="712"/>
        <v>32710.910400000001</v>
      </c>
      <c r="AA2457" s="80"/>
    </row>
    <row r="2458" spans="1:27" ht="18" x14ac:dyDescent="0.2">
      <c r="A2458" s="41">
        <f t="shared" si="716"/>
        <v>2132</v>
      </c>
      <c r="B2458" s="41">
        <v>4912932</v>
      </c>
      <c r="C2458" s="40" t="s">
        <v>851</v>
      </c>
      <c r="D2458" s="42" t="s">
        <v>36</v>
      </c>
      <c r="E2458" s="43">
        <v>0</v>
      </c>
      <c r="F2458" s="44">
        <v>1</v>
      </c>
      <c r="G2458" s="44">
        <v>1</v>
      </c>
      <c r="H2458" s="3">
        <v>42132202</v>
      </c>
      <c r="I2458" s="4" t="s">
        <v>37</v>
      </c>
      <c r="J2458" s="1" t="s">
        <v>37</v>
      </c>
      <c r="K2458" s="48">
        <v>143871</v>
      </c>
      <c r="L2458" s="49">
        <f t="shared" si="702"/>
        <v>162746.87520000001</v>
      </c>
      <c r="M2458" s="45">
        <v>223660</v>
      </c>
      <c r="N2458" s="50">
        <f t="shared" si="703"/>
        <v>42495.4</v>
      </c>
      <c r="O2458" s="46">
        <f t="shared" si="713"/>
        <v>266155.40000000002</v>
      </c>
      <c r="P2458" s="45">
        <v>169000</v>
      </c>
      <c r="Q2458" s="50">
        <f t="shared" si="704"/>
        <v>32110</v>
      </c>
      <c r="R2458" s="46">
        <f t="shared" si="714"/>
        <v>201110</v>
      </c>
      <c r="S2458" s="51">
        <f t="shared" si="705"/>
        <v>162746.87520000001</v>
      </c>
      <c r="T2458" s="51">
        <f t="shared" si="706"/>
        <v>210004.09173333333</v>
      </c>
      <c r="U2458" s="49">
        <f t="shared" si="707"/>
        <v>205759.80305530425</v>
      </c>
      <c r="V2458" s="51">
        <f t="shared" si="708"/>
        <v>201110</v>
      </c>
      <c r="W2458" s="51">
        <f t="shared" si="709"/>
        <v>33415.898270721103</v>
      </c>
      <c r="X2458" s="52">
        <f t="shared" si="710"/>
        <v>0.15912022472949319</v>
      </c>
      <c r="Y2458" s="53" t="str">
        <f t="shared" si="711"/>
        <v>MENOR_VALOR</v>
      </c>
      <c r="Z2458" s="49">
        <f t="shared" si="712"/>
        <v>162746.87520000001</v>
      </c>
      <c r="AA2458" s="80"/>
    </row>
    <row r="2459" spans="1:27" ht="18" x14ac:dyDescent="0.2">
      <c r="A2459" s="41">
        <f t="shared" si="716"/>
        <v>2133</v>
      </c>
      <c r="B2459" s="3">
        <v>4912937</v>
      </c>
      <c r="C2459" s="40" t="s">
        <v>852</v>
      </c>
      <c r="D2459" s="42" t="s">
        <v>36</v>
      </c>
      <c r="E2459" s="43">
        <v>0</v>
      </c>
      <c r="F2459" s="44">
        <v>1</v>
      </c>
      <c r="G2459" s="44">
        <v>1</v>
      </c>
      <c r="H2459" s="3">
        <v>31181705</v>
      </c>
      <c r="I2459" s="4" t="s">
        <v>37</v>
      </c>
      <c r="J2459" s="1" t="s">
        <v>37</v>
      </c>
      <c r="K2459" s="48">
        <v>4879</v>
      </c>
      <c r="L2459" s="49">
        <f t="shared" si="702"/>
        <v>5519.1247999999996</v>
      </c>
      <c r="M2459" s="45">
        <v>7680</v>
      </c>
      <c r="N2459" s="50">
        <f t="shared" si="703"/>
        <v>1459.2</v>
      </c>
      <c r="O2459" s="46">
        <f t="shared" si="713"/>
        <v>9139.2000000000007</v>
      </c>
      <c r="P2459" s="45">
        <v>6000</v>
      </c>
      <c r="Q2459" s="50">
        <f t="shared" si="704"/>
        <v>1140</v>
      </c>
      <c r="R2459" s="46">
        <f t="shared" si="714"/>
        <v>7140</v>
      </c>
      <c r="S2459" s="51">
        <f t="shared" si="705"/>
        <v>5519.1247999999996</v>
      </c>
      <c r="T2459" s="51">
        <f t="shared" si="706"/>
        <v>7266.1082666666671</v>
      </c>
      <c r="U2459" s="49">
        <f t="shared" si="707"/>
        <v>7114.7373024550297</v>
      </c>
      <c r="V2459" s="51">
        <f t="shared" si="708"/>
        <v>7140</v>
      </c>
      <c r="W2459" s="51">
        <f t="shared" si="709"/>
        <v>1235.3038559007764</v>
      </c>
      <c r="X2459" s="52">
        <f t="shared" si="710"/>
        <v>0.17000900765100668</v>
      </c>
      <c r="Y2459" s="53" t="str">
        <f t="shared" si="711"/>
        <v>MENOR_VALOR</v>
      </c>
      <c r="Z2459" s="49">
        <f t="shared" si="712"/>
        <v>5519.1247999999996</v>
      </c>
      <c r="AA2459" s="80"/>
    </row>
    <row r="2460" spans="1:27" ht="27" x14ac:dyDescent="0.2">
      <c r="A2460" s="41">
        <f t="shared" si="716"/>
        <v>2134</v>
      </c>
      <c r="B2460" s="41">
        <v>4912932</v>
      </c>
      <c r="C2460" s="40" t="s">
        <v>625</v>
      </c>
      <c r="D2460" s="42" t="s">
        <v>36</v>
      </c>
      <c r="E2460" s="43">
        <v>0</v>
      </c>
      <c r="F2460" s="44">
        <v>1</v>
      </c>
      <c r="G2460" s="44">
        <v>1</v>
      </c>
      <c r="H2460" s="3">
        <v>26101781</v>
      </c>
      <c r="I2460" s="4" t="s">
        <v>37</v>
      </c>
      <c r="J2460" s="1" t="s">
        <v>37</v>
      </c>
      <c r="K2460" s="48">
        <v>14399</v>
      </c>
      <c r="L2460" s="49">
        <f t="shared" si="702"/>
        <v>16288.148799999999</v>
      </c>
      <c r="M2460" s="45">
        <v>19530</v>
      </c>
      <c r="N2460" s="50">
        <f t="shared" si="703"/>
        <v>3710.7</v>
      </c>
      <c r="O2460" s="46">
        <f t="shared" si="713"/>
        <v>23240.7</v>
      </c>
      <c r="P2460" s="45">
        <v>17000</v>
      </c>
      <c r="Q2460" s="50">
        <f t="shared" si="704"/>
        <v>3230</v>
      </c>
      <c r="R2460" s="46">
        <f t="shared" si="714"/>
        <v>20230</v>
      </c>
      <c r="S2460" s="51">
        <f t="shared" si="705"/>
        <v>16288.148799999999</v>
      </c>
      <c r="T2460" s="51">
        <f t="shared" si="706"/>
        <v>19919.616266666668</v>
      </c>
      <c r="U2460" s="49">
        <f t="shared" si="707"/>
        <v>19710.861448212265</v>
      </c>
      <c r="V2460" s="51">
        <f t="shared" si="708"/>
        <v>20230</v>
      </c>
      <c r="W2460" s="51">
        <f t="shared" si="709"/>
        <v>2567.8352713383342</v>
      </c>
      <c r="X2460" s="52">
        <f t="shared" si="710"/>
        <v>0.12890987642343943</v>
      </c>
      <c r="Y2460" s="53" t="str">
        <f t="shared" si="711"/>
        <v>MENOR_VALOR</v>
      </c>
      <c r="Z2460" s="49">
        <f t="shared" si="712"/>
        <v>16288.148799999999</v>
      </c>
      <c r="AA2460" s="80"/>
    </row>
    <row r="2461" spans="1:27" ht="18" x14ac:dyDescent="0.2">
      <c r="A2461" s="41">
        <f t="shared" si="716"/>
        <v>2135</v>
      </c>
      <c r="B2461" s="3">
        <v>4912901</v>
      </c>
      <c r="C2461" s="40" t="s">
        <v>626</v>
      </c>
      <c r="D2461" s="42" t="s">
        <v>36</v>
      </c>
      <c r="E2461" s="43">
        <v>0</v>
      </c>
      <c r="F2461" s="44">
        <v>1</v>
      </c>
      <c r="G2461" s="44">
        <v>1</v>
      </c>
      <c r="H2461" s="3">
        <v>25174209</v>
      </c>
      <c r="I2461" s="4" t="s">
        <v>37</v>
      </c>
      <c r="J2461" s="1" t="s">
        <v>37</v>
      </c>
      <c r="K2461" s="48">
        <v>106624</v>
      </c>
      <c r="L2461" s="49">
        <f t="shared" si="702"/>
        <v>120613.06879999999</v>
      </c>
      <c r="M2461" s="45">
        <v>157560</v>
      </c>
      <c r="N2461" s="50">
        <f t="shared" si="703"/>
        <v>29936.400000000001</v>
      </c>
      <c r="O2461" s="46">
        <f t="shared" si="713"/>
        <v>187496.4</v>
      </c>
      <c r="P2461" s="45">
        <v>125000</v>
      </c>
      <c r="Q2461" s="50">
        <f t="shared" si="704"/>
        <v>23750</v>
      </c>
      <c r="R2461" s="46">
        <f t="shared" si="714"/>
        <v>148750</v>
      </c>
      <c r="S2461" s="51">
        <f t="shared" si="705"/>
        <v>120613.06879999999</v>
      </c>
      <c r="T2461" s="51">
        <f t="shared" si="706"/>
        <v>152286.4896</v>
      </c>
      <c r="U2461" s="49">
        <f t="shared" si="707"/>
        <v>149835.51278418006</v>
      </c>
      <c r="V2461" s="51">
        <f t="shared" si="708"/>
        <v>148750</v>
      </c>
      <c r="W2461" s="51">
        <f t="shared" si="709"/>
        <v>22396.490631055229</v>
      </c>
      <c r="X2461" s="52">
        <f t="shared" si="710"/>
        <v>0.14706813907052743</v>
      </c>
      <c r="Y2461" s="53" t="str">
        <f t="shared" si="711"/>
        <v>MENOR_VALOR</v>
      </c>
      <c r="Z2461" s="49">
        <f t="shared" si="712"/>
        <v>120613.06879999999</v>
      </c>
      <c r="AA2461" s="80"/>
    </row>
    <row r="2462" spans="1:27" ht="27" x14ac:dyDescent="0.2">
      <c r="A2462" s="41">
        <f t="shared" si="716"/>
        <v>2136</v>
      </c>
      <c r="B2462" s="1">
        <v>4912996</v>
      </c>
      <c r="C2462" s="40" t="s">
        <v>629</v>
      </c>
      <c r="D2462" s="42" t="s">
        <v>36</v>
      </c>
      <c r="E2462" s="43">
        <v>0</v>
      </c>
      <c r="F2462" s="44">
        <v>1</v>
      </c>
      <c r="G2462" s="44">
        <v>1</v>
      </c>
      <c r="H2462" s="3">
        <v>26111908</v>
      </c>
      <c r="I2462" s="4" t="s">
        <v>37</v>
      </c>
      <c r="J2462" s="1" t="s">
        <v>37</v>
      </c>
      <c r="K2462" s="48">
        <v>29750</v>
      </c>
      <c r="L2462" s="49">
        <f t="shared" si="702"/>
        <v>33653.199999999997</v>
      </c>
      <c r="M2462" s="45">
        <v>40920</v>
      </c>
      <c r="N2462" s="50">
        <f t="shared" si="703"/>
        <v>7774.8</v>
      </c>
      <c r="O2462" s="46">
        <f t="shared" si="713"/>
        <v>48694.8</v>
      </c>
      <c r="P2462" s="45">
        <v>35000</v>
      </c>
      <c r="Q2462" s="50">
        <f t="shared" si="704"/>
        <v>6650</v>
      </c>
      <c r="R2462" s="46">
        <f t="shared" si="714"/>
        <v>41650</v>
      </c>
      <c r="S2462" s="51">
        <f t="shared" si="705"/>
        <v>33653.199999999997</v>
      </c>
      <c r="T2462" s="51">
        <f t="shared" si="706"/>
        <v>41332.666666666664</v>
      </c>
      <c r="U2462" s="49">
        <f t="shared" si="707"/>
        <v>40867.178326932284</v>
      </c>
      <c r="V2462" s="51">
        <f t="shared" si="708"/>
        <v>41650</v>
      </c>
      <c r="W2462" s="51">
        <f t="shared" si="709"/>
        <v>5430.2029558960248</v>
      </c>
      <c r="X2462" s="52">
        <f t="shared" si="710"/>
        <v>0.13137799696517746</v>
      </c>
      <c r="Y2462" s="53" t="str">
        <f t="shared" si="711"/>
        <v>MENOR_VALOR</v>
      </c>
      <c r="Z2462" s="49">
        <f t="shared" si="712"/>
        <v>33653.199999999997</v>
      </c>
      <c r="AA2462" s="80"/>
    </row>
    <row r="2463" spans="1:27" ht="27" x14ac:dyDescent="0.2">
      <c r="A2463" s="41">
        <f t="shared" si="716"/>
        <v>2137</v>
      </c>
      <c r="B2463" s="1">
        <v>4912942</v>
      </c>
      <c r="C2463" s="40" t="s">
        <v>630</v>
      </c>
      <c r="D2463" s="42" t="s">
        <v>36</v>
      </c>
      <c r="E2463" s="43">
        <v>0</v>
      </c>
      <c r="F2463" s="44">
        <v>1</v>
      </c>
      <c r="G2463" s="44">
        <v>1</v>
      </c>
      <c r="H2463" s="3">
        <v>31171524</v>
      </c>
      <c r="I2463" s="4" t="s">
        <v>37</v>
      </c>
      <c r="J2463" s="1" t="s">
        <v>37</v>
      </c>
      <c r="K2463" s="48">
        <v>57001</v>
      </c>
      <c r="L2463" s="49">
        <f t="shared" si="702"/>
        <v>64479.531199999998</v>
      </c>
      <c r="M2463" s="45">
        <v>90720</v>
      </c>
      <c r="N2463" s="50">
        <f t="shared" si="703"/>
        <v>17236.8</v>
      </c>
      <c r="O2463" s="46">
        <f t="shared" si="713"/>
        <v>107956.8</v>
      </c>
      <c r="P2463" s="45">
        <v>67000</v>
      </c>
      <c r="Q2463" s="50">
        <f t="shared" si="704"/>
        <v>12730</v>
      </c>
      <c r="R2463" s="46">
        <f t="shared" si="714"/>
        <v>79730</v>
      </c>
      <c r="S2463" s="51">
        <f t="shared" si="705"/>
        <v>64479.531199999998</v>
      </c>
      <c r="T2463" s="51">
        <f t="shared" si="706"/>
        <v>84055.443733333334</v>
      </c>
      <c r="U2463" s="49">
        <f t="shared" si="707"/>
        <v>82179.698973895676</v>
      </c>
      <c r="V2463" s="51">
        <f t="shared" si="708"/>
        <v>79730</v>
      </c>
      <c r="W2463" s="51">
        <f t="shared" si="709"/>
        <v>13842.260500234677</v>
      </c>
      <c r="X2463" s="52">
        <f t="shared" si="710"/>
        <v>0.16468011928114229</v>
      </c>
      <c r="Y2463" s="53" t="str">
        <f t="shared" si="711"/>
        <v>MENOR_VALOR</v>
      </c>
      <c r="Z2463" s="49">
        <f t="shared" si="712"/>
        <v>64479.531199999998</v>
      </c>
      <c r="AA2463" s="80"/>
    </row>
    <row r="2464" spans="1:27" ht="36" x14ac:dyDescent="0.2">
      <c r="A2464" s="41">
        <f t="shared" si="716"/>
        <v>2138</v>
      </c>
      <c r="B2464" s="1">
        <v>4912942</v>
      </c>
      <c r="C2464" s="40" t="s">
        <v>631</v>
      </c>
      <c r="D2464" s="42" t="s">
        <v>36</v>
      </c>
      <c r="E2464" s="43">
        <v>0</v>
      </c>
      <c r="F2464" s="44">
        <v>1</v>
      </c>
      <c r="G2464" s="44">
        <v>1</v>
      </c>
      <c r="H2464" s="3">
        <v>26112104</v>
      </c>
      <c r="I2464" s="4" t="s">
        <v>37</v>
      </c>
      <c r="J2464" s="1" t="s">
        <v>37</v>
      </c>
      <c r="K2464" s="48">
        <v>459935</v>
      </c>
      <c r="L2464" s="49">
        <f t="shared" si="702"/>
        <v>520278.47200000001</v>
      </c>
      <c r="M2464" s="45">
        <v>730080</v>
      </c>
      <c r="N2464" s="50">
        <f t="shared" si="703"/>
        <v>138715.20000000001</v>
      </c>
      <c r="O2464" s="46">
        <f t="shared" si="713"/>
        <v>868795.2</v>
      </c>
      <c r="P2464" s="45">
        <v>541000</v>
      </c>
      <c r="Q2464" s="50">
        <f t="shared" si="704"/>
        <v>102790</v>
      </c>
      <c r="R2464" s="46">
        <f t="shared" si="714"/>
        <v>643790</v>
      </c>
      <c r="S2464" s="51">
        <f t="shared" si="705"/>
        <v>520278.47200000001</v>
      </c>
      <c r="T2464" s="51">
        <f t="shared" si="706"/>
        <v>677621.22400000005</v>
      </c>
      <c r="U2464" s="49">
        <f t="shared" si="707"/>
        <v>662672.83080704196</v>
      </c>
      <c r="V2464" s="51">
        <f t="shared" si="708"/>
        <v>643790</v>
      </c>
      <c r="W2464" s="51">
        <f t="shared" si="709"/>
        <v>111258.12690975396</v>
      </c>
      <c r="X2464" s="52">
        <f t="shared" si="710"/>
        <v>0.16418925938151246</v>
      </c>
      <c r="Y2464" s="53" t="str">
        <f t="shared" si="711"/>
        <v>MENOR_VALOR</v>
      </c>
      <c r="Z2464" s="49">
        <f t="shared" si="712"/>
        <v>520278.47200000001</v>
      </c>
      <c r="AA2464" s="80"/>
    </row>
    <row r="2465" spans="1:27" ht="18" x14ac:dyDescent="0.2">
      <c r="A2465" s="41">
        <f t="shared" si="716"/>
        <v>2139</v>
      </c>
      <c r="B2465" s="1">
        <v>4912942</v>
      </c>
      <c r="C2465" s="40" t="s">
        <v>632</v>
      </c>
      <c r="D2465" s="42" t="s">
        <v>36</v>
      </c>
      <c r="E2465" s="43">
        <v>0</v>
      </c>
      <c r="F2465" s="44">
        <v>1</v>
      </c>
      <c r="G2465" s="44">
        <v>1</v>
      </c>
      <c r="H2465" s="3">
        <v>31171524</v>
      </c>
      <c r="I2465" s="4" t="s">
        <v>37</v>
      </c>
      <c r="J2465" s="1" t="s">
        <v>37</v>
      </c>
      <c r="K2465" s="48">
        <v>120666</v>
      </c>
      <c r="L2465" s="49">
        <f t="shared" si="702"/>
        <v>136497.3792</v>
      </c>
      <c r="M2465" s="45">
        <v>190460</v>
      </c>
      <c r="N2465" s="50">
        <f t="shared" si="703"/>
        <v>36187.4</v>
      </c>
      <c r="O2465" s="46">
        <f t="shared" si="713"/>
        <v>226647.4</v>
      </c>
      <c r="P2465" s="45">
        <v>142000</v>
      </c>
      <c r="Q2465" s="50">
        <f t="shared" si="704"/>
        <v>26980</v>
      </c>
      <c r="R2465" s="46">
        <f t="shared" si="714"/>
        <v>168980</v>
      </c>
      <c r="S2465" s="51">
        <f t="shared" si="705"/>
        <v>136497.3792</v>
      </c>
      <c r="T2465" s="51">
        <f t="shared" si="706"/>
        <v>177374.9264</v>
      </c>
      <c r="U2465" s="49">
        <f t="shared" si="707"/>
        <v>173554.86283102463</v>
      </c>
      <c r="V2465" s="51">
        <f t="shared" si="708"/>
        <v>168980</v>
      </c>
      <c r="W2465" s="51">
        <f t="shared" si="709"/>
        <v>28904.790823393287</v>
      </c>
      <c r="X2465" s="52">
        <f t="shared" si="710"/>
        <v>0.16295871919467242</v>
      </c>
      <c r="Y2465" s="53" t="str">
        <f t="shared" si="711"/>
        <v>MENOR_VALOR</v>
      </c>
      <c r="Z2465" s="49">
        <f t="shared" si="712"/>
        <v>136497.3792</v>
      </c>
      <c r="AA2465" s="80"/>
    </row>
    <row r="2466" spans="1:27" ht="18" x14ac:dyDescent="0.2">
      <c r="A2466" s="41">
        <f t="shared" si="716"/>
        <v>2140</v>
      </c>
      <c r="B2466" s="1">
        <v>4912996</v>
      </c>
      <c r="C2466" s="40" t="s">
        <v>633</v>
      </c>
      <c r="D2466" s="42" t="s">
        <v>36</v>
      </c>
      <c r="E2466" s="43">
        <v>0</v>
      </c>
      <c r="F2466" s="44">
        <v>1</v>
      </c>
      <c r="G2466" s="44">
        <v>1</v>
      </c>
      <c r="H2466" s="3">
        <v>26111908</v>
      </c>
      <c r="I2466" s="4" t="s">
        <v>37</v>
      </c>
      <c r="J2466" s="1" t="s">
        <v>37</v>
      </c>
      <c r="K2466" s="48">
        <v>14399</v>
      </c>
      <c r="L2466" s="49">
        <f t="shared" si="702"/>
        <v>16288.148799999999</v>
      </c>
      <c r="M2466" s="45">
        <v>18900</v>
      </c>
      <c r="N2466" s="50">
        <f t="shared" si="703"/>
        <v>3591</v>
      </c>
      <c r="O2466" s="46">
        <f t="shared" si="713"/>
        <v>22491</v>
      </c>
      <c r="P2466" s="45">
        <v>17000</v>
      </c>
      <c r="Q2466" s="50">
        <f t="shared" si="704"/>
        <v>3230</v>
      </c>
      <c r="R2466" s="46">
        <f t="shared" si="714"/>
        <v>20230</v>
      </c>
      <c r="S2466" s="51">
        <f t="shared" si="705"/>
        <v>16288.148799999999</v>
      </c>
      <c r="T2466" s="51">
        <f t="shared" si="706"/>
        <v>19669.716266666666</v>
      </c>
      <c r="U2466" s="49">
        <f t="shared" si="707"/>
        <v>19496.595984193729</v>
      </c>
      <c r="V2466" s="51">
        <f t="shared" si="708"/>
        <v>20230</v>
      </c>
      <c r="W2466" s="51">
        <f t="shared" si="709"/>
        <v>2391.1292867198149</v>
      </c>
      <c r="X2466" s="52">
        <f t="shared" si="710"/>
        <v>0.12156399483870278</v>
      </c>
      <c r="Y2466" s="53" t="str">
        <f t="shared" si="711"/>
        <v>MENOR_VALOR</v>
      </c>
      <c r="Z2466" s="49">
        <f t="shared" si="712"/>
        <v>16288.148799999999</v>
      </c>
      <c r="AA2466" s="80"/>
    </row>
    <row r="2467" spans="1:27" ht="18" x14ac:dyDescent="0.2">
      <c r="A2467" s="41">
        <f t="shared" si="716"/>
        <v>2141</v>
      </c>
      <c r="B2467" s="1">
        <v>4912996</v>
      </c>
      <c r="C2467" s="40" t="s">
        <v>854</v>
      </c>
      <c r="D2467" s="42" t="s">
        <v>36</v>
      </c>
      <c r="E2467" s="43">
        <v>0</v>
      </c>
      <c r="F2467" s="44">
        <v>1</v>
      </c>
      <c r="G2467" s="44">
        <v>1</v>
      </c>
      <c r="H2467" s="3">
        <v>25174211</v>
      </c>
      <c r="I2467" s="4" t="s">
        <v>37</v>
      </c>
      <c r="J2467" s="1" t="s">
        <v>37</v>
      </c>
      <c r="K2467" s="48">
        <v>54145</v>
      </c>
      <c r="L2467" s="49">
        <f t="shared" si="702"/>
        <v>61248.824000000001</v>
      </c>
      <c r="M2467" s="45">
        <v>76000</v>
      </c>
      <c r="N2467" s="50">
        <f t="shared" si="703"/>
        <v>14440</v>
      </c>
      <c r="O2467" s="46">
        <f t="shared" si="713"/>
        <v>90440</v>
      </c>
      <c r="P2467" s="45">
        <v>64000</v>
      </c>
      <c r="Q2467" s="50">
        <f t="shared" si="704"/>
        <v>12160</v>
      </c>
      <c r="R2467" s="46">
        <f t="shared" si="714"/>
        <v>76160</v>
      </c>
      <c r="S2467" s="51">
        <f t="shared" si="705"/>
        <v>61248.824000000001</v>
      </c>
      <c r="T2467" s="51">
        <f t="shared" si="706"/>
        <v>75949.607999999993</v>
      </c>
      <c r="U2467" s="49">
        <f t="shared" si="707"/>
        <v>75000.083663158206</v>
      </c>
      <c r="V2467" s="51">
        <f t="shared" si="708"/>
        <v>76160</v>
      </c>
      <c r="W2467" s="51">
        <f t="shared" si="709"/>
        <v>10395.024055158627</v>
      </c>
      <c r="X2467" s="52">
        <f t="shared" si="710"/>
        <v>0.13686738258291772</v>
      </c>
      <c r="Y2467" s="53" t="str">
        <f t="shared" si="711"/>
        <v>MENOR_VALOR</v>
      </c>
      <c r="Z2467" s="49">
        <f t="shared" si="712"/>
        <v>61248.824000000001</v>
      </c>
      <c r="AA2467" s="80"/>
    </row>
    <row r="2468" spans="1:27" ht="18" x14ac:dyDescent="0.2">
      <c r="A2468" s="41">
        <f t="shared" si="716"/>
        <v>2142</v>
      </c>
      <c r="B2468" s="1">
        <v>4912996</v>
      </c>
      <c r="C2468" s="40" t="s">
        <v>634</v>
      </c>
      <c r="D2468" s="42" t="s">
        <v>36</v>
      </c>
      <c r="E2468" s="43">
        <v>0</v>
      </c>
      <c r="F2468" s="44">
        <v>1</v>
      </c>
      <c r="G2468" s="44">
        <v>1</v>
      </c>
      <c r="H2468" s="3">
        <v>40151580</v>
      </c>
      <c r="I2468" s="4" t="s">
        <v>37</v>
      </c>
      <c r="J2468" s="1">
        <v>8042</v>
      </c>
      <c r="K2468" s="48">
        <v>291907</v>
      </c>
      <c r="L2468" s="49">
        <f t="shared" si="702"/>
        <v>330205.19839999999</v>
      </c>
      <c r="M2468" s="45">
        <v>429000</v>
      </c>
      <c r="N2468" s="50">
        <f t="shared" si="703"/>
        <v>81510</v>
      </c>
      <c r="O2468" s="46">
        <f t="shared" si="713"/>
        <v>510510</v>
      </c>
      <c r="P2468" s="45">
        <v>343000</v>
      </c>
      <c r="Q2468" s="50">
        <f t="shared" si="704"/>
        <v>65170</v>
      </c>
      <c r="R2468" s="46">
        <f t="shared" si="714"/>
        <v>408170</v>
      </c>
      <c r="S2468" s="51">
        <f t="shared" si="705"/>
        <v>330205.19839999999</v>
      </c>
      <c r="T2468" s="51">
        <f t="shared" si="706"/>
        <v>416295.06613333337</v>
      </c>
      <c r="U2468" s="49">
        <f t="shared" si="707"/>
        <v>409772.7556906828</v>
      </c>
      <c r="V2468" s="51">
        <f t="shared" si="708"/>
        <v>408170</v>
      </c>
      <c r="W2468" s="51">
        <f t="shared" si="709"/>
        <v>60874.729265692731</v>
      </c>
      <c r="X2468" s="52">
        <f t="shared" si="710"/>
        <v>0.14622976397754237</v>
      </c>
      <c r="Y2468" s="53" t="str">
        <f t="shared" si="711"/>
        <v>MENOR_VALOR</v>
      </c>
      <c r="Z2468" s="49">
        <f t="shared" si="712"/>
        <v>330205.19839999999</v>
      </c>
      <c r="AA2468" s="80"/>
    </row>
    <row r="2469" spans="1:27" ht="18" x14ac:dyDescent="0.2">
      <c r="A2469" s="41">
        <f t="shared" si="716"/>
        <v>2143</v>
      </c>
      <c r="B2469" s="1">
        <v>4912942</v>
      </c>
      <c r="C2469" s="40" t="s">
        <v>635</v>
      </c>
      <c r="D2469" s="42" t="s">
        <v>36</v>
      </c>
      <c r="E2469" s="43">
        <v>0</v>
      </c>
      <c r="F2469" s="44">
        <v>1</v>
      </c>
      <c r="G2469" s="44">
        <v>1</v>
      </c>
      <c r="H2469" s="3">
        <v>26112104</v>
      </c>
      <c r="I2469" s="4" t="s">
        <v>37</v>
      </c>
      <c r="J2469" s="1" t="s">
        <v>37</v>
      </c>
      <c r="K2469" s="48">
        <v>257516</v>
      </c>
      <c r="L2469" s="49">
        <f t="shared" si="702"/>
        <v>291302.0992</v>
      </c>
      <c r="M2469" s="45">
        <v>382790</v>
      </c>
      <c r="N2469" s="50">
        <f t="shared" si="703"/>
        <v>72730.100000000006</v>
      </c>
      <c r="O2469" s="46">
        <f t="shared" si="713"/>
        <v>455520.1</v>
      </c>
      <c r="P2469" s="45">
        <v>303000</v>
      </c>
      <c r="Q2469" s="50">
        <f t="shared" si="704"/>
        <v>57570</v>
      </c>
      <c r="R2469" s="46">
        <f t="shared" si="714"/>
        <v>360570</v>
      </c>
      <c r="S2469" s="51">
        <f t="shared" si="705"/>
        <v>291302.0992</v>
      </c>
      <c r="T2469" s="51">
        <f t="shared" si="706"/>
        <v>369130.73306666664</v>
      </c>
      <c r="U2469" s="49">
        <f t="shared" si="707"/>
        <v>363033.67866377445</v>
      </c>
      <c r="V2469" s="51">
        <f t="shared" si="708"/>
        <v>360570</v>
      </c>
      <c r="W2469" s="51">
        <f t="shared" si="709"/>
        <v>55033.154777604628</v>
      </c>
      <c r="X2469" s="52">
        <f t="shared" si="710"/>
        <v>0.14908852026597688</v>
      </c>
      <c r="Y2469" s="53" t="str">
        <f t="shared" si="711"/>
        <v>MENOR_VALOR</v>
      </c>
      <c r="Z2469" s="49">
        <f t="shared" si="712"/>
        <v>291302.0992</v>
      </c>
      <c r="AA2469" s="80"/>
    </row>
    <row r="2470" spans="1:27" ht="18" x14ac:dyDescent="0.2">
      <c r="A2470" s="41">
        <f t="shared" si="716"/>
        <v>2144</v>
      </c>
      <c r="B2470" s="3">
        <v>4912937</v>
      </c>
      <c r="C2470" s="40" t="s">
        <v>637</v>
      </c>
      <c r="D2470" s="42" t="s">
        <v>36</v>
      </c>
      <c r="E2470" s="43">
        <v>0</v>
      </c>
      <c r="F2470" s="44">
        <v>1</v>
      </c>
      <c r="G2470" s="44">
        <v>1</v>
      </c>
      <c r="H2470" s="3">
        <v>31181705</v>
      </c>
      <c r="I2470" s="4" t="s">
        <v>37</v>
      </c>
      <c r="J2470" s="1">
        <v>5330</v>
      </c>
      <c r="K2470" s="48">
        <v>32368</v>
      </c>
      <c r="L2470" s="49">
        <f t="shared" si="702"/>
        <v>36614.681599999996</v>
      </c>
      <c r="M2470" s="45">
        <v>50400</v>
      </c>
      <c r="N2470" s="50">
        <f t="shared" si="703"/>
        <v>9576</v>
      </c>
      <c r="O2470" s="46">
        <f t="shared" si="713"/>
        <v>59976</v>
      </c>
      <c r="P2470" s="45">
        <v>38000</v>
      </c>
      <c r="Q2470" s="50">
        <f t="shared" si="704"/>
        <v>7220</v>
      </c>
      <c r="R2470" s="46">
        <f t="shared" si="714"/>
        <v>45220</v>
      </c>
      <c r="S2470" s="51">
        <f t="shared" si="705"/>
        <v>36614.681599999996</v>
      </c>
      <c r="T2470" s="51">
        <f t="shared" si="706"/>
        <v>47270.227200000001</v>
      </c>
      <c r="U2470" s="49">
        <f t="shared" si="707"/>
        <v>46307.830954586127</v>
      </c>
      <c r="V2470" s="51">
        <f t="shared" si="708"/>
        <v>45220</v>
      </c>
      <c r="W2470" s="51">
        <f t="shared" si="709"/>
        <v>7534.6085510024359</v>
      </c>
      <c r="X2470" s="52">
        <f t="shared" si="710"/>
        <v>0.15939437987305541</v>
      </c>
      <c r="Y2470" s="53" t="str">
        <f t="shared" si="711"/>
        <v>MENOR_VALOR</v>
      </c>
      <c r="Z2470" s="49">
        <f t="shared" si="712"/>
        <v>36614.681599999996</v>
      </c>
      <c r="AA2470" s="80"/>
    </row>
    <row r="2471" spans="1:27" ht="18" x14ac:dyDescent="0.2">
      <c r="A2471" s="41">
        <f t="shared" si="716"/>
        <v>2145</v>
      </c>
      <c r="B2471" s="1">
        <v>4912942</v>
      </c>
      <c r="C2471" s="40" t="s">
        <v>638</v>
      </c>
      <c r="D2471" s="42" t="s">
        <v>36</v>
      </c>
      <c r="E2471" s="43">
        <v>0</v>
      </c>
      <c r="F2471" s="44">
        <v>1</v>
      </c>
      <c r="G2471" s="44">
        <v>1</v>
      </c>
      <c r="H2471" s="3">
        <v>25173815</v>
      </c>
      <c r="I2471" s="4" t="s">
        <v>37</v>
      </c>
      <c r="J2471" s="1" t="s">
        <v>37</v>
      </c>
      <c r="K2471" s="48">
        <v>301903</v>
      </c>
      <c r="L2471" s="49">
        <f t="shared" si="702"/>
        <v>341512.67359999998</v>
      </c>
      <c r="M2471" s="45">
        <v>448440</v>
      </c>
      <c r="N2471" s="50">
        <f t="shared" si="703"/>
        <v>85203.6</v>
      </c>
      <c r="O2471" s="46">
        <f t="shared" si="713"/>
        <v>533643.6</v>
      </c>
      <c r="P2471" s="45">
        <v>355000</v>
      </c>
      <c r="Q2471" s="50">
        <f t="shared" si="704"/>
        <v>67450</v>
      </c>
      <c r="R2471" s="46">
        <f t="shared" si="714"/>
        <v>422450</v>
      </c>
      <c r="S2471" s="51">
        <f t="shared" si="705"/>
        <v>341512.67359999998</v>
      </c>
      <c r="T2471" s="51">
        <f t="shared" si="706"/>
        <v>432535.42453333334</v>
      </c>
      <c r="U2471" s="49">
        <f t="shared" si="707"/>
        <v>425413.38309572521</v>
      </c>
      <c r="V2471" s="51">
        <f t="shared" si="708"/>
        <v>422450</v>
      </c>
      <c r="W2471" s="51">
        <f t="shared" si="709"/>
        <v>64362.804427214323</v>
      </c>
      <c r="X2471" s="52">
        <f t="shared" si="710"/>
        <v>0.14880354481174801</v>
      </c>
      <c r="Y2471" s="53" t="str">
        <f t="shared" si="711"/>
        <v>MENOR_VALOR</v>
      </c>
      <c r="Z2471" s="49">
        <f t="shared" si="712"/>
        <v>341512.67359999998</v>
      </c>
      <c r="AA2471" s="80"/>
    </row>
    <row r="2472" spans="1:27" ht="18" x14ac:dyDescent="0.2">
      <c r="A2472" s="41">
        <f t="shared" si="716"/>
        <v>2146</v>
      </c>
      <c r="B2472" s="1">
        <v>4912942</v>
      </c>
      <c r="C2472" s="40" t="s">
        <v>639</v>
      </c>
      <c r="D2472" s="42" t="s">
        <v>36</v>
      </c>
      <c r="E2472" s="43">
        <v>0</v>
      </c>
      <c r="F2472" s="44">
        <v>1</v>
      </c>
      <c r="G2472" s="44">
        <v>1</v>
      </c>
      <c r="H2472" s="3">
        <v>26111908</v>
      </c>
      <c r="I2472" s="4" t="s">
        <v>37</v>
      </c>
      <c r="J2472" s="1" t="s">
        <v>37</v>
      </c>
      <c r="K2472" s="48">
        <v>68544</v>
      </c>
      <c r="L2472" s="49">
        <f t="shared" si="702"/>
        <v>77536.972800000003</v>
      </c>
      <c r="M2472" s="45">
        <v>105040</v>
      </c>
      <c r="N2472" s="50">
        <f t="shared" si="703"/>
        <v>19957.599999999999</v>
      </c>
      <c r="O2472" s="46">
        <f t="shared" si="713"/>
        <v>124997.6</v>
      </c>
      <c r="P2472" s="45">
        <v>81000</v>
      </c>
      <c r="Q2472" s="50">
        <f t="shared" si="704"/>
        <v>15390</v>
      </c>
      <c r="R2472" s="46">
        <f t="shared" si="714"/>
        <v>96390</v>
      </c>
      <c r="S2472" s="51">
        <f t="shared" si="705"/>
        <v>77536.972800000003</v>
      </c>
      <c r="T2472" s="51">
        <f t="shared" si="706"/>
        <v>99641.524266666675</v>
      </c>
      <c r="U2472" s="49">
        <f t="shared" si="707"/>
        <v>97756.917468204818</v>
      </c>
      <c r="V2472" s="51">
        <f t="shared" si="708"/>
        <v>96390</v>
      </c>
      <c r="W2472" s="51">
        <f t="shared" si="709"/>
        <v>15630.278237167156</v>
      </c>
      <c r="X2472" s="52">
        <f t="shared" si="710"/>
        <v>0.15686510570970855</v>
      </c>
      <c r="Y2472" s="53" t="str">
        <f t="shared" si="711"/>
        <v>MENOR_VALOR</v>
      </c>
      <c r="Z2472" s="49">
        <f t="shared" si="712"/>
        <v>77536.972800000003</v>
      </c>
      <c r="AA2472" s="80"/>
    </row>
    <row r="2473" spans="1:27" ht="27" x14ac:dyDescent="0.2">
      <c r="A2473" s="41">
        <f t="shared" si="716"/>
        <v>2147</v>
      </c>
      <c r="B2473" s="1">
        <v>4912942</v>
      </c>
      <c r="C2473" s="40" t="s">
        <v>889</v>
      </c>
      <c r="D2473" s="42" t="s">
        <v>36</v>
      </c>
      <c r="E2473" s="43">
        <v>0</v>
      </c>
      <c r="F2473" s="44">
        <v>1</v>
      </c>
      <c r="G2473" s="44">
        <v>1</v>
      </c>
      <c r="H2473" s="3">
        <v>40142020</v>
      </c>
      <c r="I2473" s="4" t="s">
        <v>37</v>
      </c>
      <c r="J2473" s="1" t="s">
        <v>37</v>
      </c>
      <c r="K2473" s="48">
        <v>47719</v>
      </c>
      <c r="L2473" s="49">
        <f t="shared" si="702"/>
        <v>53979.732799999998</v>
      </c>
      <c r="M2473" s="45">
        <v>67900</v>
      </c>
      <c r="N2473" s="50">
        <f t="shared" si="703"/>
        <v>12901</v>
      </c>
      <c r="O2473" s="46">
        <f t="shared" si="713"/>
        <v>80801</v>
      </c>
      <c r="P2473" s="45">
        <v>56000</v>
      </c>
      <c r="Q2473" s="50">
        <f t="shared" si="704"/>
        <v>10640</v>
      </c>
      <c r="R2473" s="46">
        <f t="shared" si="714"/>
        <v>66640</v>
      </c>
      <c r="S2473" s="51">
        <f t="shared" si="705"/>
        <v>53979.732799999998</v>
      </c>
      <c r="T2473" s="51">
        <f t="shared" si="706"/>
        <v>67140.244266666661</v>
      </c>
      <c r="U2473" s="49">
        <f t="shared" si="707"/>
        <v>66241.092238417375</v>
      </c>
      <c r="V2473" s="51">
        <f t="shared" si="708"/>
        <v>66640</v>
      </c>
      <c r="W2473" s="51">
        <f t="shared" si="709"/>
        <v>9305.8869019633021</v>
      </c>
      <c r="X2473" s="52">
        <f t="shared" si="710"/>
        <v>0.13860370934908001</v>
      </c>
      <c r="Y2473" s="53" t="str">
        <f t="shared" si="711"/>
        <v>MENOR_VALOR</v>
      </c>
      <c r="Z2473" s="49">
        <f t="shared" si="712"/>
        <v>53979.732799999998</v>
      </c>
      <c r="AA2473" s="80"/>
    </row>
    <row r="2474" spans="1:27" ht="18" x14ac:dyDescent="0.2">
      <c r="A2474" s="41">
        <f t="shared" si="716"/>
        <v>2148</v>
      </c>
      <c r="B2474" s="4">
        <v>4912942</v>
      </c>
      <c r="C2474" s="40" t="s">
        <v>856</v>
      </c>
      <c r="D2474" s="42" t="s">
        <v>36</v>
      </c>
      <c r="E2474" s="43">
        <v>0</v>
      </c>
      <c r="F2474" s="44">
        <v>1</v>
      </c>
      <c r="G2474" s="44">
        <v>1</v>
      </c>
      <c r="H2474" s="3">
        <v>26111530</v>
      </c>
      <c r="I2474" s="4" t="s">
        <v>37</v>
      </c>
      <c r="J2474" s="1" t="s">
        <v>37</v>
      </c>
      <c r="K2474" s="48">
        <v>405195</v>
      </c>
      <c r="L2474" s="49">
        <f t="shared" si="702"/>
        <v>458356.58399999997</v>
      </c>
      <c r="M2474" s="45">
        <v>590040</v>
      </c>
      <c r="N2474" s="50">
        <f t="shared" si="703"/>
        <v>112107.6</v>
      </c>
      <c r="O2474" s="46">
        <f t="shared" si="713"/>
        <v>702147.6</v>
      </c>
      <c r="P2474" s="45">
        <v>477000</v>
      </c>
      <c r="Q2474" s="50">
        <f t="shared" si="704"/>
        <v>90630</v>
      </c>
      <c r="R2474" s="46">
        <f t="shared" si="714"/>
        <v>567630</v>
      </c>
      <c r="S2474" s="51">
        <f t="shared" si="705"/>
        <v>458356.58399999997</v>
      </c>
      <c r="T2474" s="51">
        <f t="shared" si="706"/>
        <v>576044.728</v>
      </c>
      <c r="U2474" s="49">
        <f t="shared" si="707"/>
        <v>567412.73223873915</v>
      </c>
      <c r="V2474" s="51">
        <f t="shared" si="708"/>
        <v>567630</v>
      </c>
      <c r="W2474" s="51">
        <f t="shared" si="709"/>
        <v>83218.084687659444</v>
      </c>
      <c r="X2474" s="52">
        <f t="shared" si="710"/>
        <v>0.14446462339233396</v>
      </c>
      <c r="Y2474" s="53" t="str">
        <f t="shared" si="711"/>
        <v>MENOR_VALOR</v>
      </c>
      <c r="Z2474" s="49">
        <f t="shared" si="712"/>
        <v>458356.58399999997</v>
      </c>
      <c r="AA2474" s="80"/>
    </row>
    <row r="2475" spans="1:27" x14ac:dyDescent="0.2">
      <c r="A2475" s="187">
        <v>4.3</v>
      </c>
      <c r="B2475" s="177"/>
      <c r="C2475" s="289" t="s">
        <v>640</v>
      </c>
      <c r="D2475" s="291"/>
      <c r="E2475" s="40"/>
      <c r="F2475" s="40"/>
      <c r="G2475" s="40"/>
      <c r="H2475" s="40"/>
      <c r="I2475" s="40"/>
      <c r="J2475" s="178"/>
      <c r="K2475" s="48"/>
      <c r="L2475" s="49">
        <f t="shared" si="702"/>
        <v>0</v>
      </c>
      <c r="M2475" s="179">
        <v>0</v>
      </c>
      <c r="N2475" s="6"/>
      <c r="O2475" s="47"/>
      <c r="P2475" s="179"/>
      <c r="Q2475" s="6"/>
      <c r="R2475" s="47"/>
      <c r="S2475" s="51"/>
      <c r="T2475" s="51"/>
      <c r="U2475" s="49"/>
      <c r="V2475" s="51"/>
      <c r="W2475" s="51"/>
      <c r="X2475" s="52"/>
      <c r="Y2475" s="53"/>
      <c r="Z2475" s="49"/>
      <c r="AA2475" s="80"/>
    </row>
    <row r="2476" spans="1:27" x14ac:dyDescent="0.2">
      <c r="A2476" s="41">
        <f>A2474+1</f>
        <v>2149</v>
      </c>
      <c r="B2476" s="1">
        <v>4912996</v>
      </c>
      <c r="C2476" s="40" t="s">
        <v>641</v>
      </c>
      <c r="D2476" s="42" t="s">
        <v>36</v>
      </c>
      <c r="E2476" s="43">
        <v>0</v>
      </c>
      <c r="F2476" s="44">
        <v>1</v>
      </c>
      <c r="G2476" s="44">
        <v>1</v>
      </c>
      <c r="H2476" s="13">
        <v>31171511</v>
      </c>
      <c r="I2476" s="4" t="s">
        <v>37</v>
      </c>
      <c r="J2476" s="1">
        <v>60338</v>
      </c>
      <c r="K2476" s="48">
        <v>418761</v>
      </c>
      <c r="L2476" s="49">
        <f t="shared" si="702"/>
        <v>473702.44319999998</v>
      </c>
      <c r="M2476" s="45">
        <v>579040</v>
      </c>
      <c r="N2476" s="50">
        <f t="shared" si="703"/>
        <v>110017.60000000001</v>
      </c>
      <c r="O2476" s="46">
        <f t="shared" si="713"/>
        <v>689057.6</v>
      </c>
      <c r="P2476" s="45">
        <v>493000</v>
      </c>
      <c r="Q2476" s="50">
        <f t="shared" si="704"/>
        <v>93670</v>
      </c>
      <c r="R2476" s="46">
        <f t="shared" si="714"/>
        <v>586670</v>
      </c>
      <c r="S2476" s="51">
        <f t="shared" si="705"/>
        <v>473702.44319999998</v>
      </c>
      <c r="T2476" s="51">
        <f t="shared" si="706"/>
        <v>583143.34773333336</v>
      </c>
      <c r="U2476" s="49">
        <f t="shared" si="707"/>
        <v>576392.53054613224</v>
      </c>
      <c r="V2476" s="51">
        <f t="shared" si="708"/>
        <v>586670</v>
      </c>
      <c r="W2476" s="51">
        <f t="shared" si="709"/>
        <v>77386.405734709697</v>
      </c>
      <c r="X2476" s="52">
        <f t="shared" si="710"/>
        <v>0.13270563067470309</v>
      </c>
      <c r="Y2476" s="53" t="str">
        <f t="shared" si="711"/>
        <v>MENOR_VALOR</v>
      </c>
      <c r="Z2476" s="49">
        <f t="shared" si="712"/>
        <v>473702.44319999998</v>
      </c>
      <c r="AA2476" s="80"/>
    </row>
    <row r="2477" spans="1:27" x14ac:dyDescent="0.2">
      <c r="A2477" s="41">
        <f>A2476+1</f>
        <v>2150</v>
      </c>
      <c r="B2477" s="1">
        <v>4912996</v>
      </c>
      <c r="C2477" s="40" t="s">
        <v>642</v>
      </c>
      <c r="D2477" s="42" t="s">
        <v>36</v>
      </c>
      <c r="E2477" s="43">
        <v>0</v>
      </c>
      <c r="F2477" s="44">
        <v>1</v>
      </c>
      <c r="G2477" s="44">
        <v>1</v>
      </c>
      <c r="H2477" s="13">
        <v>26111505</v>
      </c>
      <c r="I2477" s="4" t="s">
        <v>37</v>
      </c>
      <c r="J2477" s="176">
        <v>2620</v>
      </c>
      <c r="K2477" s="48">
        <v>230979</v>
      </c>
      <c r="L2477" s="49">
        <f t="shared" si="702"/>
        <v>261283.4448</v>
      </c>
      <c r="M2477" s="45">
        <v>343400</v>
      </c>
      <c r="N2477" s="50">
        <f t="shared" si="703"/>
        <v>65246</v>
      </c>
      <c r="O2477" s="46">
        <f t="shared" si="713"/>
        <v>408646</v>
      </c>
      <c r="P2477" s="45">
        <v>272000</v>
      </c>
      <c r="Q2477" s="50">
        <f t="shared" si="704"/>
        <v>51680</v>
      </c>
      <c r="R2477" s="46">
        <f t="shared" si="714"/>
        <v>323680</v>
      </c>
      <c r="S2477" s="51">
        <f t="shared" si="705"/>
        <v>261283.4448</v>
      </c>
      <c r="T2477" s="51">
        <f t="shared" si="706"/>
        <v>331203.14826666663</v>
      </c>
      <c r="U2477" s="49">
        <f t="shared" si="707"/>
        <v>325730.43326836952</v>
      </c>
      <c r="V2477" s="51">
        <f t="shared" si="708"/>
        <v>323680</v>
      </c>
      <c r="W2477" s="51">
        <f t="shared" si="709"/>
        <v>49440.696459832754</v>
      </c>
      <c r="X2477" s="52">
        <f t="shared" si="710"/>
        <v>0.14927604619273069</v>
      </c>
      <c r="Y2477" s="53" t="str">
        <f t="shared" si="711"/>
        <v>MENOR_VALOR</v>
      </c>
      <c r="Z2477" s="49">
        <f t="shared" si="712"/>
        <v>261283.4448</v>
      </c>
      <c r="AA2477" s="80"/>
    </row>
    <row r="2478" spans="1:27" x14ac:dyDescent="0.2">
      <c r="A2478" s="41">
        <f t="shared" ref="A2478:A2496" si="717">A2477+1</f>
        <v>2151</v>
      </c>
      <c r="B2478" s="1">
        <v>4912996</v>
      </c>
      <c r="C2478" s="24" t="s">
        <v>198</v>
      </c>
      <c r="D2478" s="42" t="s">
        <v>36</v>
      </c>
      <c r="E2478" s="43">
        <v>0</v>
      </c>
      <c r="F2478" s="44">
        <v>1</v>
      </c>
      <c r="G2478" s="44">
        <v>1</v>
      </c>
      <c r="H2478" s="13">
        <v>26111530</v>
      </c>
      <c r="I2478" s="4" t="s">
        <v>37</v>
      </c>
      <c r="J2478" s="1">
        <v>60172</v>
      </c>
      <c r="K2478" s="48">
        <v>666519</v>
      </c>
      <c r="L2478" s="49">
        <f t="shared" si="702"/>
        <v>753966.29279999994</v>
      </c>
      <c r="M2478" s="45">
        <v>1310750</v>
      </c>
      <c r="N2478" s="50">
        <f t="shared" si="703"/>
        <v>249042.5</v>
      </c>
      <c r="O2478" s="46">
        <f t="shared" si="713"/>
        <v>1559792.5</v>
      </c>
      <c r="P2478" s="45">
        <v>980000</v>
      </c>
      <c r="Q2478" s="50">
        <f t="shared" si="704"/>
        <v>186200</v>
      </c>
      <c r="R2478" s="46">
        <f t="shared" si="714"/>
        <v>1166200</v>
      </c>
      <c r="S2478" s="51">
        <f t="shared" si="705"/>
        <v>753966.29279999994</v>
      </c>
      <c r="T2478" s="51">
        <f t="shared" si="706"/>
        <v>1159986.2642666667</v>
      </c>
      <c r="U2478" s="49">
        <f t="shared" si="707"/>
        <v>1111042.3117388531</v>
      </c>
      <c r="V2478" s="51">
        <f t="shared" si="708"/>
        <v>1166200</v>
      </c>
      <c r="W2478" s="51">
        <f t="shared" si="709"/>
        <v>287099.47512124869</v>
      </c>
      <c r="X2478" s="52">
        <f t="shared" si="710"/>
        <v>0.24750247823214569</v>
      </c>
      <c r="Y2478" s="53" t="str">
        <f t="shared" si="711"/>
        <v>MENOR_VALOR</v>
      </c>
      <c r="Z2478" s="49">
        <f t="shared" si="712"/>
        <v>753966.29279999994</v>
      </c>
      <c r="AA2478" s="80"/>
    </row>
    <row r="2479" spans="1:27" ht="18" x14ac:dyDescent="0.2">
      <c r="A2479" s="41">
        <f t="shared" si="717"/>
        <v>2152</v>
      </c>
      <c r="B2479" s="3">
        <v>4912937</v>
      </c>
      <c r="C2479" s="40" t="s">
        <v>643</v>
      </c>
      <c r="D2479" s="42" t="s">
        <v>36</v>
      </c>
      <c r="E2479" s="43">
        <v>0</v>
      </c>
      <c r="F2479" s="44">
        <v>1</v>
      </c>
      <c r="G2479" s="44">
        <v>1</v>
      </c>
      <c r="H2479" s="13">
        <v>26101715</v>
      </c>
      <c r="I2479" s="4" t="s">
        <v>37</v>
      </c>
      <c r="J2479" s="1">
        <v>5330</v>
      </c>
      <c r="K2479" s="48">
        <v>29750</v>
      </c>
      <c r="L2479" s="49">
        <f t="shared" si="702"/>
        <v>33653.199999999997</v>
      </c>
      <c r="M2479" s="45">
        <v>42680</v>
      </c>
      <c r="N2479" s="50">
        <f t="shared" si="703"/>
        <v>8109.2</v>
      </c>
      <c r="O2479" s="46">
        <f t="shared" si="713"/>
        <v>50789.2</v>
      </c>
      <c r="P2479" s="45">
        <v>35000</v>
      </c>
      <c r="Q2479" s="50">
        <f t="shared" si="704"/>
        <v>6650</v>
      </c>
      <c r="R2479" s="46">
        <f t="shared" si="714"/>
        <v>41650</v>
      </c>
      <c r="S2479" s="51">
        <f t="shared" si="705"/>
        <v>33653.199999999997</v>
      </c>
      <c r="T2479" s="51">
        <f t="shared" si="706"/>
        <v>42030.799999999996</v>
      </c>
      <c r="U2479" s="49">
        <f t="shared" si="707"/>
        <v>41444.882699642199</v>
      </c>
      <c r="V2479" s="51">
        <f t="shared" si="708"/>
        <v>41650</v>
      </c>
      <c r="W2479" s="51">
        <f t="shared" si="709"/>
        <v>5923.85777006835</v>
      </c>
      <c r="X2479" s="52">
        <f t="shared" si="710"/>
        <v>0.14094087597829094</v>
      </c>
      <c r="Y2479" s="53" t="str">
        <f t="shared" si="711"/>
        <v>MENOR_VALOR</v>
      </c>
      <c r="Z2479" s="49">
        <f t="shared" si="712"/>
        <v>33653.199999999997</v>
      </c>
      <c r="AA2479" s="80"/>
    </row>
    <row r="2480" spans="1:27" ht="27" x14ac:dyDescent="0.2">
      <c r="A2480" s="41">
        <f t="shared" si="717"/>
        <v>2153</v>
      </c>
      <c r="B2480" s="3">
        <v>4912937</v>
      </c>
      <c r="C2480" s="40" t="s">
        <v>644</v>
      </c>
      <c r="D2480" s="42" t="s">
        <v>36</v>
      </c>
      <c r="E2480" s="43">
        <v>0</v>
      </c>
      <c r="F2480" s="44">
        <v>1</v>
      </c>
      <c r="G2480" s="44">
        <v>1</v>
      </c>
      <c r="H2480" s="13">
        <v>31181701</v>
      </c>
      <c r="I2480" s="4" t="s">
        <v>37</v>
      </c>
      <c r="J2480" s="1">
        <v>5330</v>
      </c>
      <c r="K2480" s="48">
        <v>54978</v>
      </c>
      <c r="L2480" s="49">
        <f t="shared" si="702"/>
        <v>62191.113599999997</v>
      </c>
      <c r="M2480" s="45">
        <v>78570</v>
      </c>
      <c r="N2480" s="50">
        <f t="shared" si="703"/>
        <v>14928.3</v>
      </c>
      <c r="O2480" s="46">
        <f t="shared" si="713"/>
        <v>93498.3</v>
      </c>
      <c r="P2480" s="45">
        <v>65000</v>
      </c>
      <c r="Q2480" s="50">
        <f t="shared" si="704"/>
        <v>12350</v>
      </c>
      <c r="R2480" s="46">
        <f t="shared" si="714"/>
        <v>77350</v>
      </c>
      <c r="S2480" s="51">
        <f t="shared" si="705"/>
        <v>62191.113599999997</v>
      </c>
      <c r="T2480" s="51">
        <f t="shared" si="706"/>
        <v>77679.804533333328</v>
      </c>
      <c r="U2480" s="49">
        <f t="shared" si="707"/>
        <v>76617.996027145404</v>
      </c>
      <c r="V2480" s="51">
        <f t="shared" si="708"/>
        <v>77350</v>
      </c>
      <c r="W2480" s="51">
        <f t="shared" si="709"/>
        <v>10952.158390662622</v>
      </c>
      <c r="X2480" s="52">
        <f t="shared" si="710"/>
        <v>0.14099106526411148</v>
      </c>
      <c r="Y2480" s="53" t="str">
        <f t="shared" si="711"/>
        <v>MENOR_VALOR</v>
      </c>
      <c r="Z2480" s="49">
        <f t="shared" si="712"/>
        <v>62191.113599999997</v>
      </c>
      <c r="AA2480" s="80"/>
    </row>
    <row r="2481" spans="1:27" ht="27" x14ac:dyDescent="0.2">
      <c r="A2481" s="41">
        <f t="shared" si="717"/>
        <v>2154</v>
      </c>
      <c r="B2481" s="3">
        <v>4912937</v>
      </c>
      <c r="C2481" s="40" t="s">
        <v>645</v>
      </c>
      <c r="D2481" s="42" t="s">
        <v>36</v>
      </c>
      <c r="E2481" s="43">
        <v>0</v>
      </c>
      <c r="F2481" s="44">
        <v>1</v>
      </c>
      <c r="G2481" s="44">
        <v>1</v>
      </c>
      <c r="H2481" s="13">
        <v>31181701</v>
      </c>
      <c r="I2481" s="4" t="s">
        <v>37</v>
      </c>
      <c r="J2481" s="1">
        <v>5330</v>
      </c>
      <c r="K2481" s="48">
        <v>127092</v>
      </c>
      <c r="L2481" s="49">
        <f t="shared" si="702"/>
        <v>143766.47039999999</v>
      </c>
      <c r="M2481" s="45">
        <v>203040</v>
      </c>
      <c r="N2481" s="50">
        <f t="shared" si="703"/>
        <v>38577.599999999999</v>
      </c>
      <c r="O2481" s="46">
        <f t="shared" si="713"/>
        <v>241617.6</v>
      </c>
      <c r="P2481" s="45">
        <v>150000</v>
      </c>
      <c r="Q2481" s="50">
        <f t="shared" si="704"/>
        <v>28500</v>
      </c>
      <c r="R2481" s="46">
        <f t="shared" si="714"/>
        <v>178500</v>
      </c>
      <c r="S2481" s="51">
        <f t="shared" si="705"/>
        <v>143766.47039999999</v>
      </c>
      <c r="T2481" s="51">
        <f t="shared" si="706"/>
        <v>187961.35679999998</v>
      </c>
      <c r="U2481" s="49">
        <f t="shared" si="707"/>
        <v>183713.66689777153</v>
      </c>
      <c r="V2481" s="51">
        <f t="shared" si="708"/>
        <v>178500</v>
      </c>
      <c r="W2481" s="51">
        <f t="shared" si="709"/>
        <v>31250.503867209249</v>
      </c>
      <c r="X2481" s="52">
        <f t="shared" si="710"/>
        <v>0.16626025901941804</v>
      </c>
      <c r="Y2481" s="53" t="str">
        <f t="shared" si="711"/>
        <v>MENOR_VALOR</v>
      </c>
      <c r="Z2481" s="49">
        <f t="shared" si="712"/>
        <v>143766.47039999999</v>
      </c>
      <c r="AA2481" s="80"/>
    </row>
    <row r="2482" spans="1:27" ht="18" x14ac:dyDescent="0.2">
      <c r="A2482" s="41">
        <f t="shared" si="717"/>
        <v>2155</v>
      </c>
      <c r="B2482" s="3">
        <v>4912937</v>
      </c>
      <c r="C2482" s="40" t="s">
        <v>646</v>
      </c>
      <c r="D2482" s="42" t="s">
        <v>36</v>
      </c>
      <c r="E2482" s="43">
        <v>0</v>
      </c>
      <c r="F2482" s="44">
        <v>1</v>
      </c>
      <c r="G2482" s="44">
        <v>1</v>
      </c>
      <c r="H2482" s="13">
        <v>31181701</v>
      </c>
      <c r="I2482" s="4" t="s">
        <v>37</v>
      </c>
      <c r="J2482" s="1">
        <v>5330</v>
      </c>
      <c r="K2482" s="48">
        <v>14399</v>
      </c>
      <c r="L2482" s="49">
        <f t="shared" si="702"/>
        <v>16288.148799999999</v>
      </c>
      <c r="M2482" s="45">
        <v>20790</v>
      </c>
      <c r="N2482" s="50">
        <f t="shared" si="703"/>
        <v>3950.1</v>
      </c>
      <c r="O2482" s="46">
        <f t="shared" si="713"/>
        <v>24740.1</v>
      </c>
      <c r="P2482" s="45">
        <v>17000</v>
      </c>
      <c r="Q2482" s="50">
        <f t="shared" si="704"/>
        <v>3230</v>
      </c>
      <c r="R2482" s="46">
        <f t="shared" si="714"/>
        <v>20230</v>
      </c>
      <c r="S2482" s="51">
        <f t="shared" si="705"/>
        <v>16288.148799999999</v>
      </c>
      <c r="T2482" s="51">
        <f t="shared" si="706"/>
        <v>20419.416266666667</v>
      </c>
      <c r="U2482" s="49">
        <f t="shared" si="707"/>
        <v>20125.948353569645</v>
      </c>
      <c r="V2482" s="51">
        <f t="shared" si="708"/>
        <v>20230</v>
      </c>
      <c r="W2482" s="51">
        <f t="shared" si="709"/>
        <v>2921.247240575402</v>
      </c>
      <c r="X2482" s="52">
        <f t="shared" si="710"/>
        <v>0.14306223069383933</v>
      </c>
      <c r="Y2482" s="53" t="str">
        <f t="shared" si="711"/>
        <v>MENOR_VALOR</v>
      </c>
      <c r="Z2482" s="49">
        <f t="shared" si="712"/>
        <v>16288.148799999999</v>
      </c>
      <c r="AA2482" s="80"/>
    </row>
    <row r="2483" spans="1:27" ht="18" x14ac:dyDescent="0.2">
      <c r="A2483" s="41">
        <f t="shared" si="717"/>
        <v>2156</v>
      </c>
      <c r="B2483" s="3">
        <v>4912937</v>
      </c>
      <c r="C2483" s="40" t="s">
        <v>647</v>
      </c>
      <c r="D2483" s="42" t="s">
        <v>36</v>
      </c>
      <c r="E2483" s="43">
        <v>0</v>
      </c>
      <c r="F2483" s="44">
        <v>1</v>
      </c>
      <c r="G2483" s="44">
        <v>1</v>
      </c>
      <c r="H2483" s="13">
        <v>31181701</v>
      </c>
      <c r="I2483" s="4" t="s">
        <v>37</v>
      </c>
      <c r="J2483" s="1">
        <v>5330</v>
      </c>
      <c r="K2483" s="48">
        <v>143871</v>
      </c>
      <c r="L2483" s="49">
        <f t="shared" si="702"/>
        <v>162746.87520000001</v>
      </c>
      <c r="M2483" s="45">
        <v>198340</v>
      </c>
      <c r="N2483" s="50">
        <f t="shared" si="703"/>
        <v>37684.6</v>
      </c>
      <c r="O2483" s="46">
        <f t="shared" si="713"/>
        <v>236024.6</v>
      </c>
      <c r="P2483" s="45">
        <v>169000</v>
      </c>
      <c r="Q2483" s="50">
        <f t="shared" si="704"/>
        <v>32110</v>
      </c>
      <c r="R2483" s="46">
        <f t="shared" si="714"/>
        <v>201110</v>
      </c>
      <c r="S2483" s="51">
        <f t="shared" si="705"/>
        <v>162746.87520000001</v>
      </c>
      <c r="T2483" s="51">
        <f t="shared" si="706"/>
        <v>199960.49173333333</v>
      </c>
      <c r="U2483" s="49">
        <f t="shared" si="707"/>
        <v>197682.33624818135</v>
      </c>
      <c r="V2483" s="51">
        <f t="shared" si="708"/>
        <v>201110</v>
      </c>
      <c r="W2483" s="51">
        <f t="shared" si="709"/>
        <v>26314.000603195771</v>
      </c>
      <c r="X2483" s="52">
        <f t="shared" si="710"/>
        <v>0.13159599866501648</v>
      </c>
      <c r="Y2483" s="53" t="str">
        <f t="shared" si="711"/>
        <v>MENOR_VALOR</v>
      </c>
      <c r="Z2483" s="49">
        <f t="shared" si="712"/>
        <v>162746.87520000001</v>
      </c>
      <c r="AA2483" s="80"/>
    </row>
    <row r="2484" spans="1:27" ht="18" x14ac:dyDescent="0.2">
      <c r="A2484" s="41">
        <f t="shared" si="717"/>
        <v>2157</v>
      </c>
      <c r="B2484" s="1">
        <v>4912996</v>
      </c>
      <c r="C2484" s="40" t="s">
        <v>648</v>
      </c>
      <c r="D2484" s="42" t="s">
        <v>36</v>
      </c>
      <c r="E2484" s="43">
        <v>0</v>
      </c>
      <c r="F2484" s="44">
        <v>1</v>
      </c>
      <c r="G2484" s="44">
        <v>1</v>
      </c>
      <c r="H2484" s="13">
        <v>26111505</v>
      </c>
      <c r="I2484" s="4" t="s">
        <v>37</v>
      </c>
      <c r="J2484" s="1" t="s">
        <v>37</v>
      </c>
      <c r="K2484" s="48">
        <v>151844</v>
      </c>
      <c r="L2484" s="49">
        <f t="shared" si="702"/>
        <v>171765.93280000001</v>
      </c>
      <c r="M2484" s="45">
        <v>219520</v>
      </c>
      <c r="N2484" s="50">
        <f t="shared" si="703"/>
        <v>41708.800000000003</v>
      </c>
      <c r="O2484" s="46">
        <f t="shared" si="713"/>
        <v>261228.79999999999</v>
      </c>
      <c r="P2484" s="45">
        <v>179000</v>
      </c>
      <c r="Q2484" s="50">
        <f t="shared" si="704"/>
        <v>34010</v>
      </c>
      <c r="R2484" s="46">
        <f t="shared" si="714"/>
        <v>213010</v>
      </c>
      <c r="S2484" s="51">
        <f t="shared" si="705"/>
        <v>171765.93280000001</v>
      </c>
      <c r="T2484" s="51">
        <f t="shared" si="706"/>
        <v>215334.91093333333</v>
      </c>
      <c r="U2484" s="49">
        <f t="shared" si="707"/>
        <v>212219.86145456095</v>
      </c>
      <c r="V2484" s="51">
        <f t="shared" si="708"/>
        <v>213010</v>
      </c>
      <c r="W2484" s="51">
        <f t="shared" si="709"/>
        <v>30807.919887448221</v>
      </c>
      <c r="X2484" s="52">
        <f t="shared" si="710"/>
        <v>0.14306978721618532</v>
      </c>
      <c r="Y2484" s="53" t="str">
        <f t="shared" si="711"/>
        <v>MENOR_VALOR</v>
      </c>
      <c r="Z2484" s="49">
        <f t="shared" si="712"/>
        <v>171765.93280000001</v>
      </c>
      <c r="AA2484" s="80"/>
    </row>
    <row r="2485" spans="1:27" ht="27" x14ac:dyDescent="0.2">
      <c r="A2485" s="41">
        <f t="shared" si="717"/>
        <v>2158</v>
      </c>
      <c r="B2485" s="1">
        <v>4912996</v>
      </c>
      <c r="C2485" s="40" t="s">
        <v>857</v>
      </c>
      <c r="D2485" s="42" t="s">
        <v>60</v>
      </c>
      <c r="E2485" s="43">
        <v>0</v>
      </c>
      <c r="F2485" s="44">
        <v>1</v>
      </c>
      <c r="G2485" s="44">
        <v>1</v>
      </c>
      <c r="H2485" s="13">
        <v>26111523</v>
      </c>
      <c r="I2485" s="4" t="s">
        <v>37</v>
      </c>
      <c r="J2485" s="1" t="s">
        <v>37</v>
      </c>
      <c r="K2485" s="48">
        <v>74732</v>
      </c>
      <c r="L2485" s="49">
        <f t="shared" si="702"/>
        <v>84536.838399999993</v>
      </c>
      <c r="M2485" s="45">
        <v>99000</v>
      </c>
      <c r="N2485" s="50">
        <f t="shared" si="703"/>
        <v>18810</v>
      </c>
      <c r="O2485" s="46">
        <f t="shared" si="713"/>
        <v>117810</v>
      </c>
      <c r="P2485" s="45">
        <v>88000</v>
      </c>
      <c r="Q2485" s="50">
        <f t="shared" si="704"/>
        <v>16720</v>
      </c>
      <c r="R2485" s="46">
        <f t="shared" si="714"/>
        <v>104720</v>
      </c>
      <c r="S2485" s="51">
        <f t="shared" si="705"/>
        <v>84536.838399999993</v>
      </c>
      <c r="T2485" s="51">
        <f t="shared" si="706"/>
        <v>102355.6128</v>
      </c>
      <c r="U2485" s="49">
        <f t="shared" si="707"/>
        <v>101411.20201125814</v>
      </c>
      <c r="V2485" s="51">
        <f t="shared" si="708"/>
        <v>104720</v>
      </c>
      <c r="W2485" s="51">
        <f t="shared" si="709"/>
        <v>12599.776210673261</v>
      </c>
      <c r="X2485" s="52">
        <f t="shared" si="710"/>
        <v>0.12309804871465985</v>
      </c>
      <c r="Y2485" s="53" t="str">
        <f t="shared" si="711"/>
        <v>MENOR_VALOR</v>
      </c>
      <c r="Z2485" s="49">
        <f t="shared" si="712"/>
        <v>84536.838399999993</v>
      </c>
      <c r="AA2485" s="80"/>
    </row>
    <row r="2486" spans="1:27" ht="18" x14ac:dyDescent="0.2">
      <c r="A2486" s="41">
        <f t="shared" si="717"/>
        <v>2159</v>
      </c>
      <c r="B2486" s="1">
        <v>4912996</v>
      </c>
      <c r="C2486" s="40" t="s">
        <v>893</v>
      </c>
      <c r="D2486" s="42" t="s">
        <v>36</v>
      </c>
      <c r="E2486" s="43">
        <v>0</v>
      </c>
      <c r="F2486" s="44">
        <v>1</v>
      </c>
      <c r="G2486" s="44">
        <v>1</v>
      </c>
      <c r="H2486" s="8">
        <v>31411701</v>
      </c>
      <c r="I2486" s="4" t="s">
        <v>37</v>
      </c>
      <c r="J2486" s="1" t="s">
        <v>37</v>
      </c>
      <c r="K2486" s="48">
        <v>74732</v>
      </c>
      <c r="L2486" s="49">
        <f t="shared" si="702"/>
        <v>84536.838399999993</v>
      </c>
      <c r="M2486" s="45">
        <v>103400</v>
      </c>
      <c r="N2486" s="50">
        <f t="shared" si="703"/>
        <v>19646</v>
      </c>
      <c r="O2486" s="46">
        <f t="shared" si="713"/>
        <v>123046</v>
      </c>
      <c r="P2486" s="45">
        <v>88000</v>
      </c>
      <c r="Q2486" s="50">
        <f t="shared" si="704"/>
        <v>16720</v>
      </c>
      <c r="R2486" s="46">
        <f t="shared" si="714"/>
        <v>104720</v>
      </c>
      <c r="S2486" s="51">
        <f t="shared" si="705"/>
        <v>84536.838399999993</v>
      </c>
      <c r="T2486" s="51">
        <f t="shared" si="706"/>
        <v>104100.94613333333</v>
      </c>
      <c r="U2486" s="49">
        <f t="shared" si="707"/>
        <v>102891.8663864477</v>
      </c>
      <c r="V2486" s="51">
        <f t="shared" si="708"/>
        <v>104720</v>
      </c>
      <c r="W2486" s="51">
        <f t="shared" si="709"/>
        <v>13833.913246104192</v>
      </c>
      <c r="X2486" s="52">
        <f t="shared" si="710"/>
        <v>0.13288940936603597</v>
      </c>
      <c r="Y2486" s="53" t="str">
        <f t="shared" si="711"/>
        <v>MENOR_VALOR</v>
      </c>
      <c r="Z2486" s="49">
        <f t="shared" si="712"/>
        <v>84536.838399999993</v>
      </c>
      <c r="AA2486" s="80"/>
    </row>
    <row r="2487" spans="1:27" ht="18" x14ac:dyDescent="0.2">
      <c r="A2487" s="41">
        <f t="shared" si="717"/>
        <v>2160</v>
      </c>
      <c r="B2487" s="1">
        <v>4912996</v>
      </c>
      <c r="C2487" s="40" t="s">
        <v>649</v>
      </c>
      <c r="D2487" s="42" t="s">
        <v>36</v>
      </c>
      <c r="E2487" s="43">
        <v>0</v>
      </c>
      <c r="F2487" s="44">
        <v>1</v>
      </c>
      <c r="G2487" s="44">
        <v>1</v>
      </c>
      <c r="H2487" s="13">
        <v>26111533</v>
      </c>
      <c r="I2487" s="4" t="s">
        <v>37</v>
      </c>
      <c r="J2487" s="1" t="s">
        <v>37</v>
      </c>
      <c r="K2487" s="48">
        <v>366282</v>
      </c>
      <c r="L2487" s="49">
        <f t="shared" si="702"/>
        <v>414338.19839999999</v>
      </c>
      <c r="M2487" s="45">
        <v>528220</v>
      </c>
      <c r="N2487" s="50">
        <f t="shared" si="703"/>
        <v>100361.8</v>
      </c>
      <c r="O2487" s="46">
        <f t="shared" si="713"/>
        <v>628581.80000000005</v>
      </c>
      <c r="P2487" s="45">
        <v>431000</v>
      </c>
      <c r="Q2487" s="50">
        <f t="shared" si="704"/>
        <v>81890</v>
      </c>
      <c r="R2487" s="46">
        <f t="shared" si="714"/>
        <v>512890</v>
      </c>
      <c r="S2487" s="51">
        <f t="shared" si="705"/>
        <v>414338.19839999999</v>
      </c>
      <c r="T2487" s="51">
        <f t="shared" si="706"/>
        <v>518603.33279999997</v>
      </c>
      <c r="U2487" s="49">
        <f t="shared" si="707"/>
        <v>511187.62969593785</v>
      </c>
      <c r="V2487" s="51">
        <f t="shared" si="708"/>
        <v>512890</v>
      </c>
      <c r="W2487" s="51">
        <f t="shared" si="709"/>
        <v>73726.583575566387</v>
      </c>
      <c r="X2487" s="52">
        <f t="shared" si="710"/>
        <v>0.14216372883203035</v>
      </c>
      <c r="Y2487" s="53" t="str">
        <f t="shared" si="711"/>
        <v>MENOR_VALOR</v>
      </c>
      <c r="Z2487" s="49">
        <f t="shared" si="712"/>
        <v>414338.19839999999</v>
      </c>
      <c r="AA2487" s="80"/>
    </row>
    <row r="2488" spans="1:27" x14ac:dyDescent="0.2">
      <c r="A2488" s="41">
        <f t="shared" si="717"/>
        <v>2161</v>
      </c>
      <c r="B2488" s="1">
        <v>4912996</v>
      </c>
      <c r="C2488" s="2" t="s">
        <v>384</v>
      </c>
      <c r="D2488" s="42" t="s">
        <v>36</v>
      </c>
      <c r="E2488" s="43">
        <v>0</v>
      </c>
      <c r="F2488" s="44">
        <v>1</v>
      </c>
      <c r="G2488" s="44">
        <v>1</v>
      </c>
      <c r="H2488" s="13">
        <v>26101732</v>
      </c>
      <c r="I2488" s="4" t="s">
        <v>37</v>
      </c>
      <c r="J2488" s="1">
        <v>294</v>
      </c>
      <c r="K2488" s="48">
        <v>37009</v>
      </c>
      <c r="L2488" s="49">
        <f t="shared" si="702"/>
        <v>41864.580799999996</v>
      </c>
      <c r="M2488" s="45">
        <v>19570</v>
      </c>
      <c r="N2488" s="50">
        <f t="shared" si="703"/>
        <v>3718.3</v>
      </c>
      <c r="O2488" s="46">
        <f t="shared" si="713"/>
        <v>23288.3</v>
      </c>
      <c r="P2488" s="45">
        <v>15000</v>
      </c>
      <c r="Q2488" s="50">
        <f t="shared" si="704"/>
        <v>2850</v>
      </c>
      <c r="R2488" s="46">
        <f t="shared" si="714"/>
        <v>17850</v>
      </c>
      <c r="S2488" s="51">
        <f t="shared" si="705"/>
        <v>17850</v>
      </c>
      <c r="T2488" s="51">
        <f t="shared" si="706"/>
        <v>27667.626933333333</v>
      </c>
      <c r="U2488" s="49">
        <f t="shared" si="707"/>
        <v>25914.385686166843</v>
      </c>
      <c r="V2488" s="51">
        <f t="shared" si="708"/>
        <v>23288.3</v>
      </c>
      <c r="W2488" s="51">
        <f t="shared" si="709"/>
        <v>6942.1105797196888</v>
      </c>
      <c r="X2488" s="52">
        <f t="shared" si="710"/>
        <v>0.25091095078183195</v>
      </c>
      <c r="Y2488" s="53" t="str">
        <f t="shared" si="711"/>
        <v>MENOR_VALOR</v>
      </c>
      <c r="Z2488" s="49">
        <f t="shared" si="712"/>
        <v>17850</v>
      </c>
      <c r="AA2488" s="80"/>
    </row>
    <row r="2489" spans="1:27" ht="18" x14ac:dyDescent="0.2">
      <c r="A2489" s="41">
        <f t="shared" si="717"/>
        <v>2162</v>
      </c>
      <c r="B2489" s="1">
        <v>4912996</v>
      </c>
      <c r="C2489" s="40" t="s">
        <v>650</v>
      </c>
      <c r="D2489" s="42" t="s">
        <v>36</v>
      </c>
      <c r="E2489" s="43">
        <v>0</v>
      </c>
      <c r="F2489" s="44">
        <v>1</v>
      </c>
      <c r="G2489" s="44">
        <v>1</v>
      </c>
      <c r="H2489" s="13">
        <v>26121708</v>
      </c>
      <c r="I2489" s="4" t="s">
        <v>37</v>
      </c>
      <c r="J2489" s="1">
        <v>232</v>
      </c>
      <c r="K2489" s="48">
        <v>37009</v>
      </c>
      <c r="L2489" s="49">
        <f t="shared" si="702"/>
        <v>41864.580799999996</v>
      </c>
      <c r="M2489" s="45">
        <v>55550</v>
      </c>
      <c r="N2489" s="50">
        <f t="shared" si="703"/>
        <v>10554.5</v>
      </c>
      <c r="O2489" s="46">
        <f t="shared" si="713"/>
        <v>66104.5</v>
      </c>
      <c r="P2489" s="45">
        <v>44000</v>
      </c>
      <c r="Q2489" s="50">
        <f t="shared" si="704"/>
        <v>8360</v>
      </c>
      <c r="R2489" s="46">
        <f t="shared" si="714"/>
        <v>52360</v>
      </c>
      <c r="S2489" s="51">
        <f t="shared" si="705"/>
        <v>41864.580799999996</v>
      </c>
      <c r="T2489" s="51">
        <f t="shared" si="706"/>
        <v>53443.026933333334</v>
      </c>
      <c r="U2489" s="49">
        <f t="shared" si="707"/>
        <v>52524.16252227599</v>
      </c>
      <c r="V2489" s="51">
        <f t="shared" si="708"/>
        <v>52360</v>
      </c>
      <c r="W2489" s="51">
        <f t="shared" si="709"/>
        <v>8187.1977764831463</v>
      </c>
      <c r="X2489" s="52">
        <f t="shared" si="710"/>
        <v>0.15319487398601389</v>
      </c>
      <c r="Y2489" s="53" t="str">
        <f t="shared" si="711"/>
        <v>MENOR_VALOR</v>
      </c>
      <c r="Z2489" s="49">
        <f t="shared" si="712"/>
        <v>41864.580799999996</v>
      </c>
      <c r="AA2489" s="80"/>
    </row>
    <row r="2490" spans="1:27" ht="18" x14ac:dyDescent="0.2">
      <c r="A2490" s="41">
        <f t="shared" si="717"/>
        <v>2163</v>
      </c>
      <c r="B2490" s="1">
        <v>4912996</v>
      </c>
      <c r="C2490" s="40" t="s">
        <v>651</v>
      </c>
      <c r="D2490" s="42" t="s">
        <v>36</v>
      </c>
      <c r="E2490" s="43">
        <v>0</v>
      </c>
      <c r="F2490" s="44">
        <v>1</v>
      </c>
      <c r="G2490" s="44">
        <v>1</v>
      </c>
      <c r="H2490" s="13">
        <v>26101732</v>
      </c>
      <c r="I2490" s="4" t="s">
        <v>37</v>
      </c>
      <c r="J2490" s="1">
        <v>39759</v>
      </c>
      <c r="K2490" s="48">
        <v>18802</v>
      </c>
      <c r="L2490" s="49">
        <f t="shared" si="702"/>
        <v>21268.822400000001</v>
      </c>
      <c r="M2490" s="45">
        <v>28560</v>
      </c>
      <c r="N2490" s="50">
        <f t="shared" si="703"/>
        <v>5426.4</v>
      </c>
      <c r="O2490" s="46">
        <f t="shared" si="713"/>
        <v>33986.400000000001</v>
      </c>
      <c r="P2490" s="45">
        <v>22000</v>
      </c>
      <c r="Q2490" s="50">
        <f t="shared" si="704"/>
        <v>4180</v>
      </c>
      <c r="R2490" s="46">
        <f t="shared" si="714"/>
        <v>26180</v>
      </c>
      <c r="S2490" s="51">
        <f t="shared" si="705"/>
        <v>21268.822400000001</v>
      </c>
      <c r="T2490" s="51">
        <f t="shared" si="706"/>
        <v>27145.074133333332</v>
      </c>
      <c r="U2490" s="49">
        <f t="shared" si="707"/>
        <v>26648.498906029927</v>
      </c>
      <c r="V2490" s="51">
        <f t="shared" si="708"/>
        <v>26180</v>
      </c>
      <c r="W2490" s="51">
        <f t="shared" si="709"/>
        <v>4155.1374485992128</v>
      </c>
      <c r="X2490" s="52">
        <f t="shared" si="710"/>
        <v>0.15307150859819643</v>
      </c>
      <c r="Y2490" s="53" t="str">
        <f t="shared" si="711"/>
        <v>MENOR_VALOR</v>
      </c>
      <c r="Z2490" s="49">
        <f t="shared" si="712"/>
        <v>21268.822400000001</v>
      </c>
      <c r="AA2490" s="80"/>
    </row>
    <row r="2491" spans="1:27" ht="18" x14ac:dyDescent="0.2">
      <c r="A2491" s="41">
        <f t="shared" si="717"/>
        <v>2164</v>
      </c>
      <c r="B2491" s="1">
        <v>4912996</v>
      </c>
      <c r="C2491" s="40" t="s">
        <v>652</v>
      </c>
      <c r="D2491" s="42" t="s">
        <v>36</v>
      </c>
      <c r="E2491" s="43">
        <v>0</v>
      </c>
      <c r="F2491" s="44">
        <v>1</v>
      </c>
      <c r="G2491" s="44">
        <v>1</v>
      </c>
      <c r="H2491" s="13">
        <v>31181705</v>
      </c>
      <c r="I2491" s="4" t="s">
        <v>37</v>
      </c>
      <c r="J2491" s="1" t="s">
        <v>37</v>
      </c>
      <c r="K2491" s="48">
        <v>4879</v>
      </c>
      <c r="L2491" s="49">
        <f t="shared" si="702"/>
        <v>5519.1247999999996</v>
      </c>
      <c r="M2491" s="45">
        <v>8800</v>
      </c>
      <c r="N2491" s="50">
        <f t="shared" si="703"/>
        <v>1672</v>
      </c>
      <c r="O2491" s="46">
        <f t="shared" si="713"/>
        <v>10472</v>
      </c>
      <c r="P2491" s="45">
        <v>6000</v>
      </c>
      <c r="Q2491" s="50">
        <f t="shared" si="704"/>
        <v>1140</v>
      </c>
      <c r="R2491" s="46">
        <f t="shared" si="714"/>
        <v>7140</v>
      </c>
      <c r="S2491" s="51">
        <f t="shared" si="705"/>
        <v>5519.1247999999996</v>
      </c>
      <c r="T2491" s="51">
        <f t="shared" si="706"/>
        <v>7710.3749333333326</v>
      </c>
      <c r="U2491" s="49">
        <f t="shared" si="707"/>
        <v>7445.0225919985669</v>
      </c>
      <c r="V2491" s="51">
        <f t="shared" si="708"/>
        <v>7140</v>
      </c>
      <c r="W2491" s="51">
        <f t="shared" si="709"/>
        <v>1549.4478285559278</v>
      </c>
      <c r="X2491" s="52">
        <f t="shared" si="710"/>
        <v>0.2009562235238895</v>
      </c>
      <c r="Y2491" s="53" t="str">
        <f t="shared" si="711"/>
        <v>MENOR_VALOR</v>
      </c>
      <c r="Z2491" s="49">
        <f t="shared" si="712"/>
        <v>5519.1247999999996</v>
      </c>
      <c r="AA2491" s="80"/>
    </row>
    <row r="2492" spans="1:27" ht="27" x14ac:dyDescent="0.2">
      <c r="A2492" s="41">
        <f t="shared" si="717"/>
        <v>2165</v>
      </c>
      <c r="B2492" s="1">
        <v>4912996</v>
      </c>
      <c r="C2492" s="40" t="s">
        <v>653</v>
      </c>
      <c r="D2492" s="42" t="s">
        <v>36</v>
      </c>
      <c r="E2492" s="43">
        <v>0</v>
      </c>
      <c r="F2492" s="44">
        <v>1</v>
      </c>
      <c r="G2492" s="44">
        <v>1</v>
      </c>
      <c r="H2492" s="13">
        <v>26101715</v>
      </c>
      <c r="I2492" s="4" t="s">
        <v>37</v>
      </c>
      <c r="J2492" s="1" t="s">
        <v>37</v>
      </c>
      <c r="K2492" s="48">
        <v>196588</v>
      </c>
      <c r="L2492" s="49">
        <f t="shared" si="702"/>
        <v>222380.3456</v>
      </c>
      <c r="M2492" s="45">
        <v>317900</v>
      </c>
      <c r="N2492" s="50">
        <f t="shared" si="703"/>
        <v>60401</v>
      </c>
      <c r="O2492" s="46">
        <f t="shared" si="713"/>
        <v>378301</v>
      </c>
      <c r="P2492" s="45">
        <v>231000</v>
      </c>
      <c r="Q2492" s="50">
        <f t="shared" si="704"/>
        <v>43890</v>
      </c>
      <c r="R2492" s="46">
        <f t="shared" si="714"/>
        <v>274890</v>
      </c>
      <c r="S2492" s="51">
        <f t="shared" si="705"/>
        <v>222380.3456</v>
      </c>
      <c r="T2492" s="51">
        <f t="shared" si="706"/>
        <v>291857.1152</v>
      </c>
      <c r="U2492" s="49">
        <f t="shared" si="707"/>
        <v>284903.38582341163</v>
      </c>
      <c r="V2492" s="51">
        <f t="shared" si="708"/>
        <v>274890</v>
      </c>
      <c r="W2492" s="51">
        <f t="shared" si="709"/>
        <v>49127.49491909537</v>
      </c>
      <c r="X2492" s="52">
        <f t="shared" si="710"/>
        <v>0.16832721342232801</v>
      </c>
      <c r="Y2492" s="53" t="str">
        <f t="shared" si="711"/>
        <v>MENOR_VALOR</v>
      </c>
      <c r="Z2492" s="49">
        <f t="shared" si="712"/>
        <v>222380.3456</v>
      </c>
      <c r="AA2492" s="80"/>
    </row>
    <row r="2493" spans="1:27" ht="18" x14ac:dyDescent="0.2">
      <c r="A2493" s="41">
        <f t="shared" si="717"/>
        <v>2166</v>
      </c>
      <c r="B2493" s="1">
        <v>4912996</v>
      </c>
      <c r="C2493" s="40" t="s">
        <v>654</v>
      </c>
      <c r="D2493" s="42" t="s">
        <v>36</v>
      </c>
      <c r="E2493" s="43">
        <v>0</v>
      </c>
      <c r="F2493" s="44">
        <v>1</v>
      </c>
      <c r="G2493" s="44">
        <v>1</v>
      </c>
      <c r="H2493" s="13">
        <v>26101715</v>
      </c>
      <c r="I2493" s="4" t="s">
        <v>37</v>
      </c>
      <c r="J2493" s="1" t="s">
        <v>37</v>
      </c>
      <c r="K2493" s="48">
        <v>38675</v>
      </c>
      <c r="L2493" s="49">
        <f t="shared" si="702"/>
        <v>43749.159999999996</v>
      </c>
      <c r="M2493" s="45">
        <v>58000</v>
      </c>
      <c r="N2493" s="50">
        <f t="shared" si="703"/>
        <v>11020</v>
      </c>
      <c r="O2493" s="46">
        <f t="shared" si="713"/>
        <v>69020</v>
      </c>
      <c r="P2493" s="45">
        <v>46000</v>
      </c>
      <c r="Q2493" s="50">
        <f t="shared" si="704"/>
        <v>8740</v>
      </c>
      <c r="R2493" s="46">
        <f t="shared" si="714"/>
        <v>54740</v>
      </c>
      <c r="S2493" s="51">
        <f t="shared" si="705"/>
        <v>43749.159999999996</v>
      </c>
      <c r="T2493" s="51">
        <f t="shared" si="706"/>
        <v>55836.386666666665</v>
      </c>
      <c r="U2493" s="49">
        <f t="shared" si="707"/>
        <v>54880.301541710505</v>
      </c>
      <c r="V2493" s="51">
        <f t="shared" si="708"/>
        <v>54740</v>
      </c>
      <c r="W2493" s="51">
        <f t="shared" si="709"/>
        <v>8546.9599417388417</v>
      </c>
      <c r="X2493" s="52">
        <f t="shared" si="710"/>
        <v>0.15307150859819563</v>
      </c>
      <c r="Y2493" s="53" t="str">
        <f t="shared" si="711"/>
        <v>MENOR_VALOR</v>
      </c>
      <c r="Z2493" s="49">
        <f t="shared" si="712"/>
        <v>43749.159999999996</v>
      </c>
      <c r="AA2493" s="80"/>
    </row>
    <row r="2494" spans="1:27" ht="27" x14ac:dyDescent="0.2">
      <c r="A2494" s="41">
        <f t="shared" si="717"/>
        <v>2167</v>
      </c>
      <c r="B2494" s="1">
        <v>4912996</v>
      </c>
      <c r="C2494" s="40" t="s">
        <v>655</v>
      </c>
      <c r="D2494" s="42" t="s">
        <v>36</v>
      </c>
      <c r="E2494" s="43">
        <v>0</v>
      </c>
      <c r="F2494" s="44">
        <v>1</v>
      </c>
      <c r="G2494" s="44">
        <v>1</v>
      </c>
      <c r="H2494" s="13">
        <v>40141738</v>
      </c>
      <c r="I2494" s="4" t="s">
        <v>37</v>
      </c>
      <c r="J2494" s="1" t="s">
        <v>37</v>
      </c>
      <c r="K2494" s="48">
        <v>14399</v>
      </c>
      <c r="L2494" s="49">
        <f t="shared" si="702"/>
        <v>16288.148799999999</v>
      </c>
      <c r="M2494" s="45">
        <v>19950</v>
      </c>
      <c r="N2494" s="50">
        <f t="shared" si="703"/>
        <v>3790.5</v>
      </c>
      <c r="O2494" s="46">
        <f t="shared" si="713"/>
        <v>23740.5</v>
      </c>
      <c r="P2494" s="45">
        <v>17000</v>
      </c>
      <c r="Q2494" s="50">
        <f t="shared" si="704"/>
        <v>3230</v>
      </c>
      <c r="R2494" s="46">
        <f t="shared" si="714"/>
        <v>20230</v>
      </c>
      <c r="S2494" s="51">
        <f t="shared" si="705"/>
        <v>16288.148799999999</v>
      </c>
      <c r="T2494" s="51">
        <f t="shared" si="706"/>
        <v>20086.216266666666</v>
      </c>
      <c r="U2494" s="49">
        <f t="shared" si="707"/>
        <v>19851.156998415903</v>
      </c>
      <c r="V2494" s="51">
        <f t="shared" si="708"/>
        <v>20230</v>
      </c>
      <c r="W2494" s="51">
        <f t="shared" si="709"/>
        <v>2685.6392610840212</v>
      </c>
      <c r="X2494" s="52">
        <f t="shared" si="710"/>
        <v>0.1337055832432151</v>
      </c>
      <c r="Y2494" s="53" t="str">
        <f t="shared" si="711"/>
        <v>MENOR_VALOR</v>
      </c>
      <c r="Z2494" s="49">
        <f t="shared" si="712"/>
        <v>16288.148799999999</v>
      </c>
      <c r="AA2494" s="80"/>
    </row>
    <row r="2495" spans="1:27" ht="27" x14ac:dyDescent="0.2">
      <c r="A2495" s="41">
        <f t="shared" si="717"/>
        <v>2168</v>
      </c>
      <c r="B2495" s="1">
        <v>4912996</v>
      </c>
      <c r="C2495" s="40" t="s">
        <v>656</v>
      </c>
      <c r="D2495" s="42" t="s">
        <v>36</v>
      </c>
      <c r="E2495" s="43">
        <v>0</v>
      </c>
      <c r="F2495" s="44">
        <v>1</v>
      </c>
      <c r="G2495" s="44">
        <v>1</v>
      </c>
      <c r="H2495" s="13">
        <v>40141738</v>
      </c>
      <c r="I2495" s="4" t="s">
        <v>37</v>
      </c>
      <c r="J2495" s="1" t="s">
        <v>37</v>
      </c>
      <c r="K2495" s="48">
        <v>14399</v>
      </c>
      <c r="L2495" s="49">
        <f t="shared" si="702"/>
        <v>16288.148799999999</v>
      </c>
      <c r="M2495" s="45">
        <v>21000</v>
      </c>
      <c r="N2495" s="50">
        <f t="shared" si="703"/>
        <v>3990</v>
      </c>
      <c r="O2495" s="46">
        <f t="shared" si="713"/>
        <v>24990</v>
      </c>
      <c r="P2495" s="45">
        <v>17000</v>
      </c>
      <c r="Q2495" s="50">
        <f t="shared" si="704"/>
        <v>3230</v>
      </c>
      <c r="R2495" s="46">
        <f t="shared" si="714"/>
        <v>20230</v>
      </c>
      <c r="S2495" s="51">
        <f t="shared" si="705"/>
        <v>16288.148799999999</v>
      </c>
      <c r="T2495" s="51">
        <f t="shared" si="706"/>
        <v>20502.716266666666</v>
      </c>
      <c r="U2495" s="49">
        <f t="shared" si="707"/>
        <v>20193.485599178741</v>
      </c>
      <c r="V2495" s="51">
        <f t="shared" si="708"/>
        <v>20230</v>
      </c>
      <c r="W2495" s="51">
        <f t="shared" si="709"/>
        <v>2980.1492354482107</v>
      </c>
      <c r="X2495" s="52">
        <f t="shared" si="710"/>
        <v>0.14535387393002847</v>
      </c>
      <c r="Y2495" s="53" t="str">
        <f t="shared" si="711"/>
        <v>MENOR_VALOR</v>
      </c>
      <c r="Z2495" s="49">
        <f t="shared" si="712"/>
        <v>16288.148799999999</v>
      </c>
      <c r="AA2495" s="80"/>
    </row>
    <row r="2496" spans="1:27" ht="18" x14ac:dyDescent="0.2">
      <c r="A2496" s="41">
        <f t="shared" si="717"/>
        <v>2169</v>
      </c>
      <c r="B2496" s="1">
        <v>4912996</v>
      </c>
      <c r="C2496" s="40" t="s">
        <v>657</v>
      </c>
      <c r="D2496" s="42" t="s">
        <v>36</v>
      </c>
      <c r="E2496" s="43">
        <v>0</v>
      </c>
      <c r="F2496" s="44">
        <v>1</v>
      </c>
      <c r="G2496" s="44">
        <v>1</v>
      </c>
      <c r="H2496" s="13">
        <v>26111505</v>
      </c>
      <c r="I2496" s="4" t="s">
        <v>37</v>
      </c>
      <c r="J2496" s="176">
        <v>2620</v>
      </c>
      <c r="K2496" s="48">
        <v>1111341</v>
      </c>
      <c r="L2496" s="49">
        <f t="shared" si="702"/>
        <v>1257148.9391999999</v>
      </c>
      <c r="M2496" s="45">
        <v>630000</v>
      </c>
      <c r="N2496" s="50">
        <f t="shared" si="703"/>
        <v>119700</v>
      </c>
      <c r="O2496" s="46">
        <f t="shared" si="713"/>
        <v>749700</v>
      </c>
      <c r="P2496" s="45">
        <v>480000</v>
      </c>
      <c r="Q2496" s="50">
        <f t="shared" si="704"/>
        <v>91200</v>
      </c>
      <c r="R2496" s="46">
        <f t="shared" si="714"/>
        <v>571200</v>
      </c>
      <c r="S2496" s="51">
        <f t="shared" si="705"/>
        <v>571200</v>
      </c>
      <c r="T2496" s="51">
        <f t="shared" si="706"/>
        <v>859349.64639999997</v>
      </c>
      <c r="U2496" s="49">
        <f t="shared" si="707"/>
        <v>813493.61322474713</v>
      </c>
      <c r="V2496" s="51">
        <f t="shared" si="708"/>
        <v>749700</v>
      </c>
      <c r="W2496" s="51">
        <f t="shared" si="709"/>
        <v>203752.5689659456</v>
      </c>
      <c r="X2496" s="52">
        <f t="shared" si="710"/>
        <v>0.2371008934716024</v>
      </c>
      <c r="Y2496" s="53" t="str">
        <f t="shared" si="711"/>
        <v>MENOR_VALOR</v>
      </c>
      <c r="Z2496" s="49">
        <f t="shared" si="712"/>
        <v>571200</v>
      </c>
      <c r="AA2496" s="80"/>
    </row>
    <row r="2497" spans="1:27" ht="45" x14ac:dyDescent="0.2">
      <c r="A2497" s="132">
        <v>4.4000000000000004</v>
      </c>
      <c r="B2497" s="3"/>
      <c r="C2497" s="138" t="s">
        <v>658</v>
      </c>
      <c r="D2497" s="3"/>
      <c r="E2497" s="3"/>
      <c r="F2497" s="3"/>
      <c r="G2497" s="3"/>
      <c r="H2497" s="7"/>
      <c r="I2497" s="7"/>
      <c r="J2497" s="137"/>
      <c r="K2497" s="48"/>
      <c r="L2497" s="49">
        <f t="shared" si="702"/>
        <v>0</v>
      </c>
      <c r="M2497" s="5">
        <v>0</v>
      </c>
      <c r="N2497" s="6"/>
      <c r="O2497" s="47"/>
      <c r="P2497" s="5"/>
      <c r="Q2497" s="6"/>
      <c r="R2497" s="47"/>
      <c r="S2497" s="51"/>
      <c r="T2497" s="51"/>
      <c r="U2497" s="49"/>
      <c r="V2497" s="51"/>
      <c r="W2497" s="51"/>
      <c r="X2497" s="52"/>
      <c r="Y2497" s="53"/>
      <c r="Z2497" s="49"/>
      <c r="AA2497" s="80"/>
    </row>
    <row r="2498" spans="1:27" ht="27" x14ac:dyDescent="0.2">
      <c r="A2498" s="41">
        <f>A2496+1</f>
        <v>2170</v>
      </c>
      <c r="B2498" s="4">
        <v>4912996</v>
      </c>
      <c r="C2498" s="40" t="s">
        <v>1059</v>
      </c>
      <c r="D2498" s="42" t="s">
        <v>36</v>
      </c>
      <c r="E2498" s="43">
        <v>0</v>
      </c>
      <c r="F2498" s="44">
        <v>1</v>
      </c>
      <c r="G2498" s="44">
        <v>1</v>
      </c>
      <c r="H2498" s="13">
        <v>31181701</v>
      </c>
      <c r="I2498" s="4" t="s">
        <v>37</v>
      </c>
      <c r="J2498" s="1">
        <v>5330</v>
      </c>
      <c r="K2498" s="48">
        <v>168623</v>
      </c>
      <c r="L2498" s="49">
        <f t="shared" si="702"/>
        <v>190746.3376</v>
      </c>
      <c r="M2498" s="45">
        <v>235600</v>
      </c>
      <c r="N2498" s="50">
        <f t="shared" si="703"/>
        <v>44764</v>
      </c>
      <c r="O2498" s="46">
        <f t="shared" si="713"/>
        <v>280364</v>
      </c>
      <c r="P2498" s="45">
        <v>198000</v>
      </c>
      <c r="Q2498" s="50">
        <f t="shared" si="704"/>
        <v>37620</v>
      </c>
      <c r="R2498" s="46">
        <f t="shared" si="714"/>
        <v>235620</v>
      </c>
      <c r="S2498" s="51">
        <f t="shared" si="705"/>
        <v>190746.3376</v>
      </c>
      <c r="T2498" s="51">
        <f t="shared" si="706"/>
        <v>235576.77919999999</v>
      </c>
      <c r="U2498" s="49">
        <f t="shared" si="707"/>
        <v>232700.2602963759</v>
      </c>
      <c r="V2498" s="51">
        <f t="shared" si="708"/>
        <v>235620</v>
      </c>
      <c r="W2498" s="51">
        <f t="shared" si="709"/>
        <v>31699.909258947613</v>
      </c>
      <c r="X2498" s="52">
        <f t="shared" si="710"/>
        <v>0.13456296230298243</v>
      </c>
      <c r="Y2498" s="53" t="str">
        <f t="shared" si="711"/>
        <v>MENOR_VALOR</v>
      </c>
      <c r="Z2498" s="49">
        <f t="shared" si="712"/>
        <v>190746.3376</v>
      </c>
      <c r="AA2498" s="80"/>
    </row>
    <row r="2499" spans="1:27" x14ac:dyDescent="0.2">
      <c r="A2499" s="41">
        <f>A2498+1</f>
        <v>2171</v>
      </c>
      <c r="B2499" s="1">
        <v>4912996</v>
      </c>
      <c r="C2499" s="40" t="s">
        <v>660</v>
      </c>
      <c r="D2499" s="42" t="s">
        <v>36</v>
      </c>
      <c r="E2499" s="43">
        <v>0</v>
      </c>
      <c r="F2499" s="44">
        <v>1</v>
      </c>
      <c r="G2499" s="44">
        <v>1</v>
      </c>
      <c r="H2499" s="13">
        <v>40161504</v>
      </c>
      <c r="I2499" s="4" t="s">
        <v>37</v>
      </c>
      <c r="J2499" s="1">
        <v>2940</v>
      </c>
      <c r="K2499" s="48">
        <v>122094</v>
      </c>
      <c r="L2499" s="49">
        <f t="shared" si="702"/>
        <v>138112.7328</v>
      </c>
      <c r="M2499" s="45">
        <v>192600</v>
      </c>
      <c r="N2499" s="50">
        <f t="shared" si="703"/>
        <v>36594</v>
      </c>
      <c r="O2499" s="46">
        <f t="shared" si="713"/>
        <v>229194</v>
      </c>
      <c r="P2499" s="45">
        <v>144000</v>
      </c>
      <c r="Q2499" s="50">
        <f t="shared" si="704"/>
        <v>27360</v>
      </c>
      <c r="R2499" s="46">
        <f t="shared" si="714"/>
        <v>171360</v>
      </c>
      <c r="S2499" s="51">
        <f t="shared" si="705"/>
        <v>138112.7328</v>
      </c>
      <c r="T2499" s="51">
        <f t="shared" si="706"/>
        <v>179555.57759999999</v>
      </c>
      <c r="U2499" s="49">
        <f t="shared" si="707"/>
        <v>175704.19832130632</v>
      </c>
      <c r="V2499" s="51">
        <f t="shared" si="708"/>
        <v>171360</v>
      </c>
      <c r="W2499" s="51">
        <f t="shared" si="709"/>
        <v>29304.51658974187</v>
      </c>
      <c r="X2499" s="52">
        <f t="shared" si="710"/>
        <v>0.16320582730670835</v>
      </c>
      <c r="Y2499" s="53" t="str">
        <f t="shared" si="711"/>
        <v>MENOR_VALOR</v>
      </c>
      <c r="Z2499" s="49">
        <f t="shared" si="712"/>
        <v>138112.7328</v>
      </c>
      <c r="AA2499" s="80"/>
    </row>
    <row r="2500" spans="1:27" ht="18" x14ac:dyDescent="0.2">
      <c r="A2500" s="41">
        <f t="shared" ref="A2500:A2505" si="718">A2499+1</f>
        <v>2172</v>
      </c>
      <c r="B2500" s="1">
        <v>4912996</v>
      </c>
      <c r="C2500" s="40" t="s">
        <v>1060</v>
      </c>
      <c r="D2500" s="42" t="s">
        <v>36</v>
      </c>
      <c r="E2500" s="43">
        <v>0</v>
      </c>
      <c r="F2500" s="44">
        <v>1</v>
      </c>
      <c r="G2500" s="44">
        <v>1</v>
      </c>
      <c r="H2500" s="13">
        <v>31163221</v>
      </c>
      <c r="I2500" s="4" t="s">
        <v>37</v>
      </c>
      <c r="J2500" s="1" t="s">
        <v>37</v>
      </c>
      <c r="K2500" s="48">
        <v>449344</v>
      </c>
      <c r="L2500" s="49">
        <f t="shared" si="702"/>
        <v>508297.93280000001</v>
      </c>
      <c r="M2500" s="45">
        <v>720490</v>
      </c>
      <c r="N2500" s="50">
        <f t="shared" si="703"/>
        <v>136893.1</v>
      </c>
      <c r="O2500" s="46">
        <f t="shared" si="713"/>
        <v>857383.1</v>
      </c>
      <c r="P2500" s="45">
        <v>529000</v>
      </c>
      <c r="Q2500" s="50">
        <f t="shared" si="704"/>
        <v>100510</v>
      </c>
      <c r="R2500" s="46">
        <f t="shared" si="714"/>
        <v>629510</v>
      </c>
      <c r="S2500" s="51">
        <f t="shared" si="705"/>
        <v>508297.93280000001</v>
      </c>
      <c r="T2500" s="51">
        <f t="shared" si="706"/>
        <v>665063.67759999994</v>
      </c>
      <c r="U2500" s="49">
        <f t="shared" si="707"/>
        <v>649778.44216997875</v>
      </c>
      <c r="V2500" s="51">
        <f t="shared" si="708"/>
        <v>629510</v>
      </c>
      <c r="W2500" s="51">
        <f t="shared" si="709"/>
        <v>110850.12120583977</v>
      </c>
      <c r="X2500" s="52">
        <f t="shared" si="710"/>
        <v>0.16667595140041636</v>
      </c>
      <c r="Y2500" s="53" t="str">
        <f t="shared" si="711"/>
        <v>MENOR_VALOR</v>
      </c>
      <c r="Z2500" s="49">
        <f t="shared" si="712"/>
        <v>508297.93280000001</v>
      </c>
      <c r="AA2500" s="80"/>
    </row>
    <row r="2501" spans="1:27" ht="18" x14ac:dyDescent="0.2">
      <c r="A2501" s="41">
        <f t="shared" si="718"/>
        <v>2173</v>
      </c>
      <c r="B2501" s="1">
        <v>4912996</v>
      </c>
      <c r="C2501" s="40" t="s">
        <v>661</v>
      </c>
      <c r="D2501" s="42" t="s">
        <v>36</v>
      </c>
      <c r="E2501" s="43">
        <v>0</v>
      </c>
      <c r="F2501" s="44">
        <v>1</v>
      </c>
      <c r="G2501" s="44">
        <v>1</v>
      </c>
      <c r="H2501" s="13">
        <v>40142020</v>
      </c>
      <c r="I2501" s="4" t="s">
        <v>37</v>
      </c>
      <c r="J2501" s="1" t="s">
        <v>37</v>
      </c>
      <c r="K2501" s="48">
        <v>8687</v>
      </c>
      <c r="L2501" s="49">
        <f t="shared" si="702"/>
        <v>9826.7343999999994</v>
      </c>
      <c r="M2501" s="45">
        <v>13000</v>
      </c>
      <c r="N2501" s="50">
        <f t="shared" si="703"/>
        <v>2470</v>
      </c>
      <c r="O2501" s="46">
        <f t="shared" si="713"/>
        <v>15470</v>
      </c>
      <c r="P2501" s="45">
        <v>10000</v>
      </c>
      <c r="Q2501" s="50">
        <f t="shared" si="704"/>
        <v>1900</v>
      </c>
      <c r="R2501" s="46">
        <f t="shared" si="714"/>
        <v>11900</v>
      </c>
      <c r="S2501" s="51">
        <f t="shared" si="705"/>
        <v>9826.7343999999994</v>
      </c>
      <c r="T2501" s="51">
        <f t="shared" si="706"/>
        <v>12398.911466666666</v>
      </c>
      <c r="U2501" s="49">
        <f t="shared" si="707"/>
        <v>12184.718427841683</v>
      </c>
      <c r="V2501" s="51">
        <f t="shared" si="708"/>
        <v>11900</v>
      </c>
      <c r="W2501" s="51">
        <f t="shared" si="709"/>
        <v>1818.8038462525187</v>
      </c>
      <c r="X2501" s="52">
        <f t="shared" si="710"/>
        <v>0.14669060676352158</v>
      </c>
      <c r="Y2501" s="53" t="str">
        <f t="shared" si="711"/>
        <v>MENOR_VALOR</v>
      </c>
      <c r="Z2501" s="49">
        <f t="shared" si="712"/>
        <v>9826.7343999999994</v>
      </c>
      <c r="AA2501" s="80"/>
    </row>
    <row r="2502" spans="1:27" ht="18" x14ac:dyDescent="0.2">
      <c r="A2502" s="41">
        <f t="shared" si="718"/>
        <v>2174</v>
      </c>
      <c r="B2502" s="1">
        <v>4912996</v>
      </c>
      <c r="C2502" s="40" t="s">
        <v>662</v>
      </c>
      <c r="D2502" s="42" t="s">
        <v>36</v>
      </c>
      <c r="E2502" s="43">
        <v>0</v>
      </c>
      <c r="F2502" s="44">
        <v>1</v>
      </c>
      <c r="G2502" s="44">
        <v>1</v>
      </c>
      <c r="H2502" s="13">
        <v>40161513</v>
      </c>
      <c r="I2502" s="4" t="s">
        <v>37</v>
      </c>
      <c r="J2502" s="1">
        <v>2940</v>
      </c>
      <c r="K2502" s="48">
        <v>77469</v>
      </c>
      <c r="L2502" s="49">
        <f t="shared" si="702"/>
        <v>87632.932799999995</v>
      </c>
      <c r="M2502" s="45">
        <v>115140</v>
      </c>
      <c r="N2502" s="50">
        <f t="shared" si="703"/>
        <v>21876.6</v>
      </c>
      <c r="O2502" s="46">
        <f t="shared" si="713"/>
        <v>137016.6</v>
      </c>
      <c r="P2502" s="45">
        <v>91000</v>
      </c>
      <c r="Q2502" s="50">
        <f t="shared" si="704"/>
        <v>17290</v>
      </c>
      <c r="R2502" s="46">
        <f t="shared" si="714"/>
        <v>108290</v>
      </c>
      <c r="S2502" s="51">
        <f t="shared" si="705"/>
        <v>87632.932799999995</v>
      </c>
      <c r="T2502" s="51">
        <f t="shared" si="706"/>
        <v>110979.84426666667</v>
      </c>
      <c r="U2502" s="49">
        <f t="shared" si="707"/>
        <v>109146.45353841294</v>
      </c>
      <c r="V2502" s="51">
        <f t="shared" si="708"/>
        <v>108290</v>
      </c>
      <c r="W2502" s="51">
        <f t="shared" si="709"/>
        <v>16508.759417841964</v>
      </c>
      <c r="X2502" s="52">
        <f t="shared" si="710"/>
        <v>0.14875457365189734</v>
      </c>
      <c r="Y2502" s="53" t="str">
        <f t="shared" si="711"/>
        <v>MENOR_VALOR</v>
      </c>
      <c r="Z2502" s="49">
        <f t="shared" si="712"/>
        <v>87632.932799999995</v>
      </c>
      <c r="AA2502" s="80"/>
    </row>
    <row r="2503" spans="1:27" x14ac:dyDescent="0.2">
      <c r="A2503" s="41">
        <f t="shared" si="718"/>
        <v>2175</v>
      </c>
      <c r="B2503" s="1">
        <v>4912996</v>
      </c>
      <c r="C2503" s="40" t="s">
        <v>109</v>
      </c>
      <c r="D2503" s="42" t="s">
        <v>36</v>
      </c>
      <c r="E2503" s="43">
        <v>0</v>
      </c>
      <c r="F2503" s="44">
        <v>1</v>
      </c>
      <c r="G2503" s="44">
        <v>1</v>
      </c>
      <c r="H2503" s="13">
        <v>40161505</v>
      </c>
      <c r="I2503" s="4" t="s">
        <v>37</v>
      </c>
      <c r="J2503" s="1">
        <v>2940</v>
      </c>
      <c r="K2503" s="48">
        <v>131138</v>
      </c>
      <c r="L2503" s="49">
        <f t="shared" si="702"/>
        <v>148343.30559999999</v>
      </c>
      <c r="M2503" s="45">
        <v>182910</v>
      </c>
      <c r="N2503" s="50">
        <f t="shared" si="703"/>
        <v>34752.9</v>
      </c>
      <c r="O2503" s="46">
        <f t="shared" si="713"/>
        <v>217662.9</v>
      </c>
      <c r="P2503" s="45">
        <v>161000</v>
      </c>
      <c r="Q2503" s="50">
        <f t="shared" si="704"/>
        <v>30590</v>
      </c>
      <c r="R2503" s="46">
        <f t="shared" si="714"/>
        <v>191590</v>
      </c>
      <c r="S2503" s="51">
        <f t="shared" si="705"/>
        <v>148343.30559999999</v>
      </c>
      <c r="T2503" s="51">
        <f t="shared" si="706"/>
        <v>185865.40186666665</v>
      </c>
      <c r="U2503" s="49">
        <f t="shared" si="707"/>
        <v>183572.82879840952</v>
      </c>
      <c r="V2503" s="51">
        <f t="shared" si="708"/>
        <v>191590</v>
      </c>
      <c r="W2503" s="51">
        <f t="shared" si="709"/>
        <v>26532.128714494531</v>
      </c>
      <c r="X2503" s="52">
        <f t="shared" si="710"/>
        <v>0.14274915314001124</v>
      </c>
      <c r="Y2503" s="53" t="str">
        <f t="shared" si="711"/>
        <v>MENOR_VALOR</v>
      </c>
      <c r="Z2503" s="49">
        <f t="shared" si="712"/>
        <v>148343.30559999999</v>
      </c>
      <c r="AA2503" s="80"/>
    </row>
    <row r="2504" spans="1:27" ht="18" x14ac:dyDescent="0.2">
      <c r="A2504" s="41">
        <f t="shared" si="718"/>
        <v>2176</v>
      </c>
      <c r="B2504" s="1">
        <v>4912996</v>
      </c>
      <c r="C2504" s="40" t="s">
        <v>663</v>
      </c>
      <c r="D2504" s="42" t="s">
        <v>36</v>
      </c>
      <c r="E2504" s="43">
        <v>0</v>
      </c>
      <c r="F2504" s="44">
        <v>1</v>
      </c>
      <c r="G2504" s="44">
        <v>1</v>
      </c>
      <c r="H2504" s="13">
        <v>25173815</v>
      </c>
      <c r="I2504" s="4" t="s">
        <v>37</v>
      </c>
      <c r="J2504" s="1" t="s">
        <v>37</v>
      </c>
      <c r="K2504" s="48">
        <v>138516</v>
      </c>
      <c r="L2504" s="49">
        <f t="shared" si="702"/>
        <v>156689.29920000001</v>
      </c>
      <c r="M2504" s="45">
        <v>210120</v>
      </c>
      <c r="N2504" s="50">
        <f t="shared" si="703"/>
        <v>39922.800000000003</v>
      </c>
      <c r="O2504" s="46">
        <f t="shared" si="713"/>
        <v>250042.8</v>
      </c>
      <c r="P2504" s="45">
        <v>163000</v>
      </c>
      <c r="Q2504" s="50">
        <f t="shared" si="704"/>
        <v>30970</v>
      </c>
      <c r="R2504" s="46">
        <f t="shared" si="714"/>
        <v>193970</v>
      </c>
      <c r="S2504" s="51">
        <f t="shared" si="705"/>
        <v>156689.29920000001</v>
      </c>
      <c r="T2504" s="51">
        <f t="shared" si="706"/>
        <v>200234.03306666669</v>
      </c>
      <c r="U2504" s="49">
        <f t="shared" si="707"/>
        <v>196605.69142833096</v>
      </c>
      <c r="V2504" s="51">
        <f t="shared" si="708"/>
        <v>193970</v>
      </c>
      <c r="W2504" s="51">
        <f t="shared" si="709"/>
        <v>30790.776602083533</v>
      </c>
      <c r="X2504" s="52">
        <f t="shared" si="710"/>
        <v>0.15377394207423237</v>
      </c>
      <c r="Y2504" s="53" t="str">
        <f t="shared" si="711"/>
        <v>MENOR_VALOR</v>
      </c>
      <c r="Z2504" s="49">
        <f t="shared" si="712"/>
        <v>156689.29920000001</v>
      </c>
      <c r="AA2504" s="80"/>
    </row>
    <row r="2505" spans="1:27" ht="18" x14ac:dyDescent="0.2">
      <c r="A2505" s="41">
        <f t="shared" si="718"/>
        <v>2177</v>
      </c>
      <c r="B2505" s="1">
        <v>4912996</v>
      </c>
      <c r="C2505" s="40" t="s">
        <v>664</v>
      </c>
      <c r="D2505" s="42" t="s">
        <v>36</v>
      </c>
      <c r="E2505" s="43">
        <v>0</v>
      </c>
      <c r="F2505" s="44">
        <v>1</v>
      </c>
      <c r="G2505" s="44">
        <v>1</v>
      </c>
      <c r="H2505" s="13">
        <v>25173815</v>
      </c>
      <c r="I2505" s="4" t="s">
        <v>37</v>
      </c>
      <c r="J2505" s="1" t="s">
        <v>37</v>
      </c>
      <c r="K2505" s="48">
        <v>282506</v>
      </c>
      <c r="L2505" s="49">
        <f t="shared" ref="L2505:L2563" si="719">(K2505*13.12%)+K2505</f>
        <v>319570.78720000002</v>
      </c>
      <c r="M2505" s="45">
        <v>431600</v>
      </c>
      <c r="N2505" s="50">
        <f t="shared" si="703"/>
        <v>82004</v>
      </c>
      <c r="O2505" s="46">
        <f t="shared" si="713"/>
        <v>513604</v>
      </c>
      <c r="P2505" s="45">
        <v>332000</v>
      </c>
      <c r="Q2505" s="50">
        <f t="shared" si="704"/>
        <v>63080</v>
      </c>
      <c r="R2505" s="46">
        <f t="shared" si="714"/>
        <v>395080</v>
      </c>
      <c r="S2505" s="51">
        <f t="shared" ref="S2505:S2563" si="720">MIN(L2505,O2505,R2505)</f>
        <v>319570.78720000002</v>
      </c>
      <c r="T2505" s="51">
        <f t="shared" ref="T2505:T2563" si="721">AVERAGE(L2505,O2505,R2505)</f>
        <v>409418.26240000007</v>
      </c>
      <c r="U2505" s="49">
        <f t="shared" ref="U2505:U2563" si="722">GEOMEAN(L2505,O2505,R2505)</f>
        <v>401753.96504480991</v>
      </c>
      <c r="V2505" s="51">
        <f t="shared" ref="V2505:V2563" si="723">MEDIAN(L2505,O2505,R2505)</f>
        <v>395080</v>
      </c>
      <c r="W2505" s="51">
        <f t="shared" ref="W2505:W2563" si="724">STDEVA(S2505,T2505)</f>
        <v>63531.758986410481</v>
      </c>
      <c r="X2505" s="52">
        <f t="shared" ref="X2505:X2563" si="725">(W2505/T2505)</f>
        <v>0.15517568418660377</v>
      </c>
      <c r="Y2505" s="53" t="str">
        <f t="shared" ref="Y2505:Y2563" si="726">IF(X2505&lt;43%,"MENOR_VALOR","MEDIA_GEOMETRICA")</f>
        <v>MENOR_VALOR</v>
      </c>
      <c r="Z2505" s="49">
        <f t="shared" ref="Z2505:Z2563" si="727">IF(Y2505="MENOR_VALOR",S2505,U2505)</f>
        <v>319570.78720000002</v>
      </c>
      <c r="AA2505" s="80"/>
    </row>
    <row r="2506" spans="1:27" ht="27" x14ac:dyDescent="0.2">
      <c r="A2506" s="132">
        <v>4.5</v>
      </c>
      <c r="B2506" s="3"/>
      <c r="C2506" s="138" t="s">
        <v>665</v>
      </c>
      <c r="D2506" s="3"/>
      <c r="E2506" s="3"/>
      <c r="F2506" s="3"/>
      <c r="G2506" s="3"/>
      <c r="H2506" s="7"/>
      <c r="I2506" s="7"/>
      <c r="J2506" s="137"/>
      <c r="K2506" s="48"/>
      <c r="L2506" s="49">
        <f t="shared" si="719"/>
        <v>0</v>
      </c>
      <c r="M2506" s="5">
        <v>0</v>
      </c>
      <c r="N2506" s="6"/>
      <c r="O2506" s="47"/>
      <c r="P2506" s="5"/>
      <c r="Q2506" s="6"/>
      <c r="R2506" s="47"/>
      <c r="S2506" s="51"/>
      <c r="T2506" s="51"/>
      <c r="U2506" s="49"/>
      <c r="V2506" s="51"/>
      <c r="W2506" s="51"/>
      <c r="X2506" s="52"/>
      <c r="Y2506" s="53"/>
      <c r="Z2506" s="49"/>
      <c r="AA2506" s="80"/>
    </row>
    <row r="2507" spans="1:27" ht="27" x14ac:dyDescent="0.2">
      <c r="A2507" s="41">
        <f>A2505+1</f>
        <v>2178</v>
      </c>
      <c r="B2507" s="1">
        <v>4912996</v>
      </c>
      <c r="C2507" s="40" t="s">
        <v>667</v>
      </c>
      <c r="D2507" s="42" t="s">
        <v>36</v>
      </c>
      <c r="E2507" s="43">
        <v>0</v>
      </c>
      <c r="F2507" s="44">
        <v>1</v>
      </c>
      <c r="G2507" s="44">
        <v>1</v>
      </c>
      <c r="H2507" s="13">
        <v>26101769</v>
      </c>
      <c r="I2507" s="4" t="s">
        <v>37</v>
      </c>
      <c r="J2507" s="1">
        <v>303</v>
      </c>
      <c r="K2507" s="48">
        <v>589050</v>
      </c>
      <c r="L2507" s="49">
        <f t="shared" si="719"/>
        <v>666333.36</v>
      </c>
      <c r="M2507" s="45">
        <v>840020</v>
      </c>
      <c r="N2507" s="50">
        <f t="shared" ref="N2507:N2563" si="728">M2507*0.19</f>
        <v>159603.79999999999</v>
      </c>
      <c r="O2507" s="46">
        <f t="shared" si="713"/>
        <v>999623.8</v>
      </c>
      <c r="P2507" s="45">
        <v>693000</v>
      </c>
      <c r="Q2507" s="50">
        <f t="shared" ref="Q2507:Q2563" si="729">P2507*0.19</f>
        <v>131670</v>
      </c>
      <c r="R2507" s="46">
        <f t="shared" si="714"/>
        <v>824670</v>
      </c>
      <c r="S2507" s="51">
        <f t="shared" si="720"/>
        <v>666333.36</v>
      </c>
      <c r="T2507" s="51">
        <f t="shared" si="721"/>
        <v>830209.05333333334</v>
      </c>
      <c r="U2507" s="49">
        <f t="shared" si="722"/>
        <v>818972.74107811577</v>
      </c>
      <c r="V2507" s="51">
        <f t="shared" si="723"/>
        <v>824670</v>
      </c>
      <c r="W2507" s="51">
        <f t="shared" si="724"/>
        <v>115877.61402764657</v>
      </c>
      <c r="X2507" s="52">
        <f t="shared" si="725"/>
        <v>0.13957642784355556</v>
      </c>
      <c r="Y2507" s="53" t="str">
        <f t="shared" si="726"/>
        <v>MENOR_VALOR</v>
      </c>
      <c r="Z2507" s="49">
        <f t="shared" si="727"/>
        <v>666333.36</v>
      </c>
      <c r="AA2507" s="80"/>
    </row>
    <row r="2508" spans="1:27" ht="18" x14ac:dyDescent="0.2">
      <c r="A2508" s="41">
        <f>A2507+1</f>
        <v>2179</v>
      </c>
      <c r="B2508" s="1">
        <v>4912996</v>
      </c>
      <c r="C2508" s="40" t="s">
        <v>668</v>
      </c>
      <c r="D2508" s="42" t="s">
        <v>36</v>
      </c>
      <c r="E2508" s="43">
        <v>0</v>
      </c>
      <c r="F2508" s="44">
        <v>1</v>
      </c>
      <c r="G2508" s="44">
        <v>1</v>
      </c>
      <c r="H2508" s="13">
        <v>26101777</v>
      </c>
      <c r="I2508" s="4" t="s">
        <v>37</v>
      </c>
      <c r="J2508" s="1">
        <v>70518</v>
      </c>
      <c r="K2508" s="48">
        <v>478499</v>
      </c>
      <c r="L2508" s="49">
        <f t="shared" si="719"/>
        <v>541278.06880000001</v>
      </c>
      <c r="M2508" s="45">
        <v>696960</v>
      </c>
      <c r="N2508" s="50">
        <f t="shared" si="728"/>
        <v>132422.39999999999</v>
      </c>
      <c r="O2508" s="46">
        <f t="shared" ref="O2508:O2563" si="730">M2508+N2508</f>
        <v>829382.4</v>
      </c>
      <c r="P2508" s="45">
        <v>563000</v>
      </c>
      <c r="Q2508" s="50">
        <f t="shared" si="729"/>
        <v>106970</v>
      </c>
      <c r="R2508" s="46">
        <f t="shared" ref="R2508:R2563" si="731">P2508+Q2508</f>
        <v>669970</v>
      </c>
      <c r="S2508" s="51">
        <f t="shared" si="720"/>
        <v>541278.06880000001</v>
      </c>
      <c r="T2508" s="51">
        <f t="shared" si="721"/>
        <v>680210.1562666666</v>
      </c>
      <c r="U2508" s="49">
        <f t="shared" si="722"/>
        <v>670003.18534902181</v>
      </c>
      <c r="V2508" s="51">
        <f t="shared" si="723"/>
        <v>669970</v>
      </c>
      <c r="W2508" s="51">
        <f t="shared" si="724"/>
        <v>98239.821172083015</v>
      </c>
      <c r="X2508" s="52">
        <f t="shared" si="725"/>
        <v>0.14442569001214606</v>
      </c>
      <c r="Y2508" s="53" t="str">
        <f t="shared" si="726"/>
        <v>MENOR_VALOR</v>
      </c>
      <c r="Z2508" s="49">
        <f t="shared" si="727"/>
        <v>541278.06880000001</v>
      </c>
      <c r="AA2508" s="80"/>
    </row>
    <row r="2509" spans="1:27" ht="18" x14ac:dyDescent="0.2">
      <c r="A2509" s="41">
        <f t="shared" ref="A2509:A2527" si="732">A2508+1</f>
        <v>2180</v>
      </c>
      <c r="B2509" s="1">
        <v>4912996</v>
      </c>
      <c r="C2509" s="40" t="s">
        <v>669</v>
      </c>
      <c r="D2509" s="42" t="s">
        <v>36</v>
      </c>
      <c r="E2509" s="43">
        <v>0</v>
      </c>
      <c r="F2509" s="44">
        <v>1</v>
      </c>
      <c r="G2509" s="44">
        <v>1</v>
      </c>
      <c r="H2509" s="4">
        <v>39101601</v>
      </c>
      <c r="I2509" s="4" t="s">
        <v>37</v>
      </c>
      <c r="J2509" s="1">
        <v>727</v>
      </c>
      <c r="K2509" s="48">
        <v>6188</v>
      </c>
      <c r="L2509" s="49">
        <f t="shared" si="719"/>
        <v>6999.8656000000001</v>
      </c>
      <c r="M2509" s="45">
        <v>8190</v>
      </c>
      <c r="N2509" s="50">
        <f t="shared" si="728"/>
        <v>1556.1</v>
      </c>
      <c r="O2509" s="46">
        <f t="shared" si="730"/>
        <v>9746.1</v>
      </c>
      <c r="P2509" s="45">
        <v>7000</v>
      </c>
      <c r="Q2509" s="50">
        <f t="shared" si="729"/>
        <v>1330</v>
      </c>
      <c r="R2509" s="46">
        <f t="shared" si="731"/>
        <v>8330</v>
      </c>
      <c r="S2509" s="51">
        <f t="shared" si="720"/>
        <v>6999.8656000000001</v>
      </c>
      <c r="T2509" s="51">
        <f t="shared" si="721"/>
        <v>8358.6551999999992</v>
      </c>
      <c r="U2509" s="49">
        <f t="shared" si="722"/>
        <v>8283.0164146852403</v>
      </c>
      <c r="V2509" s="51">
        <f t="shared" si="723"/>
        <v>8330</v>
      </c>
      <c r="W2509" s="51">
        <f t="shared" si="724"/>
        <v>960.80934036575582</v>
      </c>
      <c r="X2509" s="52">
        <f t="shared" si="725"/>
        <v>0.11494783758585422</v>
      </c>
      <c r="Y2509" s="53" t="str">
        <f t="shared" si="726"/>
        <v>MENOR_VALOR</v>
      </c>
      <c r="Z2509" s="49">
        <f t="shared" si="727"/>
        <v>6999.8656000000001</v>
      </c>
      <c r="AA2509" s="80"/>
    </row>
    <row r="2510" spans="1:27" ht="18" x14ac:dyDescent="0.2">
      <c r="A2510" s="41">
        <f t="shared" si="732"/>
        <v>2181</v>
      </c>
      <c r="B2510" s="1">
        <v>4912996</v>
      </c>
      <c r="C2510" s="40" t="s">
        <v>670</v>
      </c>
      <c r="D2510" s="42" t="s">
        <v>36</v>
      </c>
      <c r="E2510" s="43">
        <v>0</v>
      </c>
      <c r="F2510" s="44">
        <v>1</v>
      </c>
      <c r="G2510" s="44">
        <v>1</v>
      </c>
      <c r="H2510" s="13">
        <v>25172907</v>
      </c>
      <c r="I2510" s="4" t="s">
        <v>37</v>
      </c>
      <c r="J2510" s="1">
        <v>727</v>
      </c>
      <c r="K2510" s="48">
        <v>49504</v>
      </c>
      <c r="L2510" s="49">
        <f t="shared" si="719"/>
        <v>55998.924800000001</v>
      </c>
      <c r="M2510" s="45">
        <v>68620</v>
      </c>
      <c r="N2510" s="50">
        <f t="shared" si="728"/>
        <v>13037.8</v>
      </c>
      <c r="O2510" s="46">
        <f t="shared" si="730"/>
        <v>81657.8</v>
      </c>
      <c r="P2510" s="45">
        <v>58000</v>
      </c>
      <c r="Q2510" s="50">
        <f t="shared" si="729"/>
        <v>11020</v>
      </c>
      <c r="R2510" s="46">
        <f t="shared" si="731"/>
        <v>69020</v>
      </c>
      <c r="S2510" s="51">
        <f t="shared" si="720"/>
        <v>55998.924800000001</v>
      </c>
      <c r="T2510" s="51">
        <f t="shared" si="721"/>
        <v>68892.241599999994</v>
      </c>
      <c r="U2510" s="49">
        <f t="shared" si="722"/>
        <v>68084.895127502736</v>
      </c>
      <c r="V2510" s="51">
        <f t="shared" si="723"/>
        <v>69020</v>
      </c>
      <c r="W2510" s="51">
        <f t="shared" si="724"/>
        <v>9116.9517412665264</v>
      </c>
      <c r="X2510" s="52">
        <f t="shared" si="725"/>
        <v>0.13233640725759935</v>
      </c>
      <c r="Y2510" s="53" t="str">
        <f t="shared" si="726"/>
        <v>MENOR_VALOR</v>
      </c>
      <c r="Z2510" s="49">
        <f t="shared" si="727"/>
        <v>55998.924800000001</v>
      </c>
      <c r="AA2510" s="80"/>
    </row>
    <row r="2511" spans="1:27" x14ac:dyDescent="0.2">
      <c r="A2511" s="41">
        <f t="shared" si="732"/>
        <v>2182</v>
      </c>
      <c r="B2511" s="1">
        <v>4912996</v>
      </c>
      <c r="C2511" s="40" t="s">
        <v>671</v>
      </c>
      <c r="D2511" s="42" t="s">
        <v>36</v>
      </c>
      <c r="E2511" s="43">
        <v>0</v>
      </c>
      <c r="F2511" s="44">
        <v>1</v>
      </c>
      <c r="G2511" s="44">
        <v>1</v>
      </c>
      <c r="H2511" s="13">
        <v>39111707</v>
      </c>
      <c r="I2511" s="4" t="s">
        <v>37</v>
      </c>
      <c r="J2511" s="1">
        <v>727</v>
      </c>
      <c r="K2511" s="48">
        <v>18445</v>
      </c>
      <c r="L2511" s="49">
        <f t="shared" si="719"/>
        <v>20864.984</v>
      </c>
      <c r="M2511" s="45">
        <v>30520</v>
      </c>
      <c r="N2511" s="50">
        <f t="shared" si="728"/>
        <v>5798.8</v>
      </c>
      <c r="O2511" s="46">
        <f t="shared" si="730"/>
        <v>36318.800000000003</v>
      </c>
      <c r="P2511" s="45">
        <v>22000</v>
      </c>
      <c r="Q2511" s="50">
        <f t="shared" si="729"/>
        <v>4180</v>
      </c>
      <c r="R2511" s="46">
        <f t="shared" si="731"/>
        <v>26180</v>
      </c>
      <c r="S2511" s="51">
        <f t="shared" si="720"/>
        <v>20864.984</v>
      </c>
      <c r="T2511" s="51">
        <f t="shared" si="721"/>
        <v>27787.928</v>
      </c>
      <c r="U2511" s="49">
        <f t="shared" si="722"/>
        <v>27071.130740688288</v>
      </c>
      <c r="V2511" s="51">
        <f t="shared" si="723"/>
        <v>26180</v>
      </c>
      <c r="W2511" s="51">
        <f t="shared" si="724"/>
        <v>4895.2606481747334</v>
      </c>
      <c r="X2511" s="52">
        <f t="shared" si="725"/>
        <v>0.17616501122986691</v>
      </c>
      <c r="Y2511" s="53" t="str">
        <f t="shared" si="726"/>
        <v>MENOR_VALOR</v>
      </c>
      <c r="Z2511" s="49">
        <f t="shared" si="727"/>
        <v>20864.984</v>
      </c>
      <c r="AA2511" s="80"/>
    </row>
    <row r="2512" spans="1:27" ht="18" x14ac:dyDescent="0.2">
      <c r="A2512" s="41">
        <f t="shared" si="732"/>
        <v>2183</v>
      </c>
      <c r="B2512" s="1">
        <v>4912996</v>
      </c>
      <c r="C2512" s="40" t="s">
        <v>672</v>
      </c>
      <c r="D2512" s="42" t="s">
        <v>36</v>
      </c>
      <c r="E2512" s="43">
        <v>0</v>
      </c>
      <c r="F2512" s="44">
        <v>1</v>
      </c>
      <c r="G2512" s="44">
        <v>1</v>
      </c>
      <c r="H2512" s="13">
        <v>26111544</v>
      </c>
      <c r="I2512" s="4" t="s">
        <v>37</v>
      </c>
      <c r="J2512" s="1">
        <v>727</v>
      </c>
      <c r="K2512" s="48">
        <v>18445</v>
      </c>
      <c r="L2512" s="49">
        <f t="shared" si="719"/>
        <v>20864.984</v>
      </c>
      <c r="M2512" s="45">
        <v>28000</v>
      </c>
      <c r="N2512" s="50">
        <f t="shared" si="728"/>
        <v>5320</v>
      </c>
      <c r="O2512" s="46">
        <f t="shared" si="730"/>
        <v>33320</v>
      </c>
      <c r="P2512" s="45">
        <v>22000</v>
      </c>
      <c r="Q2512" s="50">
        <f t="shared" si="729"/>
        <v>4180</v>
      </c>
      <c r="R2512" s="46">
        <f t="shared" si="731"/>
        <v>26180</v>
      </c>
      <c r="S2512" s="51">
        <f t="shared" si="720"/>
        <v>20864.984</v>
      </c>
      <c r="T2512" s="51">
        <f t="shared" si="721"/>
        <v>26788.327999999998</v>
      </c>
      <c r="U2512" s="49">
        <f t="shared" si="722"/>
        <v>26304.551235625589</v>
      </c>
      <c r="V2512" s="51">
        <f t="shared" si="723"/>
        <v>26180</v>
      </c>
      <c r="W2512" s="51">
        <f t="shared" si="724"/>
        <v>4188.4367097006143</v>
      </c>
      <c r="X2512" s="52">
        <f t="shared" si="725"/>
        <v>0.15635304710695699</v>
      </c>
      <c r="Y2512" s="53" t="str">
        <f t="shared" si="726"/>
        <v>MENOR_VALOR</v>
      </c>
      <c r="Z2512" s="49">
        <f t="shared" si="727"/>
        <v>20864.984</v>
      </c>
      <c r="AA2512" s="80"/>
    </row>
    <row r="2513" spans="1:27" x14ac:dyDescent="0.2">
      <c r="A2513" s="41">
        <f t="shared" si="732"/>
        <v>2184</v>
      </c>
      <c r="B2513" s="1">
        <v>4912996</v>
      </c>
      <c r="C2513" s="40" t="s">
        <v>674</v>
      </c>
      <c r="D2513" s="42" t="s">
        <v>36</v>
      </c>
      <c r="E2513" s="43">
        <v>0</v>
      </c>
      <c r="F2513" s="44">
        <v>1</v>
      </c>
      <c r="G2513" s="44">
        <v>1</v>
      </c>
      <c r="H2513" s="13">
        <v>32111503</v>
      </c>
      <c r="I2513" s="4" t="s">
        <v>37</v>
      </c>
      <c r="J2513" s="1" t="s">
        <v>37</v>
      </c>
      <c r="K2513" s="48">
        <v>38675</v>
      </c>
      <c r="L2513" s="49">
        <f t="shared" si="719"/>
        <v>43749.159999999996</v>
      </c>
      <c r="M2513" s="45">
        <v>59160</v>
      </c>
      <c r="N2513" s="50">
        <f t="shared" si="728"/>
        <v>11240.4</v>
      </c>
      <c r="O2513" s="46">
        <f t="shared" si="730"/>
        <v>70400.399999999994</v>
      </c>
      <c r="P2513" s="45">
        <v>46000</v>
      </c>
      <c r="Q2513" s="50">
        <f t="shared" si="729"/>
        <v>8740</v>
      </c>
      <c r="R2513" s="46">
        <f t="shared" si="731"/>
        <v>54740</v>
      </c>
      <c r="S2513" s="51">
        <f t="shared" si="720"/>
        <v>43749.159999999996</v>
      </c>
      <c r="T2513" s="51">
        <f t="shared" si="721"/>
        <v>56296.52</v>
      </c>
      <c r="U2513" s="49">
        <f t="shared" si="722"/>
        <v>55243.757839392667</v>
      </c>
      <c r="V2513" s="51">
        <f t="shared" si="723"/>
        <v>54740</v>
      </c>
      <c r="W2513" s="51">
        <f t="shared" si="724"/>
        <v>8872.3233419888584</v>
      </c>
      <c r="X2513" s="52">
        <f t="shared" si="725"/>
        <v>0.15759985416485528</v>
      </c>
      <c r="Y2513" s="53" t="str">
        <f t="shared" si="726"/>
        <v>MENOR_VALOR</v>
      </c>
      <c r="Z2513" s="49">
        <f t="shared" si="727"/>
        <v>43749.159999999996</v>
      </c>
      <c r="AA2513" s="80"/>
    </row>
    <row r="2514" spans="1:27" ht="18" x14ac:dyDescent="0.2">
      <c r="A2514" s="41">
        <f t="shared" si="732"/>
        <v>2185</v>
      </c>
      <c r="B2514" s="1">
        <v>4912996</v>
      </c>
      <c r="C2514" s="40" t="s">
        <v>675</v>
      </c>
      <c r="D2514" s="42" t="s">
        <v>36</v>
      </c>
      <c r="E2514" s="43">
        <v>0</v>
      </c>
      <c r="F2514" s="44">
        <v>1</v>
      </c>
      <c r="G2514" s="44">
        <v>1</v>
      </c>
      <c r="H2514" s="13">
        <v>39121607</v>
      </c>
      <c r="I2514" s="4" t="s">
        <v>37</v>
      </c>
      <c r="J2514" s="1" t="s">
        <v>37</v>
      </c>
      <c r="K2514" s="48">
        <v>2023</v>
      </c>
      <c r="L2514" s="49">
        <f t="shared" si="719"/>
        <v>2288.4175999999998</v>
      </c>
      <c r="M2514" s="45">
        <v>3150</v>
      </c>
      <c r="N2514" s="50">
        <f t="shared" si="728"/>
        <v>598.5</v>
      </c>
      <c r="O2514" s="46">
        <f t="shared" si="730"/>
        <v>3748.5</v>
      </c>
      <c r="P2514" s="45">
        <v>2000</v>
      </c>
      <c r="Q2514" s="50">
        <f t="shared" si="729"/>
        <v>380</v>
      </c>
      <c r="R2514" s="46">
        <f t="shared" si="731"/>
        <v>2380</v>
      </c>
      <c r="S2514" s="51">
        <f t="shared" si="720"/>
        <v>2288.4175999999998</v>
      </c>
      <c r="T2514" s="51">
        <f t="shared" si="721"/>
        <v>2805.6392000000001</v>
      </c>
      <c r="U2514" s="49">
        <f t="shared" si="722"/>
        <v>2733.1066812318595</v>
      </c>
      <c r="V2514" s="51">
        <f t="shared" si="723"/>
        <v>2380</v>
      </c>
      <c r="W2514" s="51">
        <f t="shared" si="724"/>
        <v>365.73090073615572</v>
      </c>
      <c r="X2514" s="52">
        <f t="shared" si="725"/>
        <v>0.13035564257020493</v>
      </c>
      <c r="Y2514" s="53" t="str">
        <f t="shared" si="726"/>
        <v>MENOR_VALOR</v>
      </c>
      <c r="Z2514" s="49">
        <f t="shared" si="727"/>
        <v>2288.4175999999998</v>
      </c>
      <c r="AA2514" s="80"/>
    </row>
    <row r="2515" spans="1:27" ht="18" x14ac:dyDescent="0.2">
      <c r="A2515" s="41">
        <f t="shared" si="732"/>
        <v>2186</v>
      </c>
      <c r="B2515" s="1">
        <v>4912996</v>
      </c>
      <c r="C2515" s="40" t="s">
        <v>676</v>
      </c>
      <c r="D2515" s="42" t="s">
        <v>36</v>
      </c>
      <c r="E2515" s="43">
        <v>0</v>
      </c>
      <c r="F2515" s="44">
        <v>1</v>
      </c>
      <c r="G2515" s="44">
        <v>1</v>
      </c>
      <c r="H2515" s="13">
        <v>39121607</v>
      </c>
      <c r="I2515" s="4" t="s">
        <v>37</v>
      </c>
      <c r="J2515" s="1" t="s">
        <v>37</v>
      </c>
      <c r="K2515" s="48">
        <v>2023</v>
      </c>
      <c r="L2515" s="49">
        <f t="shared" si="719"/>
        <v>2288.4175999999998</v>
      </c>
      <c r="M2515" s="45">
        <v>2910</v>
      </c>
      <c r="N2515" s="50">
        <f t="shared" si="728"/>
        <v>552.9</v>
      </c>
      <c r="O2515" s="46">
        <f t="shared" si="730"/>
        <v>3462.9</v>
      </c>
      <c r="P2515" s="45">
        <v>2000</v>
      </c>
      <c r="Q2515" s="50">
        <f t="shared" si="729"/>
        <v>380</v>
      </c>
      <c r="R2515" s="46">
        <f t="shared" si="731"/>
        <v>2380</v>
      </c>
      <c r="S2515" s="51">
        <f t="shared" si="720"/>
        <v>2288.4175999999998</v>
      </c>
      <c r="T2515" s="51">
        <f t="shared" si="721"/>
        <v>2710.4392000000003</v>
      </c>
      <c r="U2515" s="49">
        <f t="shared" si="722"/>
        <v>2661.8529644244709</v>
      </c>
      <c r="V2515" s="51">
        <f t="shared" si="723"/>
        <v>2380</v>
      </c>
      <c r="W2515" s="51">
        <f t="shared" si="724"/>
        <v>298.41433516719701</v>
      </c>
      <c r="X2515" s="52">
        <f t="shared" si="725"/>
        <v>0.11009814762389689</v>
      </c>
      <c r="Y2515" s="53" t="str">
        <f t="shared" si="726"/>
        <v>MENOR_VALOR</v>
      </c>
      <c r="Z2515" s="49">
        <f t="shared" si="727"/>
        <v>2288.4175999999998</v>
      </c>
      <c r="AA2515" s="80"/>
    </row>
    <row r="2516" spans="1:27" ht="27" x14ac:dyDescent="0.2">
      <c r="A2516" s="41">
        <f t="shared" si="732"/>
        <v>2187</v>
      </c>
      <c r="B2516" s="1">
        <v>4912996</v>
      </c>
      <c r="C2516" s="40" t="s">
        <v>678</v>
      </c>
      <c r="D2516" s="42" t="s">
        <v>36</v>
      </c>
      <c r="E2516" s="43">
        <v>0</v>
      </c>
      <c r="F2516" s="44">
        <v>1</v>
      </c>
      <c r="G2516" s="44">
        <v>1</v>
      </c>
      <c r="H2516" s="13">
        <v>39111707</v>
      </c>
      <c r="I2516" s="4" t="s">
        <v>37</v>
      </c>
      <c r="J2516" s="1" t="s">
        <v>37</v>
      </c>
      <c r="K2516" s="48">
        <v>136255</v>
      </c>
      <c r="L2516" s="49">
        <f t="shared" si="719"/>
        <v>154131.65599999999</v>
      </c>
      <c r="M2516" s="45">
        <v>188000</v>
      </c>
      <c r="N2516" s="50">
        <f t="shared" si="728"/>
        <v>35720</v>
      </c>
      <c r="O2516" s="46">
        <f t="shared" si="730"/>
        <v>223720</v>
      </c>
      <c r="P2516" s="45">
        <v>160000</v>
      </c>
      <c r="Q2516" s="50">
        <f t="shared" si="729"/>
        <v>30400</v>
      </c>
      <c r="R2516" s="46">
        <f t="shared" si="731"/>
        <v>190400</v>
      </c>
      <c r="S2516" s="51">
        <f t="shared" si="720"/>
        <v>154131.65599999999</v>
      </c>
      <c r="T2516" s="51">
        <f t="shared" si="721"/>
        <v>189417.21866666665</v>
      </c>
      <c r="U2516" s="49">
        <f t="shared" si="722"/>
        <v>187249.72982319744</v>
      </c>
      <c r="V2516" s="51">
        <f t="shared" si="723"/>
        <v>190400</v>
      </c>
      <c r="W2516" s="51">
        <f t="shared" si="724"/>
        <v>24950.660639583049</v>
      </c>
      <c r="X2516" s="52">
        <f t="shared" si="725"/>
        <v>0.13172329746584874</v>
      </c>
      <c r="Y2516" s="53" t="str">
        <f t="shared" si="726"/>
        <v>MENOR_VALOR</v>
      </c>
      <c r="Z2516" s="49">
        <f t="shared" si="727"/>
        <v>154131.65599999999</v>
      </c>
      <c r="AA2516" s="80"/>
    </row>
    <row r="2517" spans="1:27" ht="18" x14ac:dyDescent="0.2">
      <c r="A2517" s="41">
        <f t="shared" si="732"/>
        <v>2188</v>
      </c>
      <c r="B2517" s="1">
        <v>4912996</v>
      </c>
      <c r="C2517" s="40" t="s">
        <v>679</v>
      </c>
      <c r="D2517" s="42" t="s">
        <v>36</v>
      </c>
      <c r="E2517" s="43">
        <v>0</v>
      </c>
      <c r="F2517" s="44">
        <v>1</v>
      </c>
      <c r="G2517" s="44">
        <v>1</v>
      </c>
      <c r="H2517" s="13">
        <v>25172908</v>
      </c>
      <c r="I2517" s="4" t="s">
        <v>37</v>
      </c>
      <c r="J2517" s="1" t="s">
        <v>37</v>
      </c>
      <c r="K2517" s="48">
        <v>95319</v>
      </c>
      <c r="L2517" s="49">
        <f t="shared" si="719"/>
        <v>107824.85279999999</v>
      </c>
      <c r="M2517" s="45">
        <v>141400</v>
      </c>
      <c r="N2517" s="50">
        <f t="shared" si="728"/>
        <v>26866</v>
      </c>
      <c r="O2517" s="46">
        <f t="shared" si="730"/>
        <v>168266</v>
      </c>
      <c r="P2517" s="45">
        <v>112000</v>
      </c>
      <c r="Q2517" s="50">
        <f t="shared" si="729"/>
        <v>21280</v>
      </c>
      <c r="R2517" s="46">
        <f t="shared" si="731"/>
        <v>133280</v>
      </c>
      <c r="S2517" s="51">
        <f t="shared" si="720"/>
        <v>107824.85279999999</v>
      </c>
      <c r="T2517" s="51">
        <f t="shared" si="721"/>
        <v>136456.95093333334</v>
      </c>
      <c r="U2517" s="49">
        <f t="shared" si="722"/>
        <v>134222.93865254853</v>
      </c>
      <c r="V2517" s="51">
        <f t="shared" si="723"/>
        <v>133280</v>
      </c>
      <c r="W2517" s="51">
        <f t="shared" si="724"/>
        <v>20245.950749678788</v>
      </c>
      <c r="X2517" s="52">
        <f t="shared" si="725"/>
        <v>0.1483687757289113</v>
      </c>
      <c r="Y2517" s="53" t="str">
        <f t="shared" si="726"/>
        <v>MENOR_VALOR</v>
      </c>
      <c r="Z2517" s="49">
        <f t="shared" si="727"/>
        <v>107824.85279999999</v>
      </c>
      <c r="AA2517" s="80"/>
    </row>
    <row r="2518" spans="1:27" ht="36" x14ac:dyDescent="0.2">
      <c r="A2518" s="41">
        <f t="shared" si="732"/>
        <v>2189</v>
      </c>
      <c r="B2518" s="1">
        <v>4912996</v>
      </c>
      <c r="C2518" s="40" t="s">
        <v>680</v>
      </c>
      <c r="D2518" s="42" t="s">
        <v>36</v>
      </c>
      <c r="E2518" s="43">
        <v>0</v>
      </c>
      <c r="F2518" s="44">
        <v>1</v>
      </c>
      <c r="G2518" s="44">
        <v>1</v>
      </c>
      <c r="H2518" s="13">
        <v>39111706</v>
      </c>
      <c r="I2518" s="4" t="s">
        <v>37</v>
      </c>
      <c r="J2518" s="1" t="s">
        <v>37</v>
      </c>
      <c r="K2518" s="48">
        <v>1111341</v>
      </c>
      <c r="L2518" s="49">
        <f t="shared" si="719"/>
        <v>1257148.9391999999</v>
      </c>
      <c r="M2518" s="45">
        <v>1470600</v>
      </c>
      <c r="N2518" s="50">
        <f t="shared" si="728"/>
        <v>279414</v>
      </c>
      <c r="O2518" s="46">
        <f t="shared" si="730"/>
        <v>1750014</v>
      </c>
      <c r="P2518" s="45">
        <v>1307000</v>
      </c>
      <c r="Q2518" s="50">
        <f t="shared" si="729"/>
        <v>248330</v>
      </c>
      <c r="R2518" s="46">
        <f t="shared" si="731"/>
        <v>1555330</v>
      </c>
      <c r="S2518" s="51">
        <f t="shared" si="720"/>
        <v>1257148.9391999999</v>
      </c>
      <c r="T2518" s="51">
        <f t="shared" si="721"/>
        <v>1520830.9797333332</v>
      </c>
      <c r="U2518" s="49">
        <f t="shared" si="722"/>
        <v>1506897.1161779955</v>
      </c>
      <c r="V2518" s="51">
        <f t="shared" si="723"/>
        <v>1555330</v>
      </c>
      <c r="W2518" s="51">
        <f t="shared" si="724"/>
        <v>186451.35893822607</v>
      </c>
      <c r="X2518" s="52">
        <f t="shared" si="725"/>
        <v>0.12259834355223286</v>
      </c>
      <c r="Y2518" s="53" t="str">
        <f t="shared" si="726"/>
        <v>MENOR_VALOR</v>
      </c>
      <c r="Z2518" s="49">
        <f t="shared" si="727"/>
        <v>1257148.9391999999</v>
      </c>
      <c r="AA2518" s="80"/>
    </row>
    <row r="2519" spans="1:27" ht="27" x14ac:dyDescent="0.2">
      <c r="A2519" s="41">
        <f t="shared" si="732"/>
        <v>2190</v>
      </c>
      <c r="B2519" s="1">
        <v>4912996</v>
      </c>
      <c r="C2519" s="40" t="s">
        <v>681</v>
      </c>
      <c r="D2519" s="42" t="s">
        <v>36</v>
      </c>
      <c r="E2519" s="43">
        <v>0</v>
      </c>
      <c r="F2519" s="44">
        <v>1</v>
      </c>
      <c r="G2519" s="44">
        <v>1</v>
      </c>
      <c r="H2519" s="13">
        <v>39111706</v>
      </c>
      <c r="I2519" s="4" t="s">
        <v>37</v>
      </c>
      <c r="J2519" s="1" t="s">
        <v>37</v>
      </c>
      <c r="K2519" s="48">
        <v>953309</v>
      </c>
      <c r="L2519" s="49">
        <f t="shared" si="719"/>
        <v>1078383.1407999999</v>
      </c>
      <c r="M2519" s="45">
        <v>1501210</v>
      </c>
      <c r="N2519" s="50">
        <f t="shared" si="728"/>
        <v>285229.90000000002</v>
      </c>
      <c r="O2519" s="46">
        <f t="shared" si="730"/>
        <v>1786439.9</v>
      </c>
      <c r="P2519" s="45">
        <v>1122000</v>
      </c>
      <c r="Q2519" s="50">
        <f t="shared" si="729"/>
        <v>213180</v>
      </c>
      <c r="R2519" s="46">
        <f t="shared" si="731"/>
        <v>1335180</v>
      </c>
      <c r="S2519" s="51">
        <f t="shared" si="720"/>
        <v>1078383.1407999999</v>
      </c>
      <c r="T2519" s="51">
        <f t="shared" si="721"/>
        <v>1400001.0135999999</v>
      </c>
      <c r="U2519" s="49">
        <f t="shared" si="722"/>
        <v>1370146.8165840087</v>
      </c>
      <c r="V2519" s="51">
        <f t="shared" si="723"/>
        <v>1335180</v>
      </c>
      <c r="W2519" s="51">
        <f t="shared" si="724"/>
        <v>227418.17880767302</v>
      </c>
      <c r="X2519" s="52">
        <f t="shared" si="725"/>
        <v>0.1624414386835934</v>
      </c>
      <c r="Y2519" s="53" t="str">
        <f t="shared" si="726"/>
        <v>MENOR_VALOR</v>
      </c>
      <c r="Z2519" s="49">
        <f t="shared" si="727"/>
        <v>1078383.1407999999</v>
      </c>
      <c r="AA2519" s="80"/>
    </row>
    <row r="2520" spans="1:27" ht="18" x14ac:dyDescent="0.2">
      <c r="A2520" s="41">
        <f t="shared" si="732"/>
        <v>2191</v>
      </c>
      <c r="B2520" s="1">
        <v>4912996</v>
      </c>
      <c r="C2520" s="40" t="s">
        <v>896</v>
      </c>
      <c r="D2520" s="42" t="s">
        <v>36</v>
      </c>
      <c r="E2520" s="43">
        <v>0</v>
      </c>
      <c r="F2520" s="44">
        <v>1</v>
      </c>
      <c r="G2520" s="44">
        <v>1</v>
      </c>
      <c r="H2520" s="13">
        <v>26121603</v>
      </c>
      <c r="I2520" s="4" t="s">
        <v>37</v>
      </c>
      <c r="J2520" s="1" t="s">
        <v>37</v>
      </c>
      <c r="K2520" s="48">
        <v>619633</v>
      </c>
      <c r="L2520" s="49">
        <f t="shared" si="719"/>
        <v>700928.84959999996</v>
      </c>
      <c r="M2520" s="45">
        <v>874560</v>
      </c>
      <c r="N2520" s="50">
        <f t="shared" si="728"/>
        <v>166166.39999999999</v>
      </c>
      <c r="O2520" s="46">
        <f t="shared" si="730"/>
        <v>1040726.4</v>
      </c>
      <c r="P2520" s="45">
        <v>729000</v>
      </c>
      <c r="Q2520" s="50">
        <f t="shared" si="729"/>
        <v>138510</v>
      </c>
      <c r="R2520" s="46">
        <f t="shared" si="731"/>
        <v>867510</v>
      </c>
      <c r="S2520" s="51">
        <f t="shared" si="720"/>
        <v>700928.84959999996</v>
      </c>
      <c r="T2520" s="51">
        <f t="shared" si="721"/>
        <v>869721.74986666662</v>
      </c>
      <c r="U2520" s="49">
        <f t="shared" si="722"/>
        <v>858542.23678796994</v>
      </c>
      <c r="V2520" s="51">
        <f t="shared" si="723"/>
        <v>867510</v>
      </c>
      <c r="W2520" s="51">
        <f t="shared" si="724"/>
        <v>119354.60439470406</v>
      </c>
      <c r="X2520" s="52">
        <f t="shared" si="725"/>
        <v>0.13723309140308587</v>
      </c>
      <c r="Y2520" s="53" t="str">
        <f t="shared" si="726"/>
        <v>MENOR_VALOR</v>
      </c>
      <c r="Z2520" s="49">
        <f t="shared" si="727"/>
        <v>700928.84959999996</v>
      </c>
      <c r="AA2520" s="80"/>
    </row>
    <row r="2521" spans="1:27" ht="18" x14ac:dyDescent="0.2">
      <c r="A2521" s="41">
        <f t="shared" si="732"/>
        <v>2192</v>
      </c>
      <c r="B2521" s="1">
        <v>4912996</v>
      </c>
      <c r="C2521" s="40" t="s">
        <v>865</v>
      </c>
      <c r="D2521" s="42" t="s">
        <v>36</v>
      </c>
      <c r="E2521" s="43">
        <v>0</v>
      </c>
      <c r="F2521" s="44">
        <v>1</v>
      </c>
      <c r="G2521" s="44">
        <v>1</v>
      </c>
      <c r="H2521" s="13">
        <v>39122319</v>
      </c>
      <c r="I2521" s="4" t="s">
        <v>37</v>
      </c>
      <c r="J2521" s="1" t="s">
        <v>37</v>
      </c>
      <c r="K2521" s="48">
        <v>123284</v>
      </c>
      <c r="L2521" s="49">
        <f t="shared" si="719"/>
        <v>139458.86079999999</v>
      </c>
      <c r="M2521" s="45">
        <v>191860</v>
      </c>
      <c r="N2521" s="50">
        <f t="shared" si="728"/>
        <v>36453.4</v>
      </c>
      <c r="O2521" s="46">
        <f t="shared" si="730"/>
        <v>228313.4</v>
      </c>
      <c r="P2521" s="45">
        <v>145000</v>
      </c>
      <c r="Q2521" s="50">
        <f t="shared" si="729"/>
        <v>27550</v>
      </c>
      <c r="R2521" s="46">
        <f t="shared" si="731"/>
        <v>172550</v>
      </c>
      <c r="S2521" s="51">
        <f t="shared" si="720"/>
        <v>139458.86079999999</v>
      </c>
      <c r="T2521" s="51">
        <f t="shared" si="721"/>
        <v>180107.42026666668</v>
      </c>
      <c r="U2521" s="49">
        <f t="shared" si="722"/>
        <v>176453.72306383899</v>
      </c>
      <c r="V2521" s="51">
        <f t="shared" si="723"/>
        <v>172550</v>
      </c>
      <c r="W2521" s="51">
        <f t="shared" si="724"/>
        <v>28742.872044344342</v>
      </c>
      <c r="X2521" s="52">
        <f t="shared" si="725"/>
        <v>0.15958738402775247</v>
      </c>
      <c r="Y2521" s="53" t="str">
        <f t="shared" si="726"/>
        <v>MENOR_VALOR</v>
      </c>
      <c r="Z2521" s="49">
        <f t="shared" si="727"/>
        <v>139458.86079999999</v>
      </c>
      <c r="AA2521" s="80"/>
    </row>
    <row r="2522" spans="1:27" ht="18" x14ac:dyDescent="0.2">
      <c r="A2522" s="41">
        <f t="shared" si="732"/>
        <v>2193</v>
      </c>
      <c r="B2522" s="1">
        <v>4912996</v>
      </c>
      <c r="C2522" s="40" t="s">
        <v>866</v>
      </c>
      <c r="D2522" s="42" t="s">
        <v>36</v>
      </c>
      <c r="E2522" s="43">
        <v>0</v>
      </c>
      <c r="F2522" s="44">
        <v>1</v>
      </c>
      <c r="G2522" s="44">
        <v>1</v>
      </c>
      <c r="H2522" s="13">
        <v>46171606</v>
      </c>
      <c r="I2522" s="4" t="s">
        <v>37</v>
      </c>
      <c r="J2522" s="1" t="s">
        <v>37</v>
      </c>
      <c r="K2522" s="48">
        <v>1906737</v>
      </c>
      <c r="L2522" s="49">
        <f t="shared" si="719"/>
        <v>2156900.8944000001</v>
      </c>
      <c r="M2522" s="45">
        <v>2832040</v>
      </c>
      <c r="N2522" s="50">
        <f t="shared" si="728"/>
        <v>538087.6</v>
      </c>
      <c r="O2522" s="46">
        <f t="shared" si="730"/>
        <v>3370127.6</v>
      </c>
      <c r="P2522" s="45">
        <v>2243000</v>
      </c>
      <c r="Q2522" s="50">
        <f t="shared" si="729"/>
        <v>426170</v>
      </c>
      <c r="R2522" s="46">
        <f t="shared" si="731"/>
        <v>2669170</v>
      </c>
      <c r="S2522" s="51">
        <f t="shared" si="720"/>
        <v>2156900.8944000001</v>
      </c>
      <c r="T2522" s="51">
        <f t="shared" si="721"/>
        <v>2732066.1647999999</v>
      </c>
      <c r="U2522" s="49">
        <f t="shared" si="722"/>
        <v>2687102.6464583771</v>
      </c>
      <c r="V2522" s="51">
        <f t="shared" si="723"/>
        <v>2669170</v>
      </c>
      <c r="W2522" s="51">
        <f t="shared" si="724"/>
        <v>406703.26300283399</v>
      </c>
      <c r="X2522" s="52">
        <f t="shared" si="725"/>
        <v>0.14886288928240748</v>
      </c>
      <c r="Y2522" s="53" t="str">
        <f t="shared" si="726"/>
        <v>MENOR_VALOR</v>
      </c>
      <c r="Z2522" s="49">
        <f t="shared" si="727"/>
        <v>2156900.8944000001</v>
      </c>
      <c r="AA2522" s="80"/>
    </row>
    <row r="2523" spans="1:27" x14ac:dyDescent="0.2">
      <c r="A2523" s="41">
        <f t="shared" si="732"/>
        <v>2194</v>
      </c>
      <c r="B2523" s="1">
        <v>4912996</v>
      </c>
      <c r="C2523" s="40" t="s">
        <v>898</v>
      </c>
      <c r="D2523" s="42" t="s">
        <v>36</v>
      </c>
      <c r="E2523" s="43">
        <v>0</v>
      </c>
      <c r="F2523" s="44">
        <v>1</v>
      </c>
      <c r="G2523" s="44">
        <v>1</v>
      </c>
      <c r="H2523" s="13">
        <v>39111707</v>
      </c>
      <c r="I2523" s="4" t="s">
        <v>37</v>
      </c>
      <c r="J2523" s="1" t="s">
        <v>37</v>
      </c>
      <c r="K2523" s="48">
        <v>457317</v>
      </c>
      <c r="L2523" s="49">
        <f t="shared" si="719"/>
        <v>517316.99040000001</v>
      </c>
      <c r="M2523" s="45">
        <v>733040</v>
      </c>
      <c r="N2523" s="50">
        <f t="shared" si="728"/>
        <v>139277.6</v>
      </c>
      <c r="O2523" s="46">
        <f t="shared" si="730"/>
        <v>872317.6</v>
      </c>
      <c r="P2523" s="45">
        <v>598000</v>
      </c>
      <c r="Q2523" s="50">
        <f t="shared" si="729"/>
        <v>113620</v>
      </c>
      <c r="R2523" s="46">
        <f t="shared" si="731"/>
        <v>711620</v>
      </c>
      <c r="S2523" s="51">
        <f t="shared" si="720"/>
        <v>517316.99040000001</v>
      </c>
      <c r="T2523" s="51">
        <f t="shared" si="721"/>
        <v>700418.19680000003</v>
      </c>
      <c r="U2523" s="49">
        <f t="shared" si="722"/>
        <v>684793.83345541591</v>
      </c>
      <c r="V2523" s="51">
        <f t="shared" si="723"/>
        <v>711620</v>
      </c>
      <c r="W2523" s="51">
        <f t="shared" si="724"/>
        <v>129472.10468887787</v>
      </c>
      <c r="X2523" s="52">
        <f t="shared" si="725"/>
        <v>0.18484971589886864</v>
      </c>
      <c r="Y2523" s="53" t="str">
        <f t="shared" si="726"/>
        <v>MENOR_VALOR</v>
      </c>
      <c r="Z2523" s="49">
        <f t="shared" si="727"/>
        <v>517316.99040000001</v>
      </c>
      <c r="AA2523" s="80"/>
    </row>
    <row r="2524" spans="1:27" ht="18" x14ac:dyDescent="0.2">
      <c r="A2524" s="41">
        <f t="shared" si="732"/>
        <v>2195</v>
      </c>
      <c r="B2524" s="1">
        <v>4912996</v>
      </c>
      <c r="C2524" s="40" t="s">
        <v>867</v>
      </c>
      <c r="D2524" s="42" t="s">
        <v>36</v>
      </c>
      <c r="E2524" s="43">
        <v>0</v>
      </c>
      <c r="F2524" s="44">
        <v>1</v>
      </c>
      <c r="G2524" s="44">
        <v>1</v>
      </c>
      <c r="H2524" s="13">
        <v>26101769</v>
      </c>
      <c r="I2524" s="4" t="s">
        <v>37</v>
      </c>
      <c r="J2524" s="1" t="s">
        <v>37</v>
      </c>
      <c r="K2524" s="48">
        <v>212772</v>
      </c>
      <c r="L2524" s="49">
        <f t="shared" si="719"/>
        <v>240687.68640000001</v>
      </c>
      <c r="M2524" s="45">
        <v>322390</v>
      </c>
      <c r="N2524" s="50">
        <f t="shared" si="728"/>
        <v>61254.1</v>
      </c>
      <c r="O2524" s="46">
        <f t="shared" si="730"/>
        <v>383644.1</v>
      </c>
      <c r="P2524" s="45">
        <v>250000</v>
      </c>
      <c r="Q2524" s="50">
        <f t="shared" si="729"/>
        <v>47500</v>
      </c>
      <c r="R2524" s="46">
        <f t="shared" si="731"/>
        <v>297500</v>
      </c>
      <c r="S2524" s="51">
        <f t="shared" si="720"/>
        <v>240687.68640000001</v>
      </c>
      <c r="T2524" s="51">
        <f t="shared" si="721"/>
        <v>307277.26213333331</v>
      </c>
      <c r="U2524" s="49">
        <f t="shared" si="722"/>
        <v>301733.21622461727</v>
      </c>
      <c r="V2524" s="51">
        <f t="shared" si="723"/>
        <v>297500</v>
      </c>
      <c r="W2524" s="51">
        <f t="shared" si="724"/>
        <v>47085.940557374852</v>
      </c>
      <c r="X2524" s="52">
        <f t="shared" si="725"/>
        <v>0.15323600656446681</v>
      </c>
      <c r="Y2524" s="53" t="str">
        <f t="shared" si="726"/>
        <v>MENOR_VALOR</v>
      </c>
      <c r="Z2524" s="49">
        <f t="shared" si="727"/>
        <v>240687.68640000001</v>
      </c>
      <c r="AA2524" s="80"/>
    </row>
    <row r="2525" spans="1:27" ht="18" x14ac:dyDescent="0.2">
      <c r="A2525" s="41">
        <f t="shared" si="732"/>
        <v>2196</v>
      </c>
      <c r="B2525" s="1">
        <v>4912996</v>
      </c>
      <c r="C2525" s="40" t="s">
        <v>868</v>
      </c>
      <c r="D2525" s="42" t="s">
        <v>36</v>
      </c>
      <c r="E2525" s="43">
        <v>0</v>
      </c>
      <c r="F2525" s="44">
        <v>1</v>
      </c>
      <c r="G2525" s="44">
        <v>1</v>
      </c>
      <c r="H2525" s="13">
        <v>26101769</v>
      </c>
      <c r="I2525" s="4" t="s">
        <v>37</v>
      </c>
      <c r="J2525" s="1" t="s">
        <v>37</v>
      </c>
      <c r="K2525" s="48">
        <v>1032801</v>
      </c>
      <c r="L2525" s="49">
        <f t="shared" si="719"/>
        <v>1168304.4912</v>
      </c>
      <c r="M2525" s="45">
        <v>1610140</v>
      </c>
      <c r="N2525" s="50">
        <f t="shared" si="728"/>
        <v>305926.59999999998</v>
      </c>
      <c r="O2525" s="46">
        <f t="shared" si="730"/>
        <v>1916066.6</v>
      </c>
      <c r="P2525" s="45">
        <v>1215000</v>
      </c>
      <c r="Q2525" s="50">
        <f t="shared" si="729"/>
        <v>230850</v>
      </c>
      <c r="R2525" s="46">
        <f t="shared" si="731"/>
        <v>1445850</v>
      </c>
      <c r="S2525" s="51">
        <f t="shared" si="720"/>
        <v>1168304.4912</v>
      </c>
      <c r="T2525" s="51">
        <f t="shared" si="721"/>
        <v>1510073.6970666666</v>
      </c>
      <c r="U2525" s="49">
        <f t="shared" si="722"/>
        <v>1479210.4355247482</v>
      </c>
      <c r="V2525" s="51">
        <f t="shared" si="723"/>
        <v>1445850</v>
      </c>
      <c r="W2525" s="51">
        <f t="shared" si="724"/>
        <v>241667.32306906063</v>
      </c>
      <c r="X2525" s="52">
        <f t="shared" si="725"/>
        <v>0.16003677405844619</v>
      </c>
      <c r="Y2525" s="53" t="str">
        <f t="shared" si="726"/>
        <v>MENOR_VALOR</v>
      </c>
      <c r="Z2525" s="49">
        <f t="shared" si="727"/>
        <v>1168304.4912</v>
      </c>
      <c r="AA2525" s="80"/>
    </row>
    <row r="2526" spans="1:27" ht="18" x14ac:dyDescent="0.2">
      <c r="A2526" s="41">
        <f t="shared" si="732"/>
        <v>2197</v>
      </c>
      <c r="B2526" s="1">
        <v>4912996</v>
      </c>
      <c r="C2526" s="40" t="s">
        <v>869</v>
      </c>
      <c r="D2526" s="42" t="s">
        <v>36</v>
      </c>
      <c r="E2526" s="43">
        <v>0</v>
      </c>
      <c r="F2526" s="44">
        <v>1</v>
      </c>
      <c r="G2526" s="44">
        <v>1</v>
      </c>
      <c r="H2526" s="8">
        <v>25172907</v>
      </c>
      <c r="I2526" s="4" t="s">
        <v>37</v>
      </c>
      <c r="J2526" s="1" t="s">
        <v>37</v>
      </c>
      <c r="K2526" s="48">
        <v>953309</v>
      </c>
      <c r="L2526" s="49">
        <f t="shared" si="719"/>
        <v>1078383.1407999999</v>
      </c>
      <c r="M2526" s="45">
        <v>1388970</v>
      </c>
      <c r="N2526" s="50">
        <f t="shared" si="728"/>
        <v>263904.3</v>
      </c>
      <c r="O2526" s="46">
        <f t="shared" si="730"/>
        <v>1652874.3</v>
      </c>
      <c r="P2526" s="45">
        <v>1122000</v>
      </c>
      <c r="Q2526" s="50">
        <f t="shared" si="729"/>
        <v>213180</v>
      </c>
      <c r="R2526" s="46">
        <f t="shared" si="731"/>
        <v>1335180</v>
      </c>
      <c r="S2526" s="51">
        <f t="shared" si="720"/>
        <v>1078383.1407999999</v>
      </c>
      <c r="T2526" s="51">
        <f t="shared" si="721"/>
        <v>1355479.1469333332</v>
      </c>
      <c r="U2526" s="49">
        <f t="shared" si="722"/>
        <v>1335111.6278348442</v>
      </c>
      <c r="V2526" s="51">
        <f t="shared" si="723"/>
        <v>1335180</v>
      </c>
      <c r="W2526" s="51">
        <f t="shared" si="724"/>
        <v>195936.46497658995</v>
      </c>
      <c r="X2526" s="52">
        <f t="shared" si="725"/>
        <v>0.14455144176867718</v>
      </c>
      <c r="Y2526" s="53" t="str">
        <f t="shared" si="726"/>
        <v>MENOR_VALOR</v>
      </c>
      <c r="Z2526" s="49">
        <f t="shared" si="727"/>
        <v>1078383.1407999999</v>
      </c>
      <c r="AA2526" s="80"/>
    </row>
    <row r="2527" spans="1:27" x14ac:dyDescent="0.2">
      <c r="A2527" s="41">
        <f t="shared" si="732"/>
        <v>2198</v>
      </c>
      <c r="B2527" s="1">
        <v>4912996</v>
      </c>
      <c r="C2527" s="40" t="s">
        <v>682</v>
      </c>
      <c r="D2527" s="42" t="s">
        <v>36</v>
      </c>
      <c r="E2527" s="43">
        <v>0</v>
      </c>
      <c r="F2527" s="44">
        <v>1</v>
      </c>
      <c r="G2527" s="44">
        <v>1</v>
      </c>
      <c r="H2527" s="3">
        <v>39121024</v>
      </c>
      <c r="I2527" s="4" t="s">
        <v>37</v>
      </c>
      <c r="J2527" s="1" t="s">
        <v>37</v>
      </c>
      <c r="K2527" s="48">
        <v>3392690</v>
      </c>
      <c r="L2527" s="49">
        <f t="shared" si="719"/>
        <v>3837810.9279999998</v>
      </c>
      <c r="M2527" s="45">
        <v>5487900</v>
      </c>
      <c r="N2527" s="50">
        <f t="shared" si="728"/>
        <v>1042701</v>
      </c>
      <c r="O2527" s="46">
        <f t="shared" si="730"/>
        <v>6530601</v>
      </c>
      <c r="P2527" s="45">
        <v>3991000</v>
      </c>
      <c r="Q2527" s="50">
        <f t="shared" si="729"/>
        <v>758290</v>
      </c>
      <c r="R2527" s="46">
        <f t="shared" si="731"/>
        <v>4749290</v>
      </c>
      <c r="S2527" s="51">
        <f t="shared" si="720"/>
        <v>3837810.9279999998</v>
      </c>
      <c r="T2527" s="51">
        <f t="shared" si="721"/>
        <v>5039233.9759999998</v>
      </c>
      <c r="U2527" s="49">
        <f t="shared" si="722"/>
        <v>4919131.9437314505</v>
      </c>
      <c r="V2527" s="51">
        <f t="shared" si="723"/>
        <v>4749290</v>
      </c>
      <c r="W2527" s="51">
        <f t="shared" si="724"/>
        <v>849534.38431461074</v>
      </c>
      <c r="X2527" s="52">
        <f t="shared" si="725"/>
        <v>0.16858403248601425</v>
      </c>
      <c r="Y2527" s="53" t="str">
        <f t="shared" si="726"/>
        <v>MENOR_VALOR</v>
      </c>
      <c r="Z2527" s="49">
        <f t="shared" si="727"/>
        <v>3837810.9279999998</v>
      </c>
      <c r="AA2527" s="80"/>
    </row>
    <row r="2528" spans="1:27" ht="45" x14ac:dyDescent="0.2">
      <c r="A2528" s="132">
        <v>4.5999999999999996</v>
      </c>
      <c r="B2528" s="3"/>
      <c r="C2528" s="138" t="s">
        <v>683</v>
      </c>
      <c r="D2528" s="3"/>
      <c r="E2528" s="3"/>
      <c r="F2528" s="3"/>
      <c r="G2528" s="3"/>
      <c r="H2528" s="7"/>
      <c r="I2528" s="7"/>
      <c r="J2528" s="137"/>
      <c r="K2528" s="48"/>
      <c r="L2528" s="49">
        <f t="shared" si="719"/>
        <v>0</v>
      </c>
      <c r="M2528" s="5">
        <v>0</v>
      </c>
      <c r="N2528" s="6"/>
      <c r="O2528" s="47"/>
      <c r="P2528" s="5"/>
      <c r="Q2528" s="6"/>
      <c r="R2528" s="47"/>
      <c r="S2528" s="51"/>
      <c r="T2528" s="51"/>
      <c r="U2528" s="49"/>
      <c r="V2528" s="51"/>
      <c r="W2528" s="51"/>
      <c r="X2528" s="52"/>
      <c r="Y2528" s="53"/>
      <c r="Z2528" s="49"/>
      <c r="AA2528" s="80"/>
    </row>
    <row r="2529" spans="1:27" ht="27" x14ac:dyDescent="0.2">
      <c r="A2529" s="41">
        <f>A2527+1</f>
        <v>2199</v>
      </c>
      <c r="B2529" s="1">
        <v>4912912</v>
      </c>
      <c r="C2529" s="40" t="s">
        <v>684</v>
      </c>
      <c r="D2529" s="42" t="s">
        <v>36</v>
      </c>
      <c r="E2529" s="43">
        <v>0</v>
      </c>
      <c r="F2529" s="44">
        <v>1</v>
      </c>
      <c r="G2529" s="44">
        <v>1</v>
      </c>
      <c r="H2529" s="13">
        <v>25172004</v>
      </c>
      <c r="I2529" s="4" t="s">
        <v>37</v>
      </c>
      <c r="J2529" s="1" t="s">
        <v>37</v>
      </c>
      <c r="K2529" s="48">
        <v>57001</v>
      </c>
      <c r="L2529" s="49">
        <f t="shared" si="719"/>
        <v>64479.531199999998</v>
      </c>
      <c r="M2529" s="45">
        <v>84000</v>
      </c>
      <c r="N2529" s="50">
        <f t="shared" si="728"/>
        <v>15960</v>
      </c>
      <c r="O2529" s="46">
        <f t="shared" si="730"/>
        <v>99960</v>
      </c>
      <c r="P2529" s="45">
        <v>67000</v>
      </c>
      <c r="Q2529" s="50">
        <f t="shared" si="729"/>
        <v>12730</v>
      </c>
      <c r="R2529" s="46">
        <f t="shared" si="731"/>
        <v>79730</v>
      </c>
      <c r="S2529" s="51">
        <f t="shared" si="720"/>
        <v>64479.531199999998</v>
      </c>
      <c r="T2529" s="51">
        <f t="shared" si="721"/>
        <v>81389.843733333328</v>
      </c>
      <c r="U2529" s="49">
        <f t="shared" si="722"/>
        <v>80098.299173554871</v>
      </c>
      <c r="V2529" s="51">
        <f t="shared" si="723"/>
        <v>79730</v>
      </c>
      <c r="W2529" s="51">
        <f t="shared" si="724"/>
        <v>11957.396664303935</v>
      </c>
      <c r="X2529" s="52">
        <f t="shared" si="725"/>
        <v>0.14691509549374851</v>
      </c>
      <c r="Y2529" s="53" t="str">
        <f t="shared" si="726"/>
        <v>MENOR_VALOR</v>
      </c>
      <c r="Z2529" s="49">
        <f t="shared" si="727"/>
        <v>64479.531199999998</v>
      </c>
      <c r="AA2529" s="80"/>
    </row>
    <row r="2530" spans="1:27" ht="18" x14ac:dyDescent="0.2">
      <c r="A2530" s="41">
        <f>A2529+1</f>
        <v>2200</v>
      </c>
      <c r="B2530" s="1">
        <v>4912996</v>
      </c>
      <c r="C2530" s="40" t="s">
        <v>685</v>
      </c>
      <c r="D2530" s="42" t="s">
        <v>36</v>
      </c>
      <c r="E2530" s="43">
        <v>0</v>
      </c>
      <c r="F2530" s="44">
        <v>1</v>
      </c>
      <c r="G2530" s="44">
        <v>1</v>
      </c>
      <c r="H2530" s="13">
        <v>41113703</v>
      </c>
      <c r="I2530" s="4" t="s">
        <v>37</v>
      </c>
      <c r="J2530" s="1" t="s">
        <v>37</v>
      </c>
      <c r="K2530" s="48">
        <v>212177</v>
      </c>
      <c r="L2530" s="49">
        <f t="shared" si="719"/>
        <v>240014.62239999999</v>
      </c>
      <c r="M2530" s="45">
        <v>294220</v>
      </c>
      <c r="N2530" s="50">
        <f t="shared" si="728"/>
        <v>55901.8</v>
      </c>
      <c r="O2530" s="46">
        <f t="shared" si="730"/>
        <v>350121.8</v>
      </c>
      <c r="P2530" s="45">
        <v>250000</v>
      </c>
      <c r="Q2530" s="50">
        <f t="shared" si="729"/>
        <v>47500</v>
      </c>
      <c r="R2530" s="46">
        <f t="shared" si="731"/>
        <v>297500</v>
      </c>
      <c r="S2530" s="51">
        <f t="shared" si="720"/>
        <v>240014.62239999999</v>
      </c>
      <c r="T2530" s="51">
        <f t="shared" si="721"/>
        <v>295878.80746666668</v>
      </c>
      <c r="U2530" s="49">
        <f t="shared" si="722"/>
        <v>292402.62999943877</v>
      </c>
      <c r="V2530" s="51">
        <f t="shared" si="723"/>
        <v>297500</v>
      </c>
      <c r="W2530" s="51">
        <f t="shared" si="724"/>
        <v>39501.944086099858</v>
      </c>
      <c r="X2530" s="52">
        <f t="shared" si="725"/>
        <v>0.13350717621284888</v>
      </c>
      <c r="Y2530" s="53" t="str">
        <f t="shared" si="726"/>
        <v>MENOR_VALOR</v>
      </c>
      <c r="Z2530" s="49">
        <f t="shared" si="727"/>
        <v>240014.62239999999</v>
      </c>
      <c r="AA2530" s="80"/>
    </row>
    <row r="2531" spans="1:27" ht="45" x14ac:dyDescent="0.2">
      <c r="A2531" s="41">
        <f t="shared" ref="A2531:A2545" si="733">A2530+1</f>
        <v>2201</v>
      </c>
      <c r="B2531" s="1">
        <v>4912934</v>
      </c>
      <c r="C2531" s="40" t="s">
        <v>686</v>
      </c>
      <c r="D2531" s="42" t="s">
        <v>60</v>
      </c>
      <c r="E2531" s="43">
        <v>0</v>
      </c>
      <c r="F2531" s="44">
        <v>1</v>
      </c>
      <c r="G2531" s="44">
        <v>1</v>
      </c>
      <c r="H2531" s="13">
        <v>25172009</v>
      </c>
      <c r="I2531" s="4" t="s">
        <v>37</v>
      </c>
      <c r="J2531" s="1" t="s">
        <v>37</v>
      </c>
      <c r="K2531" s="48">
        <v>270963</v>
      </c>
      <c r="L2531" s="49">
        <f t="shared" si="719"/>
        <v>306513.3456</v>
      </c>
      <c r="M2531" s="45">
        <v>363090</v>
      </c>
      <c r="N2531" s="50">
        <f t="shared" si="728"/>
        <v>68987.100000000006</v>
      </c>
      <c r="O2531" s="46">
        <f t="shared" si="730"/>
        <v>432077.1</v>
      </c>
      <c r="P2531" s="45">
        <v>319000</v>
      </c>
      <c r="Q2531" s="50">
        <f t="shared" si="729"/>
        <v>60610</v>
      </c>
      <c r="R2531" s="46">
        <f t="shared" si="731"/>
        <v>379610</v>
      </c>
      <c r="S2531" s="51">
        <f t="shared" si="720"/>
        <v>306513.3456</v>
      </c>
      <c r="T2531" s="51">
        <f t="shared" si="721"/>
        <v>372733.48186666664</v>
      </c>
      <c r="U2531" s="49">
        <f t="shared" si="722"/>
        <v>369076.24557402788</v>
      </c>
      <c r="V2531" s="51">
        <f t="shared" si="723"/>
        <v>379610</v>
      </c>
      <c r="W2531" s="51">
        <f t="shared" si="724"/>
        <v>46824.707405257206</v>
      </c>
      <c r="X2531" s="52">
        <f t="shared" si="725"/>
        <v>0.12562517102235327</v>
      </c>
      <c r="Y2531" s="53" t="str">
        <f t="shared" si="726"/>
        <v>MENOR_VALOR</v>
      </c>
      <c r="Z2531" s="49">
        <f t="shared" si="727"/>
        <v>306513.3456</v>
      </c>
      <c r="AA2531" s="80"/>
    </row>
    <row r="2532" spans="1:27" x14ac:dyDescent="0.2">
      <c r="A2532" s="41">
        <f t="shared" si="733"/>
        <v>2202</v>
      </c>
      <c r="B2532" s="1">
        <v>4912996</v>
      </c>
      <c r="C2532" s="40" t="s">
        <v>687</v>
      </c>
      <c r="D2532" s="42" t="s">
        <v>36</v>
      </c>
      <c r="E2532" s="43">
        <v>0</v>
      </c>
      <c r="F2532" s="44">
        <v>1</v>
      </c>
      <c r="G2532" s="44">
        <v>1</v>
      </c>
      <c r="H2532" s="13">
        <v>25173902</v>
      </c>
      <c r="I2532" s="4" t="s">
        <v>37</v>
      </c>
      <c r="J2532" s="1" t="s">
        <v>37</v>
      </c>
      <c r="K2532" s="48">
        <v>1906737</v>
      </c>
      <c r="L2532" s="49">
        <f t="shared" si="719"/>
        <v>2156900.8944000001</v>
      </c>
      <c r="M2532" s="45">
        <v>2635760</v>
      </c>
      <c r="N2532" s="50">
        <f t="shared" si="728"/>
        <v>500794.4</v>
      </c>
      <c r="O2532" s="46">
        <f t="shared" si="730"/>
        <v>3136554.4</v>
      </c>
      <c r="P2532" s="45">
        <v>2243000</v>
      </c>
      <c r="Q2532" s="50">
        <f t="shared" si="729"/>
        <v>426170</v>
      </c>
      <c r="R2532" s="46">
        <f t="shared" si="731"/>
        <v>2669170</v>
      </c>
      <c r="S2532" s="51">
        <f t="shared" si="720"/>
        <v>2156900.8944000001</v>
      </c>
      <c r="T2532" s="51">
        <f t="shared" si="721"/>
        <v>2654208.4314666665</v>
      </c>
      <c r="U2532" s="49">
        <f t="shared" si="722"/>
        <v>2623532.3069579033</v>
      </c>
      <c r="V2532" s="51">
        <f t="shared" si="723"/>
        <v>2669170</v>
      </c>
      <c r="W2532" s="51">
        <f t="shared" si="724"/>
        <v>351649.53179501923</v>
      </c>
      <c r="X2532" s="52">
        <f t="shared" si="725"/>
        <v>0.13248753474899641</v>
      </c>
      <c r="Y2532" s="53" t="str">
        <f t="shared" si="726"/>
        <v>MENOR_VALOR</v>
      </c>
      <c r="Z2532" s="49">
        <f t="shared" si="727"/>
        <v>2156900.8944000001</v>
      </c>
      <c r="AA2532" s="80"/>
    </row>
    <row r="2533" spans="1:27" ht="18" x14ac:dyDescent="0.2">
      <c r="A2533" s="41">
        <f t="shared" si="733"/>
        <v>2203</v>
      </c>
      <c r="B2533" s="1">
        <v>4912934</v>
      </c>
      <c r="C2533" s="40" t="s">
        <v>688</v>
      </c>
      <c r="D2533" s="42" t="s">
        <v>36</v>
      </c>
      <c r="E2533" s="43">
        <v>0</v>
      </c>
      <c r="F2533" s="44">
        <v>1</v>
      </c>
      <c r="G2533" s="44">
        <v>1</v>
      </c>
      <c r="H2533" s="13">
        <v>24101802</v>
      </c>
      <c r="I2533" s="4" t="s">
        <v>37</v>
      </c>
      <c r="J2533" s="1" t="s">
        <v>37</v>
      </c>
      <c r="K2533" s="48">
        <v>52598</v>
      </c>
      <c r="L2533" s="49">
        <f t="shared" si="719"/>
        <v>59498.857600000003</v>
      </c>
      <c r="M2533" s="45">
        <v>73320</v>
      </c>
      <c r="N2533" s="50">
        <f t="shared" si="728"/>
        <v>13930.8</v>
      </c>
      <c r="O2533" s="46">
        <f t="shared" si="730"/>
        <v>87250.8</v>
      </c>
      <c r="P2533" s="45">
        <v>62000</v>
      </c>
      <c r="Q2533" s="50">
        <f t="shared" si="729"/>
        <v>11780</v>
      </c>
      <c r="R2533" s="46">
        <f t="shared" si="731"/>
        <v>73780</v>
      </c>
      <c r="S2533" s="51">
        <f t="shared" si="720"/>
        <v>59498.857600000003</v>
      </c>
      <c r="T2533" s="51">
        <f t="shared" si="721"/>
        <v>73509.885866666664</v>
      </c>
      <c r="U2533" s="49">
        <f t="shared" si="722"/>
        <v>72622.673352916594</v>
      </c>
      <c r="V2533" s="51">
        <f t="shared" si="723"/>
        <v>73780</v>
      </c>
      <c r="W2533" s="51">
        <f t="shared" si="724"/>
        <v>9907.293098756405</v>
      </c>
      <c r="X2533" s="52">
        <f t="shared" si="725"/>
        <v>0.13477497593624893</v>
      </c>
      <c r="Y2533" s="53" t="str">
        <f t="shared" si="726"/>
        <v>MENOR_VALOR</v>
      </c>
      <c r="Z2533" s="49">
        <f t="shared" si="727"/>
        <v>59498.857600000003</v>
      </c>
      <c r="AA2533" s="80"/>
    </row>
    <row r="2534" spans="1:27" ht="18" x14ac:dyDescent="0.2">
      <c r="A2534" s="41">
        <f t="shared" si="733"/>
        <v>2204</v>
      </c>
      <c r="B2534" s="1">
        <v>4912911</v>
      </c>
      <c r="C2534" s="40" t="s">
        <v>689</v>
      </c>
      <c r="D2534" s="42" t="s">
        <v>60</v>
      </c>
      <c r="E2534" s="43">
        <v>0</v>
      </c>
      <c r="F2534" s="44">
        <v>1</v>
      </c>
      <c r="G2534" s="44">
        <v>1</v>
      </c>
      <c r="H2534" s="13">
        <v>26111505</v>
      </c>
      <c r="I2534" s="4" t="s">
        <v>37</v>
      </c>
      <c r="J2534" s="1" t="s">
        <v>37</v>
      </c>
      <c r="K2534" s="48">
        <v>1037799</v>
      </c>
      <c r="L2534" s="49">
        <f t="shared" si="719"/>
        <v>1173958.2287999999</v>
      </c>
      <c r="M2534" s="45">
        <v>1632820</v>
      </c>
      <c r="N2534" s="50">
        <f t="shared" si="728"/>
        <v>310235.8</v>
      </c>
      <c r="O2534" s="46">
        <f t="shared" si="730"/>
        <v>1943055.8</v>
      </c>
      <c r="P2534" s="45">
        <v>1221000</v>
      </c>
      <c r="Q2534" s="50">
        <f t="shared" si="729"/>
        <v>231990</v>
      </c>
      <c r="R2534" s="46">
        <f t="shared" si="731"/>
        <v>1452990</v>
      </c>
      <c r="S2534" s="51">
        <f t="shared" si="720"/>
        <v>1173958.2287999999</v>
      </c>
      <c r="T2534" s="51">
        <f t="shared" si="721"/>
        <v>1523334.6762666665</v>
      </c>
      <c r="U2534" s="49">
        <f t="shared" si="722"/>
        <v>1490962.9361380532</v>
      </c>
      <c r="V2534" s="51">
        <f t="shared" si="723"/>
        <v>1452990</v>
      </c>
      <c r="W2534" s="51">
        <f t="shared" si="724"/>
        <v>247046.45519054678</v>
      </c>
      <c r="X2534" s="52">
        <f t="shared" si="725"/>
        <v>0.16217477291070356</v>
      </c>
      <c r="Y2534" s="53" t="str">
        <f t="shared" si="726"/>
        <v>MENOR_VALOR</v>
      </c>
      <c r="Z2534" s="49">
        <f t="shared" si="727"/>
        <v>1173958.2287999999</v>
      </c>
      <c r="AA2534" s="80"/>
    </row>
    <row r="2535" spans="1:27" ht="18" x14ac:dyDescent="0.2">
      <c r="A2535" s="41">
        <f t="shared" si="733"/>
        <v>2205</v>
      </c>
      <c r="B2535" s="1">
        <v>4912996</v>
      </c>
      <c r="C2535" s="40" t="s">
        <v>690</v>
      </c>
      <c r="D2535" s="42" t="s">
        <v>36</v>
      </c>
      <c r="E2535" s="43">
        <v>0</v>
      </c>
      <c r="F2535" s="44">
        <v>1</v>
      </c>
      <c r="G2535" s="44">
        <v>1</v>
      </c>
      <c r="H2535" s="13">
        <v>26111505</v>
      </c>
      <c r="I2535" s="4" t="s">
        <v>37</v>
      </c>
      <c r="J2535" s="1" t="s">
        <v>37</v>
      </c>
      <c r="K2535" s="48">
        <v>222411</v>
      </c>
      <c r="L2535" s="49">
        <f t="shared" si="719"/>
        <v>251591.32319999998</v>
      </c>
      <c r="M2535" s="45">
        <v>347680</v>
      </c>
      <c r="N2535" s="50">
        <f t="shared" si="728"/>
        <v>66059.199999999997</v>
      </c>
      <c r="O2535" s="46">
        <f t="shared" si="730"/>
        <v>413739.2</v>
      </c>
      <c r="P2535" s="45">
        <v>262000</v>
      </c>
      <c r="Q2535" s="50">
        <f t="shared" si="729"/>
        <v>49780</v>
      </c>
      <c r="R2535" s="46">
        <f t="shared" si="731"/>
        <v>311780</v>
      </c>
      <c r="S2535" s="51">
        <f t="shared" si="720"/>
        <v>251591.32319999998</v>
      </c>
      <c r="T2535" s="51">
        <f t="shared" si="721"/>
        <v>325703.50773333333</v>
      </c>
      <c r="U2535" s="49">
        <f t="shared" si="722"/>
        <v>318975.15766276786</v>
      </c>
      <c r="V2535" s="51">
        <f t="shared" si="723"/>
        <v>311780</v>
      </c>
      <c r="W2535" s="51">
        <f t="shared" si="724"/>
        <v>52405.228252068489</v>
      </c>
      <c r="X2535" s="52">
        <f t="shared" si="725"/>
        <v>0.16089856881423203</v>
      </c>
      <c r="Y2535" s="53" t="str">
        <f t="shared" si="726"/>
        <v>MENOR_VALOR</v>
      </c>
      <c r="Z2535" s="49">
        <f t="shared" si="727"/>
        <v>251591.32319999998</v>
      </c>
      <c r="AA2535" s="80"/>
    </row>
    <row r="2536" spans="1:27" ht="18" x14ac:dyDescent="0.2">
      <c r="A2536" s="41">
        <f t="shared" si="733"/>
        <v>2206</v>
      </c>
      <c r="B2536" s="1">
        <v>4912996</v>
      </c>
      <c r="C2536" s="40" t="s">
        <v>691</v>
      </c>
      <c r="D2536" s="42" t="s">
        <v>36</v>
      </c>
      <c r="E2536" s="43">
        <v>0</v>
      </c>
      <c r="F2536" s="44">
        <v>1</v>
      </c>
      <c r="G2536" s="44">
        <v>1</v>
      </c>
      <c r="H2536" s="13">
        <v>26111505</v>
      </c>
      <c r="I2536" s="4" t="s">
        <v>37</v>
      </c>
      <c r="J2536" s="1" t="s">
        <v>37</v>
      </c>
      <c r="K2536" s="48">
        <v>184331</v>
      </c>
      <c r="L2536" s="49">
        <f t="shared" si="719"/>
        <v>208515.22719999999</v>
      </c>
      <c r="M2536" s="45">
        <v>246610</v>
      </c>
      <c r="N2536" s="50">
        <f t="shared" si="728"/>
        <v>46855.9</v>
      </c>
      <c r="O2536" s="46">
        <f t="shared" si="730"/>
        <v>293465.90000000002</v>
      </c>
      <c r="P2536" s="45">
        <v>217000</v>
      </c>
      <c r="Q2536" s="50">
        <f t="shared" si="729"/>
        <v>41230</v>
      </c>
      <c r="R2536" s="46">
        <f t="shared" si="731"/>
        <v>258230</v>
      </c>
      <c r="S2536" s="51">
        <f t="shared" si="720"/>
        <v>208515.22719999999</v>
      </c>
      <c r="T2536" s="51">
        <f t="shared" si="721"/>
        <v>253403.70906666666</v>
      </c>
      <c r="U2536" s="49">
        <f t="shared" si="722"/>
        <v>250938.54285483621</v>
      </c>
      <c r="V2536" s="51">
        <f t="shared" si="723"/>
        <v>258230</v>
      </c>
      <c r="W2536" s="51">
        <f t="shared" si="724"/>
        <v>31740.949925089375</v>
      </c>
      <c r="X2536" s="52">
        <f t="shared" si="725"/>
        <v>0.12525842672941623</v>
      </c>
      <c r="Y2536" s="53" t="str">
        <f t="shared" si="726"/>
        <v>MENOR_VALOR</v>
      </c>
      <c r="Z2536" s="49">
        <f t="shared" si="727"/>
        <v>208515.22719999999</v>
      </c>
      <c r="AA2536" s="80"/>
    </row>
    <row r="2537" spans="1:27" ht="18" x14ac:dyDescent="0.2">
      <c r="A2537" s="41">
        <f t="shared" si="733"/>
        <v>2207</v>
      </c>
      <c r="B2537" s="1">
        <v>49112931</v>
      </c>
      <c r="C2537" s="40" t="s">
        <v>692</v>
      </c>
      <c r="D2537" s="42" t="s">
        <v>36</v>
      </c>
      <c r="E2537" s="43">
        <v>0</v>
      </c>
      <c r="F2537" s="44">
        <v>1</v>
      </c>
      <c r="G2537" s="44">
        <v>1</v>
      </c>
      <c r="H2537" s="13">
        <v>26111512</v>
      </c>
      <c r="I2537" s="4" t="s">
        <v>37</v>
      </c>
      <c r="J2537" s="1" t="s">
        <v>37</v>
      </c>
      <c r="K2537" s="48">
        <v>29750</v>
      </c>
      <c r="L2537" s="49">
        <f t="shared" si="719"/>
        <v>33653.199999999997</v>
      </c>
      <c r="M2537" s="45">
        <v>42680</v>
      </c>
      <c r="N2537" s="50">
        <f t="shared" si="728"/>
        <v>8109.2</v>
      </c>
      <c r="O2537" s="46">
        <f t="shared" si="730"/>
        <v>50789.2</v>
      </c>
      <c r="P2537" s="45">
        <v>35000</v>
      </c>
      <c r="Q2537" s="50">
        <f t="shared" si="729"/>
        <v>6650</v>
      </c>
      <c r="R2537" s="46">
        <f t="shared" si="731"/>
        <v>41650</v>
      </c>
      <c r="S2537" s="51">
        <f t="shared" si="720"/>
        <v>33653.199999999997</v>
      </c>
      <c r="T2537" s="51">
        <f t="shared" si="721"/>
        <v>42030.799999999996</v>
      </c>
      <c r="U2537" s="49">
        <f t="shared" si="722"/>
        <v>41444.882699642199</v>
      </c>
      <c r="V2537" s="51">
        <f t="shared" si="723"/>
        <v>41650</v>
      </c>
      <c r="W2537" s="51">
        <f t="shared" si="724"/>
        <v>5923.85777006835</v>
      </c>
      <c r="X2537" s="52">
        <f t="shared" si="725"/>
        <v>0.14094087597829094</v>
      </c>
      <c r="Y2537" s="53" t="str">
        <f t="shared" si="726"/>
        <v>MENOR_VALOR</v>
      </c>
      <c r="Z2537" s="49">
        <f t="shared" si="727"/>
        <v>33653.199999999997</v>
      </c>
      <c r="AA2537" s="80"/>
    </row>
    <row r="2538" spans="1:27" ht="18" x14ac:dyDescent="0.2">
      <c r="A2538" s="41">
        <f t="shared" si="733"/>
        <v>2208</v>
      </c>
      <c r="B2538" s="1">
        <v>49112931</v>
      </c>
      <c r="C2538" s="40" t="s">
        <v>693</v>
      </c>
      <c r="D2538" s="42" t="s">
        <v>36</v>
      </c>
      <c r="E2538" s="43">
        <v>0</v>
      </c>
      <c r="F2538" s="44">
        <v>1</v>
      </c>
      <c r="G2538" s="44">
        <v>1</v>
      </c>
      <c r="H2538" s="13">
        <v>26111512</v>
      </c>
      <c r="I2538" s="4" t="s">
        <v>37</v>
      </c>
      <c r="J2538" s="1" t="s">
        <v>37</v>
      </c>
      <c r="K2538" s="48">
        <v>29750</v>
      </c>
      <c r="L2538" s="49">
        <f t="shared" si="719"/>
        <v>33653.199999999997</v>
      </c>
      <c r="M2538" s="45">
        <v>45760</v>
      </c>
      <c r="N2538" s="50">
        <f t="shared" si="728"/>
        <v>8694.4</v>
      </c>
      <c r="O2538" s="46">
        <f t="shared" si="730"/>
        <v>54454.400000000001</v>
      </c>
      <c r="P2538" s="45">
        <v>35000</v>
      </c>
      <c r="Q2538" s="50">
        <f t="shared" si="729"/>
        <v>6650</v>
      </c>
      <c r="R2538" s="46">
        <f t="shared" si="731"/>
        <v>41650</v>
      </c>
      <c r="S2538" s="51">
        <f t="shared" si="720"/>
        <v>33653.199999999997</v>
      </c>
      <c r="T2538" s="51">
        <f t="shared" si="721"/>
        <v>43252.533333333333</v>
      </c>
      <c r="U2538" s="49">
        <f t="shared" si="722"/>
        <v>42418.774412702478</v>
      </c>
      <c r="V2538" s="51">
        <f t="shared" si="723"/>
        <v>41650</v>
      </c>
      <c r="W2538" s="51">
        <f t="shared" si="724"/>
        <v>6787.7536948700381</v>
      </c>
      <c r="X2538" s="52">
        <f t="shared" si="725"/>
        <v>0.15693308973509154</v>
      </c>
      <c r="Y2538" s="53" t="str">
        <f t="shared" si="726"/>
        <v>MENOR_VALOR</v>
      </c>
      <c r="Z2538" s="49">
        <f t="shared" si="727"/>
        <v>33653.199999999997</v>
      </c>
      <c r="AA2538" s="80"/>
    </row>
    <row r="2539" spans="1:27" ht="18" x14ac:dyDescent="0.2">
      <c r="A2539" s="41">
        <f t="shared" si="733"/>
        <v>2209</v>
      </c>
      <c r="B2539" s="1">
        <v>4912931</v>
      </c>
      <c r="C2539" s="40" t="s">
        <v>694</v>
      </c>
      <c r="D2539" s="42" t="s">
        <v>36</v>
      </c>
      <c r="E2539" s="43">
        <v>0</v>
      </c>
      <c r="F2539" s="44">
        <v>1</v>
      </c>
      <c r="G2539" s="44">
        <v>1</v>
      </c>
      <c r="H2539" s="13">
        <v>31171503</v>
      </c>
      <c r="I2539" s="4" t="s">
        <v>37</v>
      </c>
      <c r="J2539" s="1" t="s">
        <v>37</v>
      </c>
      <c r="K2539" s="48">
        <v>71400</v>
      </c>
      <c r="L2539" s="49">
        <f t="shared" si="719"/>
        <v>80767.679999999993</v>
      </c>
      <c r="M2539" s="45">
        <v>101850</v>
      </c>
      <c r="N2539" s="50">
        <f t="shared" si="728"/>
        <v>19351.5</v>
      </c>
      <c r="O2539" s="46">
        <f t="shared" si="730"/>
        <v>121201.5</v>
      </c>
      <c r="P2539" s="45">
        <v>84000</v>
      </c>
      <c r="Q2539" s="50">
        <f t="shared" si="729"/>
        <v>15960</v>
      </c>
      <c r="R2539" s="46">
        <f t="shared" si="731"/>
        <v>99960</v>
      </c>
      <c r="S2539" s="51">
        <f t="shared" si="720"/>
        <v>80767.679999999993</v>
      </c>
      <c r="T2539" s="51">
        <f t="shared" si="721"/>
        <v>100643.06</v>
      </c>
      <c r="U2539" s="49">
        <f t="shared" si="722"/>
        <v>99278.974726823581</v>
      </c>
      <c r="V2539" s="51">
        <f t="shared" si="723"/>
        <v>99960</v>
      </c>
      <c r="W2539" s="51">
        <f t="shared" si="724"/>
        <v>14054.01597665951</v>
      </c>
      <c r="X2539" s="52">
        <f t="shared" si="725"/>
        <v>0.13964217678456428</v>
      </c>
      <c r="Y2539" s="53" t="str">
        <f t="shared" si="726"/>
        <v>MENOR_VALOR</v>
      </c>
      <c r="Z2539" s="49">
        <f t="shared" si="727"/>
        <v>80767.679999999993</v>
      </c>
      <c r="AA2539" s="80"/>
    </row>
    <row r="2540" spans="1:27" ht="18" x14ac:dyDescent="0.2">
      <c r="A2540" s="41">
        <f t="shared" si="733"/>
        <v>2210</v>
      </c>
      <c r="B2540" s="1">
        <v>4912931</v>
      </c>
      <c r="C2540" s="40" t="s">
        <v>695</v>
      </c>
      <c r="D2540" s="42" t="s">
        <v>36</v>
      </c>
      <c r="E2540" s="43">
        <v>0</v>
      </c>
      <c r="F2540" s="44">
        <v>1</v>
      </c>
      <c r="G2540" s="44">
        <v>1</v>
      </c>
      <c r="H2540" s="13">
        <v>31171503</v>
      </c>
      <c r="I2540" s="4" t="s">
        <v>37</v>
      </c>
      <c r="J2540" s="1" t="s">
        <v>37</v>
      </c>
      <c r="K2540" s="48">
        <v>74732</v>
      </c>
      <c r="L2540" s="49">
        <f t="shared" si="719"/>
        <v>84536.838399999993</v>
      </c>
      <c r="M2540" s="45">
        <v>110000</v>
      </c>
      <c r="N2540" s="50">
        <f t="shared" si="728"/>
        <v>20900</v>
      </c>
      <c r="O2540" s="46">
        <f t="shared" si="730"/>
        <v>130900</v>
      </c>
      <c r="P2540" s="45">
        <v>88000</v>
      </c>
      <c r="Q2540" s="50">
        <f t="shared" si="729"/>
        <v>16720</v>
      </c>
      <c r="R2540" s="46">
        <f t="shared" si="731"/>
        <v>104720</v>
      </c>
      <c r="S2540" s="51">
        <f t="shared" si="720"/>
        <v>84536.838399999993</v>
      </c>
      <c r="T2540" s="51">
        <f t="shared" si="721"/>
        <v>106718.94613333333</v>
      </c>
      <c r="U2540" s="49">
        <f t="shared" si="722"/>
        <v>105036.06111907821</v>
      </c>
      <c r="V2540" s="51">
        <f t="shared" si="723"/>
        <v>104720</v>
      </c>
      <c r="W2540" s="51">
        <f t="shared" si="724"/>
        <v>15685.118799250489</v>
      </c>
      <c r="X2540" s="52">
        <f t="shared" si="725"/>
        <v>0.14697595288894341</v>
      </c>
      <c r="Y2540" s="53" t="str">
        <f t="shared" si="726"/>
        <v>MENOR_VALOR</v>
      </c>
      <c r="Z2540" s="49">
        <f t="shared" si="727"/>
        <v>84536.838399999993</v>
      </c>
      <c r="AA2540" s="80"/>
    </row>
    <row r="2541" spans="1:27" ht="18" x14ac:dyDescent="0.2">
      <c r="A2541" s="41">
        <f t="shared" si="733"/>
        <v>2211</v>
      </c>
      <c r="B2541" s="1">
        <v>4912934</v>
      </c>
      <c r="C2541" s="40" t="s">
        <v>696</v>
      </c>
      <c r="D2541" s="42" t="s">
        <v>36</v>
      </c>
      <c r="E2541" s="43">
        <v>0</v>
      </c>
      <c r="F2541" s="44">
        <v>1</v>
      </c>
      <c r="G2541" s="44">
        <v>1</v>
      </c>
      <c r="H2541" s="13">
        <v>26111533</v>
      </c>
      <c r="I2541" s="4" t="s">
        <v>37</v>
      </c>
      <c r="J2541" s="1" t="s">
        <v>37</v>
      </c>
      <c r="K2541" s="48">
        <v>38675</v>
      </c>
      <c r="L2541" s="49">
        <f t="shared" si="719"/>
        <v>43749.159999999996</v>
      </c>
      <c r="M2541" s="45">
        <v>56260</v>
      </c>
      <c r="N2541" s="50">
        <f t="shared" si="728"/>
        <v>10689.4</v>
      </c>
      <c r="O2541" s="46">
        <f t="shared" si="730"/>
        <v>66949.399999999994</v>
      </c>
      <c r="P2541" s="45">
        <v>46000</v>
      </c>
      <c r="Q2541" s="50">
        <f t="shared" si="729"/>
        <v>8740</v>
      </c>
      <c r="R2541" s="46">
        <f t="shared" si="731"/>
        <v>54740</v>
      </c>
      <c r="S2541" s="51">
        <f t="shared" si="720"/>
        <v>43749.159999999996</v>
      </c>
      <c r="T2541" s="51">
        <f t="shared" si="721"/>
        <v>55146.186666666668</v>
      </c>
      <c r="U2541" s="49">
        <f t="shared" si="722"/>
        <v>54325.917158418597</v>
      </c>
      <c r="V2541" s="51">
        <f t="shared" si="723"/>
        <v>54740</v>
      </c>
      <c r="W2541" s="51">
        <f t="shared" si="724"/>
        <v>8058.9148413639286</v>
      </c>
      <c r="X2541" s="52">
        <f t="shared" si="725"/>
        <v>0.14613730030104097</v>
      </c>
      <c r="Y2541" s="53" t="str">
        <f t="shared" si="726"/>
        <v>MENOR_VALOR</v>
      </c>
      <c r="Z2541" s="49">
        <f t="shared" si="727"/>
        <v>43749.159999999996</v>
      </c>
      <c r="AA2541" s="80"/>
    </row>
    <row r="2542" spans="1:27" ht="18" x14ac:dyDescent="0.2">
      <c r="A2542" s="41">
        <f t="shared" si="733"/>
        <v>2212</v>
      </c>
      <c r="B2542" s="1">
        <v>4912996</v>
      </c>
      <c r="C2542" s="40" t="s">
        <v>899</v>
      </c>
      <c r="D2542" s="42" t="s">
        <v>36</v>
      </c>
      <c r="E2542" s="43">
        <v>0</v>
      </c>
      <c r="F2542" s="44">
        <v>1</v>
      </c>
      <c r="G2542" s="44">
        <v>1</v>
      </c>
      <c r="H2542" s="13">
        <v>25173815</v>
      </c>
      <c r="I2542" s="4" t="s">
        <v>37</v>
      </c>
      <c r="J2542" s="1" t="s">
        <v>37</v>
      </c>
      <c r="K2542" s="48">
        <v>381395</v>
      </c>
      <c r="L2542" s="49">
        <f t="shared" si="719"/>
        <v>431434.02399999998</v>
      </c>
      <c r="M2542" s="45">
        <v>538560</v>
      </c>
      <c r="N2542" s="50">
        <f t="shared" si="728"/>
        <v>102326.39999999999</v>
      </c>
      <c r="O2542" s="46">
        <f t="shared" si="730"/>
        <v>640886.4</v>
      </c>
      <c r="P2542" s="45">
        <v>449000</v>
      </c>
      <c r="Q2542" s="50">
        <f t="shared" si="729"/>
        <v>85310</v>
      </c>
      <c r="R2542" s="46">
        <f t="shared" si="731"/>
        <v>534310</v>
      </c>
      <c r="S2542" s="51">
        <f t="shared" si="720"/>
        <v>431434.02399999998</v>
      </c>
      <c r="T2542" s="51">
        <f t="shared" si="721"/>
        <v>535543.47466666671</v>
      </c>
      <c r="U2542" s="49">
        <f t="shared" si="722"/>
        <v>528643.52427105373</v>
      </c>
      <c r="V2542" s="51">
        <f t="shared" si="723"/>
        <v>534310</v>
      </c>
      <c r="W2542" s="51">
        <f t="shared" si="724"/>
        <v>73616.498552006786</v>
      </c>
      <c r="X2542" s="52">
        <f t="shared" si="725"/>
        <v>0.13746129312438587</v>
      </c>
      <c r="Y2542" s="53" t="str">
        <f t="shared" si="726"/>
        <v>MENOR_VALOR</v>
      </c>
      <c r="Z2542" s="49">
        <f t="shared" si="727"/>
        <v>431434.02399999998</v>
      </c>
      <c r="AA2542" s="80"/>
    </row>
    <row r="2543" spans="1:27" ht="27" x14ac:dyDescent="0.2">
      <c r="A2543" s="41">
        <f t="shared" si="733"/>
        <v>2213</v>
      </c>
      <c r="B2543" s="1">
        <v>4912934</v>
      </c>
      <c r="C2543" s="40" t="s">
        <v>900</v>
      </c>
      <c r="D2543" s="42" t="s">
        <v>36</v>
      </c>
      <c r="E2543" s="43">
        <v>0</v>
      </c>
      <c r="F2543" s="44">
        <v>1</v>
      </c>
      <c r="G2543" s="44">
        <v>1</v>
      </c>
      <c r="H2543" s="13">
        <v>41113634</v>
      </c>
      <c r="I2543" s="4" t="s">
        <v>37</v>
      </c>
      <c r="J2543" s="1" t="s">
        <v>37</v>
      </c>
      <c r="K2543" s="48">
        <v>1111341</v>
      </c>
      <c r="L2543" s="49">
        <f t="shared" si="719"/>
        <v>1257148.9391999999</v>
      </c>
      <c r="M2543" s="45">
        <v>1486940</v>
      </c>
      <c r="N2543" s="50">
        <f t="shared" si="728"/>
        <v>282518.59999999998</v>
      </c>
      <c r="O2543" s="46">
        <f t="shared" si="730"/>
        <v>1769458.6</v>
      </c>
      <c r="P2543" s="45">
        <v>1307000</v>
      </c>
      <c r="Q2543" s="50">
        <f t="shared" si="729"/>
        <v>248330</v>
      </c>
      <c r="R2543" s="46">
        <f t="shared" si="731"/>
        <v>1555330</v>
      </c>
      <c r="S2543" s="51">
        <f t="shared" si="720"/>
        <v>1257148.9391999999</v>
      </c>
      <c r="T2543" s="51">
        <f t="shared" si="721"/>
        <v>1527312.5130666669</v>
      </c>
      <c r="U2543" s="49">
        <f t="shared" si="722"/>
        <v>1512457.6725255959</v>
      </c>
      <c r="V2543" s="51">
        <f t="shared" si="723"/>
        <v>1555330</v>
      </c>
      <c r="W2543" s="51">
        <f t="shared" si="724"/>
        <v>191034.49511071297</v>
      </c>
      <c r="X2543" s="52">
        <f t="shared" si="725"/>
        <v>0.12507885156204071</v>
      </c>
      <c r="Y2543" s="53" t="str">
        <f t="shared" si="726"/>
        <v>MENOR_VALOR</v>
      </c>
      <c r="Z2543" s="49">
        <f t="shared" si="727"/>
        <v>1257148.9391999999</v>
      </c>
      <c r="AA2543" s="80"/>
    </row>
    <row r="2544" spans="1:27" ht="18" x14ac:dyDescent="0.2">
      <c r="A2544" s="41">
        <f t="shared" si="733"/>
        <v>2214</v>
      </c>
      <c r="B2544" s="1">
        <v>4912934</v>
      </c>
      <c r="C2544" s="40" t="s">
        <v>870</v>
      </c>
      <c r="D2544" s="42" t="s">
        <v>36</v>
      </c>
      <c r="E2544" s="43">
        <v>0</v>
      </c>
      <c r="F2544" s="44">
        <v>1</v>
      </c>
      <c r="G2544" s="44">
        <v>1</v>
      </c>
      <c r="H2544" s="13">
        <v>41113634</v>
      </c>
      <c r="I2544" s="4" t="s">
        <v>37</v>
      </c>
      <c r="J2544" s="1" t="s">
        <v>37</v>
      </c>
      <c r="K2544" s="48">
        <v>315469</v>
      </c>
      <c r="L2544" s="49">
        <f t="shared" si="719"/>
        <v>356858.53279999999</v>
      </c>
      <c r="M2544" s="45">
        <v>440800</v>
      </c>
      <c r="N2544" s="50">
        <f t="shared" si="728"/>
        <v>83752</v>
      </c>
      <c r="O2544" s="46">
        <f t="shared" si="730"/>
        <v>524552</v>
      </c>
      <c r="P2544" s="45">
        <v>371000</v>
      </c>
      <c r="Q2544" s="50">
        <f t="shared" si="729"/>
        <v>70490</v>
      </c>
      <c r="R2544" s="46">
        <f t="shared" si="731"/>
        <v>441490</v>
      </c>
      <c r="S2544" s="51">
        <f t="shared" si="720"/>
        <v>356858.53279999999</v>
      </c>
      <c r="T2544" s="51">
        <f t="shared" si="721"/>
        <v>440966.84426666662</v>
      </c>
      <c r="U2544" s="49">
        <f t="shared" si="722"/>
        <v>435580.57239666639</v>
      </c>
      <c r="V2544" s="51">
        <f t="shared" si="723"/>
        <v>441490</v>
      </c>
      <c r="W2544" s="51">
        <f t="shared" si="724"/>
        <v>59473.557392230221</v>
      </c>
      <c r="X2544" s="52">
        <f t="shared" si="725"/>
        <v>0.1348708143605116</v>
      </c>
      <c r="Y2544" s="53" t="str">
        <f t="shared" si="726"/>
        <v>MENOR_VALOR</v>
      </c>
      <c r="Z2544" s="49">
        <f t="shared" si="727"/>
        <v>356858.53279999999</v>
      </c>
      <c r="AA2544" s="80"/>
    </row>
    <row r="2545" spans="1:27" ht="18" x14ac:dyDescent="0.2">
      <c r="A2545" s="41">
        <f t="shared" si="733"/>
        <v>2215</v>
      </c>
      <c r="B2545" s="1">
        <v>4912934</v>
      </c>
      <c r="C2545" s="40" t="s">
        <v>901</v>
      </c>
      <c r="D2545" s="42" t="s">
        <v>36</v>
      </c>
      <c r="E2545" s="43">
        <v>0</v>
      </c>
      <c r="F2545" s="44">
        <v>1</v>
      </c>
      <c r="G2545" s="44">
        <v>1</v>
      </c>
      <c r="H2545" s="13">
        <v>24101802</v>
      </c>
      <c r="I2545" s="4" t="s">
        <v>37</v>
      </c>
      <c r="J2545" s="1" t="s">
        <v>37</v>
      </c>
      <c r="K2545" s="48">
        <v>86751</v>
      </c>
      <c r="L2545" s="49">
        <f t="shared" si="719"/>
        <v>98132.731199999995</v>
      </c>
      <c r="M2545" s="45">
        <v>131840</v>
      </c>
      <c r="N2545" s="50">
        <f t="shared" si="728"/>
        <v>25049.599999999999</v>
      </c>
      <c r="O2545" s="46">
        <f t="shared" si="730"/>
        <v>156889.60000000001</v>
      </c>
      <c r="P2545" s="45">
        <v>102000</v>
      </c>
      <c r="Q2545" s="50">
        <f t="shared" si="729"/>
        <v>19380</v>
      </c>
      <c r="R2545" s="46">
        <f t="shared" si="731"/>
        <v>121380</v>
      </c>
      <c r="S2545" s="51">
        <f t="shared" si="720"/>
        <v>98132.731199999995</v>
      </c>
      <c r="T2545" s="51">
        <f t="shared" si="721"/>
        <v>125467.44373333333</v>
      </c>
      <c r="U2545" s="49">
        <f t="shared" si="722"/>
        <v>123173.8146803792</v>
      </c>
      <c r="V2545" s="51">
        <f t="shared" si="723"/>
        <v>121380</v>
      </c>
      <c r="W2545" s="51">
        <f t="shared" si="724"/>
        <v>19328.560594104983</v>
      </c>
      <c r="X2545" s="52">
        <f t="shared" si="725"/>
        <v>0.15405239812796076</v>
      </c>
      <c r="Y2545" s="53" t="str">
        <f t="shared" si="726"/>
        <v>MENOR_VALOR</v>
      </c>
      <c r="Z2545" s="49">
        <f t="shared" si="727"/>
        <v>98132.731199999995</v>
      </c>
      <c r="AA2545" s="80"/>
    </row>
    <row r="2546" spans="1:27" x14ac:dyDescent="0.2">
      <c r="A2546" s="132">
        <v>4.7</v>
      </c>
      <c r="B2546" s="3"/>
      <c r="C2546" s="270" t="s">
        <v>1052</v>
      </c>
      <c r="D2546" s="272"/>
      <c r="E2546" s="3"/>
      <c r="F2546" s="3"/>
      <c r="G2546" s="3"/>
      <c r="H2546" s="7"/>
      <c r="I2546" s="7"/>
      <c r="J2546" s="137"/>
      <c r="K2546" s="48"/>
      <c r="L2546" s="49">
        <f t="shared" si="719"/>
        <v>0</v>
      </c>
      <c r="M2546" s="5">
        <v>0</v>
      </c>
      <c r="N2546" s="6"/>
      <c r="O2546" s="47"/>
      <c r="P2546" s="5"/>
      <c r="Q2546" s="6"/>
      <c r="R2546" s="47"/>
      <c r="S2546" s="51"/>
      <c r="T2546" s="51"/>
      <c r="U2546" s="49"/>
      <c r="V2546" s="51"/>
      <c r="W2546" s="51"/>
      <c r="X2546" s="52"/>
      <c r="Y2546" s="53"/>
      <c r="Z2546" s="49"/>
      <c r="AA2546" s="80"/>
    </row>
    <row r="2547" spans="1:27" ht="18" x14ac:dyDescent="0.2">
      <c r="A2547" s="41">
        <f>A2545+1</f>
        <v>2216</v>
      </c>
      <c r="B2547" s="4">
        <v>4912996</v>
      </c>
      <c r="C2547" s="40" t="s">
        <v>875</v>
      </c>
      <c r="D2547" s="42" t="s">
        <v>36</v>
      </c>
      <c r="E2547" s="43">
        <v>0</v>
      </c>
      <c r="F2547" s="44">
        <v>1</v>
      </c>
      <c r="G2547" s="44">
        <v>1</v>
      </c>
      <c r="H2547" s="13">
        <v>26111809</v>
      </c>
      <c r="I2547" s="4" t="s">
        <v>37</v>
      </c>
      <c r="J2547" s="1" t="s">
        <v>37</v>
      </c>
      <c r="K2547" s="48">
        <v>396389</v>
      </c>
      <c r="L2547" s="49">
        <f t="shared" si="719"/>
        <v>448395.23680000001</v>
      </c>
      <c r="M2547" s="45">
        <v>654000</v>
      </c>
      <c r="N2547" s="50">
        <f t="shared" si="728"/>
        <v>124260</v>
      </c>
      <c r="O2547" s="46">
        <f t="shared" si="730"/>
        <v>778260</v>
      </c>
      <c r="P2547" s="45">
        <v>523000</v>
      </c>
      <c r="Q2547" s="50">
        <f t="shared" si="729"/>
        <v>99370</v>
      </c>
      <c r="R2547" s="46">
        <f t="shared" si="731"/>
        <v>622370</v>
      </c>
      <c r="S2547" s="51">
        <f t="shared" si="720"/>
        <v>448395.23680000001</v>
      </c>
      <c r="T2547" s="51">
        <f t="shared" si="721"/>
        <v>616341.74560000002</v>
      </c>
      <c r="U2547" s="49">
        <f t="shared" si="722"/>
        <v>601097.30870437936</v>
      </c>
      <c r="V2547" s="51">
        <f t="shared" si="723"/>
        <v>622370</v>
      </c>
      <c r="W2547" s="51">
        <f t="shared" si="724"/>
        <v>118756.11524908601</v>
      </c>
      <c r="X2547" s="52">
        <f t="shared" si="725"/>
        <v>0.19267900656879666</v>
      </c>
      <c r="Y2547" s="53" t="str">
        <f t="shared" si="726"/>
        <v>MENOR_VALOR</v>
      </c>
      <c r="Z2547" s="49">
        <f t="shared" si="727"/>
        <v>448395.23680000001</v>
      </c>
      <c r="AA2547" s="80"/>
    </row>
    <row r="2548" spans="1:27" ht="18" x14ac:dyDescent="0.2">
      <c r="A2548" s="41">
        <f>A2547+1</f>
        <v>2217</v>
      </c>
      <c r="B2548" s="4">
        <v>4912996</v>
      </c>
      <c r="C2548" s="40" t="s">
        <v>699</v>
      </c>
      <c r="D2548" s="42" t="s">
        <v>36</v>
      </c>
      <c r="E2548" s="43">
        <v>0</v>
      </c>
      <c r="F2548" s="44">
        <v>1</v>
      </c>
      <c r="G2548" s="44">
        <v>1</v>
      </c>
      <c r="H2548" s="13">
        <v>31411501</v>
      </c>
      <c r="I2548" s="4" t="s">
        <v>37</v>
      </c>
      <c r="J2548" s="1" t="s">
        <v>37</v>
      </c>
      <c r="K2548" s="48">
        <v>28917</v>
      </c>
      <c r="L2548" s="49">
        <f t="shared" si="719"/>
        <v>32710.910400000001</v>
      </c>
      <c r="M2548" s="45">
        <v>43000</v>
      </c>
      <c r="N2548" s="50">
        <f t="shared" si="728"/>
        <v>8170</v>
      </c>
      <c r="O2548" s="46">
        <f t="shared" si="730"/>
        <v>51170</v>
      </c>
      <c r="P2548" s="45">
        <v>34000</v>
      </c>
      <c r="Q2548" s="50">
        <f t="shared" si="729"/>
        <v>6460</v>
      </c>
      <c r="R2548" s="46">
        <f t="shared" si="731"/>
        <v>40460</v>
      </c>
      <c r="S2548" s="51">
        <f t="shared" si="720"/>
        <v>32710.910400000001</v>
      </c>
      <c r="T2548" s="51">
        <f t="shared" si="721"/>
        <v>41446.970133333329</v>
      </c>
      <c r="U2548" s="49">
        <f t="shared" si="722"/>
        <v>40760.982370271086</v>
      </c>
      <c r="V2548" s="51">
        <f t="shared" si="723"/>
        <v>40460</v>
      </c>
      <c r="W2548" s="51">
        <f t="shared" si="724"/>
        <v>6177.3270782907257</v>
      </c>
      <c r="X2548" s="52">
        <f t="shared" si="725"/>
        <v>0.14904170457860971</v>
      </c>
      <c r="Y2548" s="53" t="str">
        <f t="shared" si="726"/>
        <v>MENOR_VALOR</v>
      </c>
      <c r="Z2548" s="49">
        <f t="shared" si="727"/>
        <v>32710.910400000001</v>
      </c>
      <c r="AA2548" s="80"/>
    </row>
    <row r="2549" spans="1:27" ht="18" x14ac:dyDescent="0.2">
      <c r="A2549" s="41">
        <f t="shared" ref="A2549:A2563" si="734">A2548+1</f>
        <v>2218</v>
      </c>
      <c r="B2549" s="4">
        <v>4912996</v>
      </c>
      <c r="C2549" s="40" t="s">
        <v>700</v>
      </c>
      <c r="D2549" s="42" t="s">
        <v>36</v>
      </c>
      <c r="E2549" s="43">
        <v>0</v>
      </c>
      <c r="F2549" s="44">
        <v>1</v>
      </c>
      <c r="G2549" s="44">
        <v>1</v>
      </c>
      <c r="H2549" s="13">
        <v>31411501</v>
      </c>
      <c r="I2549" s="4" t="s">
        <v>37</v>
      </c>
      <c r="J2549" s="1" t="s">
        <v>37</v>
      </c>
      <c r="K2549" s="48">
        <v>71400</v>
      </c>
      <c r="L2549" s="49">
        <f t="shared" si="719"/>
        <v>80767.679999999993</v>
      </c>
      <c r="M2549" s="45">
        <v>114450</v>
      </c>
      <c r="N2549" s="50">
        <f t="shared" si="728"/>
        <v>21745.5</v>
      </c>
      <c r="O2549" s="46">
        <f t="shared" si="730"/>
        <v>136195.5</v>
      </c>
      <c r="P2549" s="45">
        <v>84000</v>
      </c>
      <c r="Q2549" s="50">
        <f t="shared" si="729"/>
        <v>15960</v>
      </c>
      <c r="R2549" s="46">
        <f t="shared" si="731"/>
        <v>99960</v>
      </c>
      <c r="S2549" s="51">
        <f t="shared" si="720"/>
        <v>80767.679999999993</v>
      </c>
      <c r="T2549" s="51">
        <f t="shared" si="721"/>
        <v>105641.06</v>
      </c>
      <c r="U2549" s="49">
        <f t="shared" si="722"/>
        <v>103214.85450228017</v>
      </c>
      <c r="V2549" s="51">
        <f t="shared" si="723"/>
        <v>99960</v>
      </c>
      <c r="W2549" s="51">
        <f t="shared" si="724"/>
        <v>17588.135669029809</v>
      </c>
      <c r="X2549" s="52">
        <f t="shared" si="725"/>
        <v>0.16648957961071018</v>
      </c>
      <c r="Y2549" s="53" t="str">
        <f t="shared" si="726"/>
        <v>MENOR_VALOR</v>
      </c>
      <c r="Z2549" s="49">
        <f t="shared" si="727"/>
        <v>80767.679999999993</v>
      </c>
      <c r="AA2549" s="80"/>
    </row>
    <row r="2550" spans="1:27" x14ac:dyDescent="0.2">
      <c r="A2550" s="41">
        <f t="shared" si="734"/>
        <v>2219</v>
      </c>
      <c r="B2550" s="4">
        <v>4912996</v>
      </c>
      <c r="C2550" s="40" t="s">
        <v>701</v>
      </c>
      <c r="D2550" s="42" t="s">
        <v>36</v>
      </c>
      <c r="E2550" s="43">
        <v>0</v>
      </c>
      <c r="F2550" s="44">
        <v>1</v>
      </c>
      <c r="G2550" s="44">
        <v>1</v>
      </c>
      <c r="H2550" s="13">
        <v>25111932</v>
      </c>
      <c r="I2550" s="4" t="s">
        <v>37</v>
      </c>
      <c r="J2550" s="1" t="s">
        <v>37</v>
      </c>
      <c r="K2550" s="48">
        <v>255136</v>
      </c>
      <c r="L2550" s="49">
        <f t="shared" si="719"/>
        <v>288609.8432</v>
      </c>
      <c r="M2550" s="45">
        <v>382500</v>
      </c>
      <c r="N2550" s="50">
        <f t="shared" si="728"/>
        <v>72675</v>
      </c>
      <c r="O2550" s="46">
        <f t="shared" si="730"/>
        <v>455175</v>
      </c>
      <c r="P2550" s="45">
        <v>300000</v>
      </c>
      <c r="Q2550" s="50">
        <f t="shared" si="729"/>
        <v>57000</v>
      </c>
      <c r="R2550" s="46">
        <f t="shared" si="731"/>
        <v>357000</v>
      </c>
      <c r="S2550" s="51">
        <f t="shared" si="720"/>
        <v>288609.8432</v>
      </c>
      <c r="T2550" s="51">
        <f t="shared" si="721"/>
        <v>366928.28106666665</v>
      </c>
      <c r="U2550" s="49">
        <f t="shared" si="722"/>
        <v>360622.30528337089</v>
      </c>
      <c r="V2550" s="51">
        <f t="shared" si="723"/>
        <v>357000</v>
      </c>
      <c r="W2550" s="51">
        <f t="shared" si="724"/>
        <v>55379.498507457334</v>
      </c>
      <c r="X2550" s="52">
        <f t="shared" si="725"/>
        <v>0.15092731022658762</v>
      </c>
      <c r="Y2550" s="53" t="str">
        <f t="shared" si="726"/>
        <v>MENOR_VALOR</v>
      </c>
      <c r="Z2550" s="49">
        <f t="shared" si="727"/>
        <v>288609.8432</v>
      </c>
      <c r="AA2550" s="80"/>
    </row>
    <row r="2551" spans="1:27" ht="27" x14ac:dyDescent="0.2">
      <c r="A2551" s="41">
        <f t="shared" si="734"/>
        <v>2220</v>
      </c>
      <c r="B2551" s="4">
        <v>4912996</v>
      </c>
      <c r="C2551" s="40" t="s">
        <v>876</v>
      </c>
      <c r="D2551" s="42" t="s">
        <v>36</v>
      </c>
      <c r="E2551" s="43">
        <v>0</v>
      </c>
      <c r="F2551" s="44">
        <v>1</v>
      </c>
      <c r="G2551" s="44">
        <v>1</v>
      </c>
      <c r="H2551" s="13">
        <v>25111920</v>
      </c>
      <c r="I2551" s="4" t="s">
        <v>37</v>
      </c>
      <c r="J2551" s="1" t="s">
        <v>37</v>
      </c>
      <c r="K2551" s="48">
        <v>29750</v>
      </c>
      <c r="L2551" s="49">
        <f t="shared" si="719"/>
        <v>33653.199999999997</v>
      </c>
      <c r="M2551" s="45">
        <v>43120</v>
      </c>
      <c r="N2551" s="50">
        <f t="shared" si="728"/>
        <v>8192.7999999999993</v>
      </c>
      <c r="O2551" s="46">
        <f t="shared" si="730"/>
        <v>51312.800000000003</v>
      </c>
      <c r="P2551" s="45">
        <v>35000</v>
      </c>
      <c r="Q2551" s="50">
        <f t="shared" si="729"/>
        <v>6650</v>
      </c>
      <c r="R2551" s="46">
        <f t="shared" si="731"/>
        <v>41650</v>
      </c>
      <c r="S2551" s="51">
        <f t="shared" si="720"/>
        <v>33653.199999999997</v>
      </c>
      <c r="T2551" s="51">
        <f t="shared" si="721"/>
        <v>42205.333333333336</v>
      </c>
      <c r="U2551" s="49">
        <f t="shared" si="722"/>
        <v>41586.818337319855</v>
      </c>
      <c r="V2551" s="51">
        <f t="shared" si="723"/>
        <v>41650</v>
      </c>
      <c r="W2551" s="51">
        <f t="shared" si="724"/>
        <v>6047.2714736115167</v>
      </c>
      <c r="X2551" s="52">
        <f t="shared" si="725"/>
        <v>0.14328216355622156</v>
      </c>
      <c r="Y2551" s="53" t="str">
        <f t="shared" si="726"/>
        <v>MENOR_VALOR</v>
      </c>
      <c r="Z2551" s="49">
        <f t="shared" si="727"/>
        <v>33653.199999999997</v>
      </c>
      <c r="AA2551" s="80"/>
    </row>
    <row r="2552" spans="1:27" ht="27" x14ac:dyDescent="0.2">
      <c r="A2552" s="41">
        <f t="shared" si="734"/>
        <v>2221</v>
      </c>
      <c r="B2552" s="4">
        <v>4912996</v>
      </c>
      <c r="C2552" s="40" t="s">
        <v>878</v>
      </c>
      <c r="D2552" s="42" t="s">
        <v>36</v>
      </c>
      <c r="E2552" s="43">
        <v>0</v>
      </c>
      <c r="F2552" s="44">
        <v>1</v>
      </c>
      <c r="G2552" s="44">
        <v>1</v>
      </c>
      <c r="H2552" s="13">
        <v>46182205</v>
      </c>
      <c r="I2552" s="4" t="s">
        <v>37</v>
      </c>
      <c r="J2552" s="1" t="s">
        <v>37</v>
      </c>
      <c r="K2552" s="48">
        <v>176001</v>
      </c>
      <c r="L2552" s="49">
        <f t="shared" si="719"/>
        <v>199092.33119999999</v>
      </c>
      <c r="M2552" s="45">
        <v>282310</v>
      </c>
      <c r="N2552" s="50">
        <f t="shared" si="728"/>
        <v>53638.9</v>
      </c>
      <c r="O2552" s="46">
        <f t="shared" si="730"/>
        <v>335948.9</v>
      </c>
      <c r="P2552" s="45">
        <v>207000</v>
      </c>
      <c r="Q2552" s="50">
        <f t="shared" si="729"/>
        <v>39330</v>
      </c>
      <c r="R2552" s="46">
        <f t="shared" si="731"/>
        <v>246330</v>
      </c>
      <c r="S2552" s="51">
        <f t="shared" si="720"/>
        <v>199092.33119999999</v>
      </c>
      <c r="T2552" s="51">
        <f t="shared" si="721"/>
        <v>260457.07706666668</v>
      </c>
      <c r="U2552" s="49">
        <f t="shared" si="722"/>
        <v>254457.36213792762</v>
      </c>
      <c r="V2552" s="51">
        <f t="shared" si="723"/>
        <v>246330</v>
      </c>
      <c r="W2552" s="51">
        <f t="shared" si="724"/>
        <v>43391.427928109137</v>
      </c>
      <c r="X2552" s="52">
        <f t="shared" si="725"/>
        <v>0.16659723136262738</v>
      </c>
      <c r="Y2552" s="53" t="str">
        <f t="shared" si="726"/>
        <v>MENOR_VALOR</v>
      </c>
      <c r="Z2552" s="49">
        <f t="shared" si="727"/>
        <v>199092.33119999999</v>
      </c>
      <c r="AA2552" s="80"/>
    </row>
    <row r="2553" spans="1:27" ht="18" x14ac:dyDescent="0.2">
      <c r="A2553" s="41">
        <f t="shared" si="734"/>
        <v>2222</v>
      </c>
      <c r="B2553" s="4">
        <v>4912996</v>
      </c>
      <c r="C2553" s="40" t="s">
        <v>879</v>
      </c>
      <c r="D2553" s="42" t="s">
        <v>36</v>
      </c>
      <c r="E2553" s="43">
        <v>0</v>
      </c>
      <c r="F2553" s="44">
        <v>1</v>
      </c>
      <c r="G2553" s="44">
        <v>1</v>
      </c>
      <c r="H2553" s="13">
        <v>56111906</v>
      </c>
      <c r="I2553" s="4" t="s">
        <v>37</v>
      </c>
      <c r="J2553" s="1" t="s">
        <v>37</v>
      </c>
      <c r="K2553" s="48">
        <v>259658</v>
      </c>
      <c r="L2553" s="49">
        <f t="shared" si="719"/>
        <v>293725.12959999999</v>
      </c>
      <c r="M2553" s="45">
        <v>369570</v>
      </c>
      <c r="N2553" s="50">
        <f t="shared" si="728"/>
        <v>70218.3</v>
      </c>
      <c r="O2553" s="46">
        <f t="shared" si="730"/>
        <v>439788.3</v>
      </c>
      <c r="P2553" s="45">
        <v>305000</v>
      </c>
      <c r="Q2553" s="50">
        <f t="shared" si="729"/>
        <v>57950</v>
      </c>
      <c r="R2553" s="46">
        <f t="shared" si="731"/>
        <v>362950</v>
      </c>
      <c r="S2553" s="51">
        <f t="shared" si="720"/>
        <v>293725.12959999999</v>
      </c>
      <c r="T2553" s="51">
        <f t="shared" si="721"/>
        <v>365487.80986666662</v>
      </c>
      <c r="U2553" s="49">
        <f t="shared" si="722"/>
        <v>360587.38196988805</v>
      </c>
      <c r="V2553" s="51">
        <f t="shared" si="723"/>
        <v>362950</v>
      </c>
      <c r="W2553" s="51">
        <f t="shared" si="724"/>
        <v>50743.877852681522</v>
      </c>
      <c r="X2553" s="52">
        <f t="shared" si="725"/>
        <v>0.13883876967385961</v>
      </c>
      <c r="Y2553" s="53" t="str">
        <f t="shared" si="726"/>
        <v>MENOR_VALOR</v>
      </c>
      <c r="Z2553" s="49">
        <f t="shared" si="727"/>
        <v>293725.12959999999</v>
      </c>
      <c r="AA2553" s="80"/>
    </row>
    <row r="2554" spans="1:27" ht="27" x14ac:dyDescent="0.2">
      <c r="A2554" s="41">
        <f t="shared" si="734"/>
        <v>2223</v>
      </c>
      <c r="B2554" s="4">
        <v>4912996</v>
      </c>
      <c r="C2554" s="40" t="s">
        <v>702</v>
      </c>
      <c r="D2554" s="42" t="s">
        <v>36</v>
      </c>
      <c r="E2554" s="43">
        <v>0</v>
      </c>
      <c r="F2554" s="44">
        <v>1</v>
      </c>
      <c r="G2554" s="44">
        <v>1</v>
      </c>
      <c r="H2554" s="13">
        <v>23153137</v>
      </c>
      <c r="I2554" s="4" t="s">
        <v>37</v>
      </c>
      <c r="J2554" s="1" t="s">
        <v>37</v>
      </c>
      <c r="K2554" s="48">
        <v>39984</v>
      </c>
      <c r="L2554" s="49">
        <f t="shared" si="719"/>
        <v>45229.900800000003</v>
      </c>
      <c r="M2554" s="45">
        <v>56050</v>
      </c>
      <c r="N2554" s="50">
        <f t="shared" si="728"/>
        <v>10649.5</v>
      </c>
      <c r="O2554" s="46">
        <f t="shared" si="730"/>
        <v>66699.5</v>
      </c>
      <c r="P2554" s="45">
        <v>47000</v>
      </c>
      <c r="Q2554" s="50">
        <f t="shared" si="729"/>
        <v>8930</v>
      </c>
      <c r="R2554" s="46">
        <f t="shared" si="731"/>
        <v>55930</v>
      </c>
      <c r="S2554" s="51">
        <f t="shared" si="720"/>
        <v>45229.900800000003</v>
      </c>
      <c r="T2554" s="51">
        <f t="shared" si="721"/>
        <v>55953.133600000001</v>
      </c>
      <c r="U2554" s="49">
        <f t="shared" si="722"/>
        <v>55258.320070734575</v>
      </c>
      <c r="V2554" s="51">
        <f t="shared" si="723"/>
        <v>55930</v>
      </c>
      <c r="W2554" s="51">
        <f t="shared" si="724"/>
        <v>7582.4706291220391</v>
      </c>
      <c r="X2554" s="52">
        <f t="shared" si="725"/>
        <v>0.1355146734645446</v>
      </c>
      <c r="Y2554" s="53" t="str">
        <f t="shared" si="726"/>
        <v>MENOR_VALOR</v>
      </c>
      <c r="Z2554" s="49">
        <f t="shared" si="727"/>
        <v>45229.900800000003</v>
      </c>
      <c r="AA2554" s="80"/>
    </row>
    <row r="2555" spans="1:27" ht="27" x14ac:dyDescent="0.2">
      <c r="A2555" s="41">
        <f t="shared" si="734"/>
        <v>2224</v>
      </c>
      <c r="B2555" s="4">
        <v>4912996</v>
      </c>
      <c r="C2555" s="40" t="s">
        <v>703</v>
      </c>
      <c r="D2555" s="42" t="s">
        <v>36</v>
      </c>
      <c r="E2555" s="43">
        <v>0</v>
      </c>
      <c r="F2555" s="44">
        <v>1</v>
      </c>
      <c r="G2555" s="44">
        <v>1</v>
      </c>
      <c r="H2555" s="13">
        <v>23153137</v>
      </c>
      <c r="I2555" s="4" t="s">
        <v>37</v>
      </c>
      <c r="J2555" s="1" t="s">
        <v>37</v>
      </c>
      <c r="K2555" s="48">
        <v>28917</v>
      </c>
      <c r="L2555" s="49">
        <f t="shared" si="719"/>
        <v>32710.910400000001</v>
      </c>
      <c r="M2555" s="45">
        <v>41710</v>
      </c>
      <c r="N2555" s="50">
        <f t="shared" si="728"/>
        <v>7924.9000000000005</v>
      </c>
      <c r="O2555" s="46">
        <f t="shared" si="730"/>
        <v>49634.9</v>
      </c>
      <c r="P2555" s="45">
        <v>34000</v>
      </c>
      <c r="Q2555" s="50">
        <f t="shared" si="729"/>
        <v>6460</v>
      </c>
      <c r="R2555" s="46">
        <f t="shared" si="731"/>
        <v>40460</v>
      </c>
      <c r="S2555" s="51">
        <f t="shared" si="720"/>
        <v>32710.910400000001</v>
      </c>
      <c r="T2555" s="51">
        <f t="shared" si="721"/>
        <v>40935.270133333332</v>
      </c>
      <c r="U2555" s="49">
        <f t="shared" si="722"/>
        <v>40349.227124055091</v>
      </c>
      <c r="V2555" s="51">
        <f t="shared" si="723"/>
        <v>40460</v>
      </c>
      <c r="W2555" s="51">
        <f t="shared" si="724"/>
        <v>5815.5005383575717</v>
      </c>
      <c r="X2555" s="52">
        <f t="shared" si="725"/>
        <v>0.14206576674382432</v>
      </c>
      <c r="Y2555" s="53" t="str">
        <f t="shared" si="726"/>
        <v>MENOR_VALOR</v>
      </c>
      <c r="Z2555" s="49">
        <f t="shared" si="727"/>
        <v>32710.910400000001</v>
      </c>
      <c r="AA2555" s="80"/>
    </row>
    <row r="2556" spans="1:27" ht="18" x14ac:dyDescent="0.2">
      <c r="A2556" s="41">
        <f t="shared" si="734"/>
        <v>2225</v>
      </c>
      <c r="B2556" s="4">
        <v>4912996</v>
      </c>
      <c r="C2556" s="40" t="s">
        <v>880</v>
      </c>
      <c r="D2556" s="42" t="s">
        <v>36</v>
      </c>
      <c r="E2556" s="43">
        <v>0</v>
      </c>
      <c r="F2556" s="44">
        <v>1</v>
      </c>
      <c r="G2556" s="44">
        <v>1</v>
      </c>
      <c r="H2556" s="13">
        <v>26101715</v>
      </c>
      <c r="I2556" s="4" t="s">
        <v>37</v>
      </c>
      <c r="J2556" s="1" t="s">
        <v>37</v>
      </c>
      <c r="K2556" s="48">
        <v>138516</v>
      </c>
      <c r="L2556" s="49">
        <f t="shared" si="719"/>
        <v>156689.29920000001</v>
      </c>
      <c r="M2556" s="45">
        <v>212160</v>
      </c>
      <c r="N2556" s="50">
        <f t="shared" si="728"/>
        <v>40310.400000000001</v>
      </c>
      <c r="O2556" s="46">
        <f t="shared" si="730"/>
        <v>252470.39999999999</v>
      </c>
      <c r="P2556" s="45">
        <v>163000</v>
      </c>
      <c r="Q2556" s="50">
        <f t="shared" si="729"/>
        <v>30970</v>
      </c>
      <c r="R2556" s="46">
        <f t="shared" si="731"/>
        <v>193970</v>
      </c>
      <c r="S2556" s="51">
        <f t="shared" si="720"/>
        <v>156689.29920000001</v>
      </c>
      <c r="T2556" s="51">
        <f t="shared" si="721"/>
        <v>201043.23306666667</v>
      </c>
      <c r="U2556" s="49">
        <f t="shared" si="722"/>
        <v>197239.90772880288</v>
      </c>
      <c r="V2556" s="51">
        <f t="shared" si="723"/>
        <v>193970</v>
      </c>
      <c r="W2556" s="51">
        <f t="shared" si="724"/>
        <v>31362.9674094199</v>
      </c>
      <c r="X2556" s="52">
        <f t="shared" si="725"/>
        <v>0.15600110946793133</v>
      </c>
      <c r="Y2556" s="53" t="str">
        <f t="shared" si="726"/>
        <v>MENOR_VALOR</v>
      </c>
      <c r="Z2556" s="49">
        <f t="shared" si="727"/>
        <v>156689.29920000001</v>
      </c>
      <c r="AA2556" s="80"/>
    </row>
    <row r="2557" spans="1:27" ht="27" x14ac:dyDescent="0.2">
      <c r="A2557" s="41">
        <f t="shared" si="734"/>
        <v>2226</v>
      </c>
      <c r="B2557" s="4">
        <v>4912996</v>
      </c>
      <c r="C2557" s="40" t="s">
        <v>881</v>
      </c>
      <c r="D2557" s="42" t="s">
        <v>36</v>
      </c>
      <c r="E2557" s="43">
        <v>0</v>
      </c>
      <c r="F2557" s="44">
        <v>1</v>
      </c>
      <c r="G2557" s="44">
        <v>1</v>
      </c>
      <c r="H2557" s="13">
        <v>26101715</v>
      </c>
      <c r="I2557" s="4" t="s">
        <v>37</v>
      </c>
      <c r="J2557" s="1" t="s">
        <v>37</v>
      </c>
      <c r="K2557" s="48">
        <v>138516</v>
      </c>
      <c r="L2557" s="49">
        <f t="shared" si="719"/>
        <v>156689.29920000001</v>
      </c>
      <c r="M2557" s="45">
        <v>218280</v>
      </c>
      <c r="N2557" s="50">
        <f t="shared" si="728"/>
        <v>41473.199999999997</v>
      </c>
      <c r="O2557" s="46">
        <f t="shared" si="730"/>
        <v>259753.2</v>
      </c>
      <c r="P2557" s="45">
        <v>163000</v>
      </c>
      <c r="Q2557" s="50">
        <f t="shared" si="729"/>
        <v>30970</v>
      </c>
      <c r="R2557" s="46">
        <f t="shared" si="731"/>
        <v>193970</v>
      </c>
      <c r="S2557" s="51">
        <f t="shared" si="720"/>
        <v>156689.29920000001</v>
      </c>
      <c r="T2557" s="51">
        <f t="shared" si="721"/>
        <v>203470.83306666664</v>
      </c>
      <c r="U2557" s="49">
        <f t="shared" si="722"/>
        <v>199118.4961037325</v>
      </c>
      <c r="V2557" s="51">
        <f t="shared" si="723"/>
        <v>193970</v>
      </c>
      <c r="W2557" s="51">
        <f t="shared" si="724"/>
        <v>33079.539831428207</v>
      </c>
      <c r="X2557" s="52">
        <f t="shared" si="725"/>
        <v>0.16257632277246237</v>
      </c>
      <c r="Y2557" s="53" t="str">
        <f t="shared" si="726"/>
        <v>MENOR_VALOR</v>
      </c>
      <c r="Z2557" s="49">
        <f t="shared" si="727"/>
        <v>156689.29920000001</v>
      </c>
      <c r="AA2557" s="80"/>
    </row>
    <row r="2558" spans="1:27" ht="27" x14ac:dyDescent="0.2">
      <c r="A2558" s="41">
        <f t="shared" si="734"/>
        <v>2227</v>
      </c>
      <c r="B2558" s="4">
        <v>4912996</v>
      </c>
      <c r="C2558" s="40" t="s">
        <v>704</v>
      </c>
      <c r="D2558" s="42" t="s">
        <v>36</v>
      </c>
      <c r="E2558" s="43">
        <v>0</v>
      </c>
      <c r="F2558" s="44">
        <v>1</v>
      </c>
      <c r="G2558" s="44">
        <v>1</v>
      </c>
      <c r="H2558" s="13">
        <v>31161609</v>
      </c>
      <c r="I2558" s="4" t="s">
        <v>37</v>
      </c>
      <c r="J2558" s="1" t="s">
        <v>37</v>
      </c>
      <c r="K2558" s="48">
        <v>3451</v>
      </c>
      <c r="L2558" s="49">
        <f t="shared" si="719"/>
        <v>3903.7712000000001</v>
      </c>
      <c r="M2558" s="45">
        <v>4750</v>
      </c>
      <c r="N2558" s="50">
        <f t="shared" si="728"/>
        <v>902.5</v>
      </c>
      <c r="O2558" s="46">
        <f t="shared" si="730"/>
        <v>5652.5</v>
      </c>
      <c r="P2558" s="45">
        <v>4000</v>
      </c>
      <c r="Q2558" s="50">
        <f t="shared" si="729"/>
        <v>760</v>
      </c>
      <c r="R2558" s="46">
        <f t="shared" si="731"/>
        <v>4760</v>
      </c>
      <c r="S2558" s="51">
        <f t="shared" si="720"/>
        <v>3903.7712000000001</v>
      </c>
      <c r="T2558" s="51">
        <f t="shared" si="721"/>
        <v>4772.0904</v>
      </c>
      <c r="U2558" s="49">
        <f t="shared" si="722"/>
        <v>4718.2102870988529</v>
      </c>
      <c r="V2558" s="51">
        <f t="shared" si="723"/>
        <v>4760</v>
      </c>
      <c r="W2558" s="51">
        <f t="shared" si="724"/>
        <v>613.99439455447794</v>
      </c>
      <c r="X2558" s="52">
        <f t="shared" si="725"/>
        <v>0.12866361344589741</v>
      </c>
      <c r="Y2558" s="53" t="str">
        <f t="shared" si="726"/>
        <v>MENOR_VALOR</v>
      </c>
      <c r="Z2558" s="49">
        <f t="shared" si="727"/>
        <v>3903.7712000000001</v>
      </c>
      <c r="AA2558" s="80"/>
    </row>
    <row r="2559" spans="1:27" ht="18" x14ac:dyDescent="0.2">
      <c r="A2559" s="41">
        <f t="shared" si="734"/>
        <v>2228</v>
      </c>
      <c r="B2559" s="4">
        <v>4912996</v>
      </c>
      <c r="C2559" s="40" t="s">
        <v>705</v>
      </c>
      <c r="D2559" s="42" t="s">
        <v>36</v>
      </c>
      <c r="E2559" s="43">
        <v>0</v>
      </c>
      <c r="F2559" s="44">
        <v>1</v>
      </c>
      <c r="G2559" s="44">
        <v>1</v>
      </c>
      <c r="H2559" s="13">
        <v>31161609</v>
      </c>
      <c r="I2559" s="4" t="s">
        <v>37</v>
      </c>
      <c r="J2559" s="1" t="s">
        <v>37</v>
      </c>
      <c r="K2559" s="48">
        <v>3451</v>
      </c>
      <c r="L2559" s="49">
        <f t="shared" si="719"/>
        <v>3903.7712000000001</v>
      </c>
      <c r="M2559" s="45">
        <v>5300</v>
      </c>
      <c r="N2559" s="50">
        <f t="shared" si="728"/>
        <v>1007</v>
      </c>
      <c r="O2559" s="46">
        <f t="shared" si="730"/>
        <v>6307</v>
      </c>
      <c r="P2559" s="45">
        <v>4000</v>
      </c>
      <c r="Q2559" s="50">
        <f t="shared" si="729"/>
        <v>760</v>
      </c>
      <c r="R2559" s="46">
        <f t="shared" si="731"/>
        <v>4760</v>
      </c>
      <c r="S2559" s="51">
        <f t="shared" si="720"/>
        <v>3903.7712000000001</v>
      </c>
      <c r="T2559" s="51">
        <f t="shared" si="721"/>
        <v>4990.2570666666661</v>
      </c>
      <c r="U2559" s="49">
        <f t="shared" si="722"/>
        <v>4893.7079366540092</v>
      </c>
      <c r="V2559" s="51">
        <f t="shared" si="723"/>
        <v>4760</v>
      </c>
      <c r="W2559" s="51">
        <f t="shared" si="724"/>
        <v>768.26152398334511</v>
      </c>
      <c r="X2559" s="52">
        <f t="shared" si="725"/>
        <v>0.15395229418441955</v>
      </c>
      <c r="Y2559" s="53" t="str">
        <f t="shared" si="726"/>
        <v>MENOR_VALOR</v>
      </c>
      <c r="Z2559" s="49">
        <f t="shared" si="727"/>
        <v>3903.7712000000001</v>
      </c>
      <c r="AA2559" s="80"/>
    </row>
    <row r="2560" spans="1:27" ht="27" x14ac:dyDescent="0.2">
      <c r="A2560" s="41">
        <f t="shared" si="734"/>
        <v>2229</v>
      </c>
      <c r="B2560" s="4">
        <v>4912996</v>
      </c>
      <c r="C2560" s="40" t="s">
        <v>706</v>
      </c>
      <c r="D2560" s="42" t="s">
        <v>36</v>
      </c>
      <c r="E2560" s="43">
        <v>0</v>
      </c>
      <c r="F2560" s="44">
        <v>1</v>
      </c>
      <c r="G2560" s="44">
        <v>1</v>
      </c>
      <c r="H2560" s="13">
        <v>31161525</v>
      </c>
      <c r="I2560" s="4" t="s">
        <v>37</v>
      </c>
      <c r="J2560" s="1" t="s">
        <v>37</v>
      </c>
      <c r="K2560" s="48">
        <v>3451</v>
      </c>
      <c r="L2560" s="49">
        <f t="shared" si="719"/>
        <v>3903.7712000000001</v>
      </c>
      <c r="M2560" s="45">
        <v>5000</v>
      </c>
      <c r="N2560" s="50">
        <f t="shared" si="728"/>
        <v>950</v>
      </c>
      <c r="O2560" s="46">
        <f t="shared" si="730"/>
        <v>5950</v>
      </c>
      <c r="P2560" s="45">
        <v>4000</v>
      </c>
      <c r="Q2560" s="50">
        <f t="shared" si="729"/>
        <v>760</v>
      </c>
      <c r="R2560" s="46">
        <f t="shared" si="731"/>
        <v>4760</v>
      </c>
      <c r="S2560" s="51">
        <f t="shared" si="720"/>
        <v>3903.7712000000001</v>
      </c>
      <c r="T2560" s="51">
        <f t="shared" si="721"/>
        <v>4871.2570666666661</v>
      </c>
      <c r="U2560" s="49">
        <f t="shared" si="722"/>
        <v>4799.5747297767412</v>
      </c>
      <c r="V2560" s="51">
        <f t="shared" si="723"/>
        <v>4760</v>
      </c>
      <c r="W2560" s="51">
        <f t="shared" si="724"/>
        <v>684.11581702214175</v>
      </c>
      <c r="X2560" s="52">
        <f t="shared" si="725"/>
        <v>0.14043927628115771</v>
      </c>
      <c r="Y2560" s="53" t="str">
        <f t="shared" si="726"/>
        <v>MENOR_VALOR</v>
      </c>
      <c r="Z2560" s="49">
        <f t="shared" si="727"/>
        <v>3903.7712000000001</v>
      </c>
      <c r="AA2560" s="80"/>
    </row>
    <row r="2561" spans="1:27" ht="27" x14ac:dyDescent="0.2">
      <c r="A2561" s="41">
        <f t="shared" si="734"/>
        <v>2230</v>
      </c>
      <c r="B2561" s="4">
        <v>4912996</v>
      </c>
      <c r="C2561" s="40" t="s">
        <v>707</v>
      </c>
      <c r="D2561" s="42" t="s">
        <v>36</v>
      </c>
      <c r="E2561" s="43">
        <v>0</v>
      </c>
      <c r="F2561" s="44">
        <v>1</v>
      </c>
      <c r="G2561" s="44">
        <v>1</v>
      </c>
      <c r="H2561" s="13">
        <v>31161525</v>
      </c>
      <c r="I2561" s="4" t="s">
        <v>37</v>
      </c>
      <c r="J2561" s="1" t="s">
        <v>37</v>
      </c>
      <c r="K2561" s="48">
        <v>3451</v>
      </c>
      <c r="L2561" s="49">
        <f t="shared" si="719"/>
        <v>3903.7712000000001</v>
      </c>
      <c r="M2561" s="45">
        <v>4850</v>
      </c>
      <c r="N2561" s="50">
        <f t="shared" si="728"/>
        <v>921.5</v>
      </c>
      <c r="O2561" s="46">
        <f t="shared" si="730"/>
        <v>5771.5</v>
      </c>
      <c r="P2561" s="45">
        <v>4000</v>
      </c>
      <c r="Q2561" s="50">
        <f t="shared" si="729"/>
        <v>760</v>
      </c>
      <c r="R2561" s="46">
        <f t="shared" si="731"/>
        <v>4760</v>
      </c>
      <c r="S2561" s="51">
        <f t="shared" si="720"/>
        <v>3903.7712000000001</v>
      </c>
      <c r="T2561" s="51">
        <f t="shared" si="721"/>
        <v>4811.7570666666661</v>
      </c>
      <c r="U2561" s="49">
        <f t="shared" si="722"/>
        <v>4751.0908621250956</v>
      </c>
      <c r="V2561" s="51">
        <f t="shared" si="723"/>
        <v>4760</v>
      </c>
      <c r="W2561" s="51">
        <f t="shared" si="724"/>
        <v>642.04296354154553</v>
      </c>
      <c r="X2561" s="52">
        <f t="shared" si="725"/>
        <v>0.13343212357691187</v>
      </c>
      <c r="Y2561" s="53" t="str">
        <f t="shared" si="726"/>
        <v>MENOR_VALOR</v>
      </c>
      <c r="Z2561" s="49">
        <f t="shared" si="727"/>
        <v>3903.7712000000001</v>
      </c>
      <c r="AA2561" s="80"/>
    </row>
    <row r="2562" spans="1:27" ht="27" x14ac:dyDescent="0.2">
      <c r="A2562" s="41">
        <f t="shared" si="734"/>
        <v>2231</v>
      </c>
      <c r="B2562" s="4">
        <v>4912996</v>
      </c>
      <c r="C2562" s="40" t="s">
        <v>708</v>
      </c>
      <c r="D2562" s="42" t="s">
        <v>36</v>
      </c>
      <c r="E2562" s="43">
        <v>0</v>
      </c>
      <c r="F2562" s="44">
        <v>1</v>
      </c>
      <c r="G2562" s="44">
        <v>1</v>
      </c>
      <c r="H2562" s="13">
        <v>31161609</v>
      </c>
      <c r="I2562" s="4" t="s">
        <v>37</v>
      </c>
      <c r="J2562" s="1" t="s">
        <v>37</v>
      </c>
      <c r="K2562" s="48">
        <v>4879</v>
      </c>
      <c r="L2562" s="49">
        <f t="shared" si="719"/>
        <v>5519.1247999999996</v>
      </c>
      <c r="M2562" s="45">
        <v>8080</v>
      </c>
      <c r="N2562" s="50">
        <f t="shared" si="728"/>
        <v>1535.2</v>
      </c>
      <c r="O2562" s="46">
        <f t="shared" si="730"/>
        <v>9615.2000000000007</v>
      </c>
      <c r="P2562" s="45">
        <v>6000</v>
      </c>
      <c r="Q2562" s="50">
        <f t="shared" si="729"/>
        <v>1140</v>
      </c>
      <c r="R2562" s="46">
        <f t="shared" si="731"/>
        <v>7140</v>
      </c>
      <c r="S2562" s="51">
        <f t="shared" si="720"/>
        <v>5519.1247999999996</v>
      </c>
      <c r="T2562" s="51">
        <f t="shared" si="721"/>
        <v>7424.774933333334</v>
      </c>
      <c r="U2562" s="49">
        <f t="shared" si="722"/>
        <v>7236.1725816292555</v>
      </c>
      <c r="V2562" s="51">
        <f t="shared" si="723"/>
        <v>7140</v>
      </c>
      <c r="W2562" s="51">
        <f t="shared" si="724"/>
        <v>1347.4981318490502</v>
      </c>
      <c r="X2562" s="52">
        <f t="shared" si="725"/>
        <v>0.18148673110608274</v>
      </c>
      <c r="Y2562" s="53" t="str">
        <f t="shared" si="726"/>
        <v>MENOR_VALOR</v>
      </c>
      <c r="Z2562" s="49">
        <f t="shared" si="727"/>
        <v>5519.1247999999996</v>
      </c>
      <c r="AA2562" s="80"/>
    </row>
    <row r="2563" spans="1:27" ht="36.5" thickBot="1" x14ac:dyDescent="0.25">
      <c r="A2563" s="41">
        <f t="shared" si="734"/>
        <v>2232</v>
      </c>
      <c r="B2563" s="22">
        <v>4912996</v>
      </c>
      <c r="C2563" s="181" t="s">
        <v>882</v>
      </c>
      <c r="D2563" s="182" t="s">
        <v>36</v>
      </c>
      <c r="E2563" s="183">
        <v>0</v>
      </c>
      <c r="F2563" s="184">
        <v>1</v>
      </c>
      <c r="G2563" s="184">
        <v>1</v>
      </c>
      <c r="H2563" s="185">
        <v>27112158</v>
      </c>
      <c r="I2563" s="4" t="s">
        <v>37</v>
      </c>
      <c r="J2563" s="1" t="s">
        <v>37</v>
      </c>
      <c r="K2563" s="48">
        <v>43316</v>
      </c>
      <c r="L2563" s="49">
        <f t="shared" si="719"/>
        <v>48999.059200000003</v>
      </c>
      <c r="M2563" s="45">
        <v>62080</v>
      </c>
      <c r="N2563" s="50">
        <f t="shared" si="728"/>
        <v>11795.2</v>
      </c>
      <c r="O2563" s="46">
        <f t="shared" si="730"/>
        <v>73875.199999999997</v>
      </c>
      <c r="P2563" s="45">
        <v>51000</v>
      </c>
      <c r="Q2563" s="50">
        <f t="shared" si="729"/>
        <v>9690</v>
      </c>
      <c r="R2563" s="46">
        <f t="shared" si="731"/>
        <v>60690</v>
      </c>
      <c r="S2563" s="51">
        <f t="shared" si="720"/>
        <v>48999.059200000003</v>
      </c>
      <c r="T2563" s="51">
        <f t="shared" si="721"/>
        <v>61188.0864</v>
      </c>
      <c r="U2563" s="49">
        <f t="shared" si="722"/>
        <v>60339.427166532609</v>
      </c>
      <c r="V2563" s="51">
        <f t="shared" si="723"/>
        <v>60690</v>
      </c>
      <c r="W2563" s="51">
        <f t="shared" si="724"/>
        <v>8618.9437891873422</v>
      </c>
      <c r="X2563" s="52">
        <f t="shared" si="725"/>
        <v>0.14085983557066009</v>
      </c>
      <c r="Y2563" s="53" t="str">
        <f t="shared" si="726"/>
        <v>MENOR_VALOR</v>
      </c>
      <c r="Z2563" s="49">
        <f t="shared" si="727"/>
        <v>48999.059200000003</v>
      </c>
      <c r="AA2563" s="80"/>
    </row>
    <row r="2564" spans="1:27" ht="9.5" thickBot="1" x14ac:dyDescent="0.25">
      <c r="A2564" s="268" t="s">
        <v>1061</v>
      </c>
      <c r="B2564" s="269"/>
      <c r="C2564" s="269"/>
      <c r="D2564" s="269"/>
      <c r="E2564" s="269"/>
      <c r="F2564" s="269"/>
      <c r="G2564" s="269"/>
      <c r="H2564" s="269"/>
      <c r="I2564" s="269"/>
      <c r="J2564" s="269"/>
      <c r="K2564" s="48"/>
      <c r="L2564" s="49"/>
      <c r="M2564" s="77">
        <v>0</v>
      </c>
      <c r="N2564" s="77"/>
      <c r="O2564" s="77"/>
      <c r="P2564" s="77"/>
      <c r="Q2564" s="77"/>
      <c r="R2564" s="77"/>
      <c r="S2564" s="51"/>
      <c r="T2564" s="51"/>
      <c r="U2564" s="49"/>
      <c r="V2564" s="51"/>
      <c r="W2564" s="51"/>
      <c r="X2564" s="52"/>
      <c r="Y2564" s="53"/>
      <c r="Z2564" s="49"/>
      <c r="AA2564" s="80"/>
    </row>
    <row r="2565" spans="1:27" ht="27.5" thickBot="1" x14ac:dyDescent="0.25">
      <c r="A2565" s="56" t="s">
        <v>0</v>
      </c>
      <c r="B2565" s="56" t="s">
        <v>1</v>
      </c>
      <c r="C2565" s="56" t="s">
        <v>2</v>
      </c>
      <c r="D2565" s="56" t="s">
        <v>3</v>
      </c>
      <c r="E2565" s="56" t="s">
        <v>4</v>
      </c>
      <c r="F2565" s="56" t="s">
        <v>5</v>
      </c>
      <c r="G2565" s="56" t="s">
        <v>1074</v>
      </c>
      <c r="H2565" s="56" t="s">
        <v>6</v>
      </c>
      <c r="I2565" s="217" t="s">
        <v>7</v>
      </c>
      <c r="J2565" s="218"/>
      <c r="K2565" s="48"/>
      <c r="L2565" s="49"/>
      <c r="M2565" s="77">
        <v>0</v>
      </c>
      <c r="N2565" s="77"/>
      <c r="O2565" s="77"/>
      <c r="P2565" s="77"/>
      <c r="Q2565" s="77"/>
      <c r="R2565" s="77"/>
      <c r="S2565" s="51"/>
      <c r="T2565" s="51"/>
      <c r="U2565" s="49"/>
      <c r="V2565" s="51"/>
      <c r="W2565" s="51"/>
      <c r="X2565" s="52"/>
      <c r="Y2565" s="53"/>
      <c r="Z2565" s="49"/>
      <c r="AA2565" s="80"/>
    </row>
    <row r="2566" spans="1:27" ht="9.5" thickBot="1" x14ac:dyDescent="0.25">
      <c r="A2566" s="195" t="s">
        <v>329</v>
      </c>
      <c r="B2566" s="199" t="s">
        <v>1062</v>
      </c>
      <c r="C2566" s="123" t="s">
        <v>1063</v>
      </c>
      <c r="D2566" s="195" t="s">
        <v>1064</v>
      </c>
      <c r="E2566" s="195" t="s">
        <v>1065</v>
      </c>
      <c r="F2566" s="123" t="s">
        <v>1066</v>
      </c>
      <c r="G2566" s="200" t="s">
        <v>1196</v>
      </c>
      <c r="H2566" s="201" t="s">
        <v>1067</v>
      </c>
      <c r="I2566" s="298" t="s">
        <v>1068</v>
      </c>
      <c r="J2566" s="299"/>
      <c r="K2566" s="48"/>
      <c r="L2566" s="49"/>
      <c r="M2566" s="77">
        <v>0</v>
      </c>
      <c r="N2566" s="77"/>
      <c r="O2566" s="77"/>
      <c r="P2566" s="77"/>
      <c r="Q2566" s="77"/>
      <c r="R2566" s="77"/>
      <c r="S2566" s="51"/>
      <c r="T2566" s="51"/>
      <c r="U2566" s="49"/>
      <c r="V2566" s="51"/>
      <c r="W2566" s="51"/>
      <c r="X2566" s="52"/>
      <c r="Y2566" s="53"/>
      <c r="Z2566" s="49"/>
      <c r="AA2566" s="80"/>
    </row>
    <row r="2567" spans="1:27" ht="27.5" thickBot="1" x14ac:dyDescent="0.25">
      <c r="A2567" s="202">
        <v>147</v>
      </c>
      <c r="B2567" s="67" t="s">
        <v>13</v>
      </c>
      <c r="C2567" s="203" t="s">
        <v>14</v>
      </c>
      <c r="D2567" s="67" t="s">
        <v>15</v>
      </c>
      <c r="E2567" s="68" t="s">
        <v>16</v>
      </c>
      <c r="F2567" s="67" t="s">
        <v>17</v>
      </c>
      <c r="G2567" s="68" t="s">
        <v>1075</v>
      </c>
      <c r="H2567" s="67" t="s">
        <v>18</v>
      </c>
      <c r="I2567" s="67" t="s">
        <v>19</v>
      </c>
      <c r="J2567" s="69" t="s">
        <v>1069</v>
      </c>
      <c r="K2567" s="48"/>
      <c r="L2567" s="49"/>
      <c r="M2567" s="77">
        <v>0</v>
      </c>
      <c r="N2567" s="77"/>
      <c r="O2567" s="77"/>
      <c r="P2567" s="77"/>
      <c r="Q2567" s="77"/>
      <c r="R2567" s="77"/>
      <c r="S2567" s="51"/>
      <c r="T2567" s="51"/>
      <c r="U2567" s="49"/>
      <c r="V2567" s="51"/>
      <c r="W2567" s="51"/>
      <c r="X2567" s="52"/>
      <c r="Y2567" s="53"/>
      <c r="Z2567" s="49"/>
      <c r="AA2567" s="80"/>
    </row>
    <row r="2568" spans="1:27" ht="18" x14ac:dyDescent="0.2">
      <c r="A2568" s="128">
        <v>4.0999999999999996</v>
      </c>
      <c r="B2568" s="73"/>
      <c r="C2568" s="142" t="s">
        <v>583</v>
      </c>
      <c r="D2568" s="73"/>
      <c r="E2568" s="73"/>
      <c r="F2568" s="73"/>
      <c r="G2568" s="73"/>
      <c r="H2568" s="143"/>
      <c r="I2568" s="143"/>
      <c r="J2568" s="144"/>
      <c r="K2568" s="48"/>
      <c r="L2568" s="49"/>
      <c r="M2568" s="77">
        <v>0</v>
      </c>
      <c r="N2568" s="77"/>
      <c r="O2568" s="77"/>
      <c r="P2568" s="77"/>
      <c r="Q2568" s="77"/>
      <c r="R2568" s="77"/>
      <c r="S2568" s="51"/>
      <c r="T2568" s="51"/>
      <c r="U2568" s="49"/>
      <c r="V2568" s="51"/>
      <c r="W2568" s="51"/>
      <c r="X2568" s="52"/>
      <c r="Y2568" s="53"/>
      <c r="Z2568" s="49"/>
      <c r="AA2568" s="80"/>
    </row>
    <row r="2569" spans="1:27" ht="27" x14ac:dyDescent="0.2">
      <c r="A2569" s="41">
        <f>A2563+1</f>
        <v>2233</v>
      </c>
      <c r="B2569" s="41">
        <v>4912932</v>
      </c>
      <c r="C2569" s="193" t="s">
        <v>609</v>
      </c>
      <c r="D2569" s="42" t="s">
        <v>36</v>
      </c>
      <c r="E2569" s="43">
        <v>0</v>
      </c>
      <c r="F2569" s="44">
        <v>1</v>
      </c>
      <c r="G2569" s="44">
        <v>1</v>
      </c>
      <c r="H2569" s="3">
        <v>40151506</v>
      </c>
      <c r="I2569" s="4" t="s">
        <v>37</v>
      </c>
      <c r="J2569" s="1" t="s">
        <v>37</v>
      </c>
      <c r="K2569" s="49">
        <v>81634</v>
      </c>
      <c r="L2569" s="49">
        <f t="shared" ref="L2569:L2632" si="735">(K2569*13.12%)+K2569</f>
        <v>92344.380799999999</v>
      </c>
      <c r="M2569" s="45">
        <v>159000</v>
      </c>
      <c r="N2569" s="50">
        <f t="shared" ref="N2569:N2632" si="736">M2569*0.19</f>
        <v>30210</v>
      </c>
      <c r="O2569" s="46">
        <f>M2569+N2569</f>
        <v>189210</v>
      </c>
      <c r="P2569" s="45"/>
      <c r="Q2569" s="50">
        <f t="shared" ref="Q2569:Q2632" si="737">P2569*0.19</f>
        <v>0</v>
      </c>
      <c r="R2569" s="46">
        <v>85000</v>
      </c>
      <c r="S2569" s="51">
        <f>MIN(L2569,O2569,R2569)</f>
        <v>85000</v>
      </c>
      <c r="T2569" s="51">
        <f t="shared" ref="T2569:T2632" si="738">AVERAGE(L2569,O2569,R2569)</f>
        <v>122184.79359999999</v>
      </c>
      <c r="U2569" s="49">
        <f>GEOMEAN(L2569,O2569,R2569)</f>
        <v>114092.69225246045</v>
      </c>
      <c r="V2569" s="51">
        <f t="shared" ref="V2569:V2632" si="739">MEDIAN(L2569,O2569,R2569)</f>
        <v>92344.380799999999</v>
      </c>
      <c r="W2569" s="51">
        <f t="shared" ref="W2569:W2632" si="740">STDEVA(S2569,T2569)</f>
        <v>26293.6197115822</v>
      </c>
      <c r="X2569" s="52">
        <f t="shared" ref="X2569:X2632" si="741">(W2569/T2569)</f>
        <v>0.21519551604482312</v>
      </c>
      <c r="Y2569" s="53" t="str">
        <f t="shared" ref="Y2569:Y2632" si="742">IF(X2569&lt;43%,"MENOR_VALOR","MEDIA_GEOMETRICA")</f>
        <v>MENOR_VALOR</v>
      </c>
      <c r="Z2569" s="49">
        <f t="shared" ref="Z2569:Z2632" si="743">IF(Y2569="MENOR_VALOR",S2569,U2569)</f>
        <v>85000</v>
      </c>
      <c r="AA2569" s="80"/>
    </row>
    <row r="2570" spans="1:27" ht="27" x14ac:dyDescent="0.2">
      <c r="A2570" s="41">
        <f>A2569+1</f>
        <v>2234</v>
      </c>
      <c r="B2570" s="41">
        <v>4912932</v>
      </c>
      <c r="C2570" s="193" t="s">
        <v>841</v>
      </c>
      <c r="D2570" s="42" t="s">
        <v>36</v>
      </c>
      <c r="E2570" s="43">
        <v>0</v>
      </c>
      <c r="F2570" s="44">
        <v>1</v>
      </c>
      <c r="G2570" s="44">
        <v>1</v>
      </c>
      <c r="H2570" s="3">
        <v>40151506</v>
      </c>
      <c r="I2570" s="4" t="s">
        <v>37</v>
      </c>
      <c r="J2570" s="1" t="s">
        <v>37</v>
      </c>
      <c r="K2570" s="48">
        <v>551684</v>
      </c>
      <c r="L2570" s="49">
        <f t="shared" si="735"/>
        <v>624064.94079999998</v>
      </c>
      <c r="M2570" s="45">
        <v>778560</v>
      </c>
      <c r="N2570" s="50">
        <f t="shared" si="736"/>
        <v>147926.39999999999</v>
      </c>
      <c r="O2570" s="46">
        <f t="shared" ref="O2570:O2633" si="744">M2570+N2570</f>
        <v>926486.4</v>
      </c>
      <c r="P2570" s="45">
        <v>649000</v>
      </c>
      <c r="Q2570" s="50">
        <f t="shared" si="737"/>
        <v>123310</v>
      </c>
      <c r="R2570" s="46">
        <f t="shared" ref="R2570:R2633" si="745">P2570+Q2570</f>
        <v>772310</v>
      </c>
      <c r="S2570" s="51">
        <f t="shared" ref="S2570:S2632" si="746">MIN(L2570,O2570,R2570)</f>
        <v>624064.94079999998</v>
      </c>
      <c r="T2570" s="51">
        <f t="shared" si="738"/>
        <v>774287.11359999992</v>
      </c>
      <c r="U2570" s="49">
        <f t="shared" ref="U2570:U2632" si="747">GEOMEAN(L2570,O2570,R2570)</f>
        <v>764340.42707409512</v>
      </c>
      <c r="V2570" s="51">
        <f t="shared" si="739"/>
        <v>772310</v>
      </c>
      <c r="W2570" s="51">
        <f t="shared" si="740"/>
        <v>106223.1170714576</v>
      </c>
      <c r="X2570" s="52">
        <f t="shared" si="741"/>
        <v>0.13718827965194952</v>
      </c>
      <c r="Y2570" s="53" t="str">
        <f t="shared" si="742"/>
        <v>MENOR_VALOR</v>
      </c>
      <c r="Z2570" s="49">
        <f t="shared" si="743"/>
        <v>624064.94079999998</v>
      </c>
      <c r="AA2570" s="80"/>
    </row>
    <row r="2571" spans="1:27" ht="27" x14ac:dyDescent="0.2">
      <c r="A2571" s="41">
        <f t="shared" ref="A2571:A2579" si="748">A2570+1</f>
        <v>2235</v>
      </c>
      <c r="B2571" s="3">
        <v>4912907</v>
      </c>
      <c r="C2571" s="193" t="s">
        <v>842</v>
      </c>
      <c r="D2571" s="42" t="s">
        <v>36</v>
      </c>
      <c r="E2571" s="43">
        <v>0</v>
      </c>
      <c r="F2571" s="44">
        <v>1</v>
      </c>
      <c r="G2571" s="44">
        <v>1</v>
      </c>
      <c r="H2571" s="3">
        <v>25171708</v>
      </c>
      <c r="I2571" s="4" t="s">
        <v>37</v>
      </c>
      <c r="J2571" s="1">
        <v>67715</v>
      </c>
      <c r="K2571" s="48">
        <v>409241</v>
      </c>
      <c r="L2571" s="49">
        <f t="shared" si="735"/>
        <v>462933.4192</v>
      </c>
      <c r="M2571" s="45">
        <v>620140</v>
      </c>
      <c r="N2571" s="50">
        <f t="shared" si="736"/>
        <v>117826.6</v>
      </c>
      <c r="O2571" s="46">
        <f t="shared" si="744"/>
        <v>737966.6</v>
      </c>
      <c r="P2571" s="45">
        <v>491000</v>
      </c>
      <c r="Q2571" s="50">
        <f t="shared" si="737"/>
        <v>93290</v>
      </c>
      <c r="R2571" s="46">
        <f t="shared" si="745"/>
        <v>584290</v>
      </c>
      <c r="S2571" s="51">
        <f t="shared" si="746"/>
        <v>462933.4192</v>
      </c>
      <c r="T2571" s="51">
        <f t="shared" si="738"/>
        <v>595063.33973333333</v>
      </c>
      <c r="U2571" s="49">
        <f t="shared" si="747"/>
        <v>584423.80546052754</v>
      </c>
      <c r="V2571" s="51">
        <f t="shared" si="739"/>
        <v>584290</v>
      </c>
      <c r="W2571" s="51">
        <f t="shared" si="740"/>
        <v>93429.962806761061</v>
      </c>
      <c r="X2571" s="52">
        <f t="shared" si="741"/>
        <v>0.15700843350328048</v>
      </c>
      <c r="Y2571" s="53" t="str">
        <f t="shared" si="742"/>
        <v>MENOR_VALOR</v>
      </c>
      <c r="Z2571" s="49">
        <f t="shared" si="743"/>
        <v>462933.4192</v>
      </c>
      <c r="AA2571" s="80"/>
    </row>
    <row r="2572" spans="1:27" ht="27" x14ac:dyDescent="0.2">
      <c r="A2572" s="41">
        <f t="shared" si="748"/>
        <v>2236</v>
      </c>
      <c r="B2572" s="3">
        <v>4912907</v>
      </c>
      <c r="C2572" s="193" t="s">
        <v>843</v>
      </c>
      <c r="D2572" s="42" t="s">
        <v>36</v>
      </c>
      <c r="E2572" s="43">
        <v>0</v>
      </c>
      <c r="F2572" s="44">
        <v>1</v>
      </c>
      <c r="G2572" s="44">
        <v>1</v>
      </c>
      <c r="H2572" s="3">
        <v>25171708</v>
      </c>
      <c r="I2572" s="4" t="s">
        <v>37</v>
      </c>
      <c r="J2572" s="1">
        <v>67715</v>
      </c>
      <c r="K2572" s="48">
        <v>1110151</v>
      </c>
      <c r="L2572" s="49">
        <f t="shared" si="735"/>
        <v>1255802.8111999999</v>
      </c>
      <c r="M2572" s="45">
        <v>1567680</v>
      </c>
      <c r="N2572" s="50">
        <f t="shared" si="736"/>
        <v>297859.20000000001</v>
      </c>
      <c r="O2572" s="46">
        <f t="shared" si="744"/>
        <v>1865539.2</v>
      </c>
      <c r="P2572" s="45">
        <v>1306000</v>
      </c>
      <c r="Q2572" s="50">
        <f t="shared" si="737"/>
        <v>248140</v>
      </c>
      <c r="R2572" s="46">
        <f t="shared" si="745"/>
        <v>1554140</v>
      </c>
      <c r="S2572" s="51">
        <f t="shared" si="746"/>
        <v>1255802.8111999999</v>
      </c>
      <c r="T2572" s="51">
        <f t="shared" si="738"/>
        <v>1558494.0037333332</v>
      </c>
      <c r="U2572" s="49">
        <f t="shared" si="747"/>
        <v>1538409.6288553635</v>
      </c>
      <c r="V2572" s="51">
        <f t="shared" si="739"/>
        <v>1554140</v>
      </c>
      <c r="W2572" s="51">
        <f t="shared" si="740"/>
        <v>214034.9948457623</v>
      </c>
      <c r="X2572" s="52">
        <f t="shared" si="741"/>
        <v>0.13733450005777811</v>
      </c>
      <c r="Y2572" s="53" t="str">
        <f t="shared" si="742"/>
        <v>MENOR_VALOR</v>
      </c>
      <c r="Z2572" s="49">
        <f t="shared" si="743"/>
        <v>1255802.8111999999</v>
      </c>
      <c r="AA2572" s="80"/>
    </row>
    <row r="2573" spans="1:27" ht="27" x14ac:dyDescent="0.2">
      <c r="A2573" s="41">
        <f t="shared" si="748"/>
        <v>2237</v>
      </c>
      <c r="B2573" s="41">
        <v>4912932</v>
      </c>
      <c r="C2573" s="193" t="s">
        <v>612</v>
      </c>
      <c r="D2573" s="42" t="s">
        <v>36</v>
      </c>
      <c r="E2573" s="43">
        <v>0</v>
      </c>
      <c r="F2573" s="44">
        <v>1</v>
      </c>
      <c r="G2573" s="44">
        <v>1</v>
      </c>
      <c r="H2573" s="3">
        <v>25171716</v>
      </c>
      <c r="I2573" s="4" t="s">
        <v>37</v>
      </c>
      <c r="J2573" s="1" t="s">
        <v>37</v>
      </c>
      <c r="K2573" s="48">
        <v>27013</v>
      </c>
      <c r="L2573" s="49">
        <f t="shared" si="735"/>
        <v>30557.105599999999</v>
      </c>
      <c r="M2573" s="45">
        <v>42800</v>
      </c>
      <c r="N2573" s="50">
        <f t="shared" si="736"/>
        <v>8132</v>
      </c>
      <c r="O2573" s="46">
        <f t="shared" si="744"/>
        <v>50932</v>
      </c>
      <c r="P2573" s="45">
        <v>32000</v>
      </c>
      <c r="Q2573" s="50">
        <f t="shared" si="737"/>
        <v>6080</v>
      </c>
      <c r="R2573" s="46">
        <f t="shared" si="745"/>
        <v>38080</v>
      </c>
      <c r="S2573" s="51">
        <f t="shared" si="746"/>
        <v>30557.105599999999</v>
      </c>
      <c r="T2573" s="51">
        <f t="shared" si="738"/>
        <v>39856.368533333334</v>
      </c>
      <c r="U2573" s="49">
        <f t="shared" si="747"/>
        <v>38988.209859718459</v>
      </c>
      <c r="V2573" s="51">
        <f t="shared" si="739"/>
        <v>38080</v>
      </c>
      <c r="W2573" s="51">
        <f t="shared" si="740"/>
        <v>6575.5718801966841</v>
      </c>
      <c r="X2573" s="52">
        <f t="shared" si="741"/>
        <v>0.16498171113349913</v>
      </c>
      <c r="Y2573" s="53" t="str">
        <f t="shared" si="742"/>
        <v>MENOR_VALOR</v>
      </c>
      <c r="Z2573" s="49">
        <f t="shared" si="743"/>
        <v>30557.105599999999</v>
      </c>
      <c r="AA2573" s="80"/>
    </row>
    <row r="2574" spans="1:27" ht="27" x14ac:dyDescent="0.2">
      <c r="A2574" s="41">
        <f t="shared" si="748"/>
        <v>2238</v>
      </c>
      <c r="B2574" s="41">
        <v>4912932</v>
      </c>
      <c r="C2574" s="193" t="s">
        <v>844</v>
      </c>
      <c r="D2574" s="42" t="s">
        <v>36</v>
      </c>
      <c r="E2574" s="43">
        <v>0</v>
      </c>
      <c r="F2574" s="44">
        <v>1</v>
      </c>
      <c r="G2574" s="44">
        <v>1</v>
      </c>
      <c r="H2574" s="3">
        <v>25171716</v>
      </c>
      <c r="I2574" s="4" t="s">
        <v>37</v>
      </c>
      <c r="J2574" s="1" t="s">
        <v>37</v>
      </c>
      <c r="K2574" s="48">
        <v>253351</v>
      </c>
      <c r="L2574" s="49">
        <f t="shared" si="735"/>
        <v>286590.65119999996</v>
      </c>
      <c r="M2574" s="45">
        <v>339430</v>
      </c>
      <c r="N2574" s="50">
        <f t="shared" si="736"/>
        <v>64491.700000000004</v>
      </c>
      <c r="O2574" s="46">
        <f t="shared" si="744"/>
        <v>403921.7</v>
      </c>
      <c r="P2574" s="45">
        <v>298000</v>
      </c>
      <c r="Q2574" s="50">
        <f t="shared" si="737"/>
        <v>56620</v>
      </c>
      <c r="R2574" s="46">
        <f t="shared" si="745"/>
        <v>354620</v>
      </c>
      <c r="S2574" s="51">
        <f t="shared" si="746"/>
        <v>286590.65119999996</v>
      </c>
      <c r="T2574" s="51">
        <f t="shared" si="738"/>
        <v>348377.45039999997</v>
      </c>
      <c r="U2574" s="49">
        <f t="shared" si="747"/>
        <v>344964.29262456688</v>
      </c>
      <c r="V2574" s="51">
        <f t="shared" si="739"/>
        <v>354620</v>
      </c>
      <c r="W2574" s="51">
        <f t="shared" si="740"/>
        <v>43689.864702131556</v>
      </c>
      <c r="X2574" s="52">
        <f t="shared" si="741"/>
        <v>0.12540956555014607</v>
      </c>
      <c r="Y2574" s="53" t="str">
        <f t="shared" si="742"/>
        <v>MENOR_VALOR</v>
      </c>
      <c r="Z2574" s="49">
        <f t="shared" si="743"/>
        <v>286590.65119999996</v>
      </c>
      <c r="AA2574" s="80"/>
    </row>
    <row r="2575" spans="1:27" ht="18" x14ac:dyDescent="0.2">
      <c r="A2575" s="41">
        <f t="shared" si="748"/>
        <v>2239</v>
      </c>
      <c r="B2575" s="41">
        <v>4912932</v>
      </c>
      <c r="C2575" s="40" t="s">
        <v>845</v>
      </c>
      <c r="D2575" s="42" t="s">
        <v>36</v>
      </c>
      <c r="E2575" s="43">
        <v>0</v>
      </c>
      <c r="F2575" s="44">
        <v>1</v>
      </c>
      <c r="G2575" s="44">
        <v>1</v>
      </c>
      <c r="H2575" s="3">
        <v>42132202</v>
      </c>
      <c r="I2575" s="4" t="s">
        <v>37</v>
      </c>
      <c r="J2575" s="1" t="s">
        <v>37</v>
      </c>
      <c r="K2575" s="48">
        <v>98056</v>
      </c>
      <c r="L2575" s="49">
        <f t="shared" si="735"/>
        <v>110920.9472</v>
      </c>
      <c r="M2575" s="45">
        <v>158400</v>
      </c>
      <c r="N2575" s="50">
        <f t="shared" si="736"/>
        <v>30096</v>
      </c>
      <c r="O2575" s="46">
        <f t="shared" si="744"/>
        <v>188496</v>
      </c>
      <c r="P2575" s="45">
        <v>115000</v>
      </c>
      <c r="Q2575" s="50">
        <f t="shared" si="737"/>
        <v>21850</v>
      </c>
      <c r="R2575" s="46">
        <f t="shared" si="745"/>
        <v>136850</v>
      </c>
      <c r="S2575" s="51">
        <f t="shared" si="746"/>
        <v>110920.9472</v>
      </c>
      <c r="T2575" s="51">
        <f t="shared" si="738"/>
        <v>145422.31573333332</v>
      </c>
      <c r="U2575" s="49">
        <f t="shared" si="747"/>
        <v>141966.8141893376</v>
      </c>
      <c r="V2575" s="51">
        <f t="shared" si="739"/>
        <v>136850</v>
      </c>
      <c r="W2575" s="51">
        <f t="shared" si="740"/>
        <v>24396.151650136155</v>
      </c>
      <c r="X2575" s="52">
        <f t="shared" si="741"/>
        <v>0.1677607149020536</v>
      </c>
      <c r="Y2575" s="53" t="str">
        <f t="shared" si="742"/>
        <v>MENOR_VALOR</v>
      </c>
      <c r="Z2575" s="49">
        <f t="shared" si="743"/>
        <v>110920.9472</v>
      </c>
      <c r="AA2575" s="80"/>
    </row>
    <row r="2576" spans="1:27" ht="27" x14ac:dyDescent="0.2">
      <c r="A2576" s="41">
        <f t="shared" si="748"/>
        <v>2240</v>
      </c>
      <c r="B2576" s="3">
        <v>4912907</v>
      </c>
      <c r="C2576" s="40" t="s">
        <v>614</v>
      </c>
      <c r="D2576" s="42" t="s">
        <v>60</v>
      </c>
      <c r="E2576" s="43">
        <v>0</v>
      </c>
      <c r="F2576" s="44">
        <v>1</v>
      </c>
      <c r="G2576" s="44">
        <v>1</v>
      </c>
      <c r="H2576" s="4">
        <v>25171718</v>
      </c>
      <c r="I2576" s="4" t="s">
        <v>37</v>
      </c>
      <c r="J2576" s="1" t="s">
        <v>37</v>
      </c>
      <c r="K2576" s="48">
        <v>453390</v>
      </c>
      <c r="L2576" s="49">
        <f t="shared" si="735"/>
        <v>512874.76799999998</v>
      </c>
      <c r="M2576" s="45">
        <v>699300</v>
      </c>
      <c r="N2576" s="50">
        <f t="shared" si="736"/>
        <v>132867</v>
      </c>
      <c r="O2576" s="46">
        <f t="shared" si="744"/>
        <v>832167</v>
      </c>
      <c r="P2576" s="45">
        <v>533000</v>
      </c>
      <c r="Q2576" s="50">
        <f t="shared" si="737"/>
        <v>101270</v>
      </c>
      <c r="R2576" s="46">
        <f t="shared" si="745"/>
        <v>634270</v>
      </c>
      <c r="S2576" s="51">
        <f t="shared" si="746"/>
        <v>512874.76799999998</v>
      </c>
      <c r="T2576" s="51">
        <f t="shared" si="738"/>
        <v>659770.58933333331</v>
      </c>
      <c r="U2576" s="49">
        <f t="shared" si="747"/>
        <v>646892.32401273586</v>
      </c>
      <c r="V2576" s="51">
        <f t="shared" si="739"/>
        <v>634270</v>
      </c>
      <c r="W2576" s="51">
        <f t="shared" si="740"/>
        <v>103871.03139276749</v>
      </c>
      <c r="X2576" s="52">
        <f t="shared" si="741"/>
        <v>0.15743507375453672</v>
      </c>
      <c r="Y2576" s="53" t="str">
        <f t="shared" si="742"/>
        <v>MENOR_VALOR</v>
      </c>
      <c r="Z2576" s="49">
        <f t="shared" si="743"/>
        <v>512874.76799999998</v>
      </c>
      <c r="AA2576" s="80"/>
    </row>
    <row r="2577" spans="1:27" ht="27" x14ac:dyDescent="0.2">
      <c r="A2577" s="41">
        <f t="shared" si="748"/>
        <v>2241</v>
      </c>
      <c r="B2577" s="3">
        <v>4912907</v>
      </c>
      <c r="C2577" s="40" t="s">
        <v>846</v>
      </c>
      <c r="D2577" s="42" t="s">
        <v>60</v>
      </c>
      <c r="E2577" s="43">
        <v>0</v>
      </c>
      <c r="F2577" s="44">
        <v>1</v>
      </c>
      <c r="G2577" s="44">
        <v>1</v>
      </c>
      <c r="H2577" s="4">
        <v>25171718</v>
      </c>
      <c r="I2577" s="4" t="s">
        <v>37</v>
      </c>
      <c r="J2577" s="1" t="s">
        <v>37</v>
      </c>
      <c r="K2577" s="48">
        <v>422807</v>
      </c>
      <c r="L2577" s="49">
        <f t="shared" si="735"/>
        <v>478279.27840000001</v>
      </c>
      <c r="M2577" s="45">
        <v>602370</v>
      </c>
      <c r="N2577" s="50">
        <f t="shared" si="736"/>
        <v>114450.3</v>
      </c>
      <c r="O2577" s="46">
        <f t="shared" si="744"/>
        <v>716820.3</v>
      </c>
      <c r="P2577" s="45">
        <v>497000</v>
      </c>
      <c r="Q2577" s="50">
        <f t="shared" si="737"/>
        <v>94430</v>
      </c>
      <c r="R2577" s="46">
        <f t="shared" si="745"/>
        <v>591430</v>
      </c>
      <c r="S2577" s="51">
        <f t="shared" si="746"/>
        <v>478279.27840000001</v>
      </c>
      <c r="T2577" s="51">
        <f t="shared" si="738"/>
        <v>595509.8594666667</v>
      </c>
      <c r="U2577" s="49">
        <f t="shared" si="747"/>
        <v>587487.19323647278</v>
      </c>
      <c r="V2577" s="51">
        <f t="shared" si="739"/>
        <v>591430</v>
      </c>
      <c r="W2577" s="51">
        <f t="shared" si="740"/>
        <v>82894.538834679188</v>
      </c>
      <c r="X2577" s="52">
        <f t="shared" si="741"/>
        <v>0.13919927187925787</v>
      </c>
      <c r="Y2577" s="53" t="str">
        <f t="shared" si="742"/>
        <v>MENOR_VALOR</v>
      </c>
      <c r="Z2577" s="49">
        <f t="shared" si="743"/>
        <v>478279.27840000001</v>
      </c>
      <c r="AA2577" s="80"/>
    </row>
    <row r="2578" spans="1:27" ht="27" x14ac:dyDescent="0.2">
      <c r="A2578" s="41">
        <f t="shared" si="748"/>
        <v>2242</v>
      </c>
      <c r="B2578" s="41">
        <v>4912932</v>
      </c>
      <c r="C2578" s="40" t="s">
        <v>847</v>
      </c>
      <c r="D2578" s="42" t="s">
        <v>36</v>
      </c>
      <c r="E2578" s="43">
        <v>0</v>
      </c>
      <c r="F2578" s="44">
        <v>1</v>
      </c>
      <c r="G2578" s="44">
        <v>1</v>
      </c>
      <c r="H2578" s="3">
        <v>44122101</v>
      </c>
      <c r="I2578" s="4" t="s">
        <v>37</v>
      </c>
      <c r="J2578" s="1" t="s">
        <v>37</v>
      </c>
      <c r="K2578" s="48">
        <v>253351</v>
      </c>
      <c r="L2578" s="49">
        <f t="shared" si="735"/>
        <v>286590.65119999996</v>
      </c>
      <c r="M2578" s="45">
        <v>395380</v>
      </c>
      <c r="N2578" s="50">
        <f t="shared" si="736"/>
        <v>75122.2</v>
      </c>
      <c r="O2578" s="46">
        <f t="shared" si="744"/>
        <v>470502.2</v>
      </c>
      <c r="P2578" s="45">
        <v>298000</v>
      </c>
      <c r="Q2578" s="50">
        <f t="shared" si="737"/>
        <v>56620</v>
      </c>
      <c r="R2578" s="46">
        <f t="shared" si="745"/>
        <v>354620</v>
      </c>
      <c r="S2578" s="51">
        <f t="shared" si="746"/>
        <v>286590.65119999996</v>
      </c>
      <c r="T2578" s="51">
        <f t="shared" si="738"/>
        <v>370570.95039999997</v>
      </c>
      <c r="U2578" s="49">
        <f t="shared" si="747"/>
        <v>362962.95422040875</v>
      </c>
      <c r="V2578" s="51">
        <f t="shared" si="739"/>
        <v>354620</v>
      </c>
      <c r="W2578" s="51">
        <f t="shared" si="740"/>
        <v>59383.039050395091</v>
      </c>
      <c r="X2578" s="52">
        <f t="shared" si="741"/>
        <v>0.1602474208685169</v>
      </c>
      <c r="Y2578" s="53" t="str">
        <f t="shared" si="742"/>
        <v>MENOR_VALOR</v>
      </c>
      <c r="Z2578" s="49">
        <f t="shared" si="743"/>
        <v>286590.65119999996</v>
      </c>
      <c r="AA2578" s="80"/>
    </row>
    <row r="2579" spans="1:27" ht="18" x14ac:dyDescent="0.2">
      <c r="A2579" s="41">
        <f t="shared" si="748"/>
        <v>2243</v>
      </c>
      <c r="B2579" s="41">
        <v>4912932</v>
      </c>
      <c r="C2579" s="40" t="s">
        <v>618</v>
      </c>
      <c r="D2579" s="42" t="s">
        <v>36</v>
      </c>
      <c r="E2579" s="43">
        <v>0</v>
      </c>
      <c r="F2579" s="44">
        <v>1</v>
      </c>
      <c r="G2579" s="44">
        <v>1</v>
      </c>
      <c r="H2579" s="4">
        <v>26101781</v>
      </c>
      <c r="I2579" s="4" t="s">
        <v>37</v>
      </c>
      <c r="J2579" s="1" t="s">
        <v>37</v>
      </c>
      <c r="K2579" s="48">
        <v>89250</v>
      </c>
      <c r="L2579" s="49">
        <f t="shared" si="735"/>
        <v>100959.6</v>
      </c>
      <c r="M2579" s="45">
        <v>124450</v>
      </c>
      <c r="N2579" s="50">
        <f t="shared" si="736"/>
        <v>23645.5</v>
      </c>
      <c r="O2579" s="46">
        <f t="shared" si="744"/>
        <v>148095.5</v>
      </c>
      <c r="P2579" s="45">
        <v>105000</v>
      </c>
      <c r="Q2579" s="50">
        <f t="shared" si="737"/>
        <v>19950</v>
      </c>
      <c r="R2579" s="46">
        <f t="shared" si="745"/>
        <v>124950</v>
      </c>
      <c r="S2579" s="51">
        <f t="shared" si="746"/>
        <v>100959.6</v>
      </c>
      <c r="T2579" s="51">
        <f t="shared" si="738"/>
        <v>124668.36666666665</v>
      </c>
      <c r="U2579" s="49">
        <f t="shared" si="747"/>
        <v>123161.57895699755</v>
      </c>
      <c r="V2579" s="51">
        <f t="shared" si="739"/>
        <v>124950</v>
      </c>
      <c r="W2579" s="51">
        <f t="shared" si="740"/>
        <v>16764.629683569608</v>
      </c>
      <c r="X2579" s="52">
        <f t="shared" si="741"/>
        <v>0.13447380543930773</v>
      </c>
      <c r="Y2579" s="53" t="str">
        <f t="shared" si="742"/>
        <v>MENOR_VALOR</v>
      </c>
      <c r="Z2579" s="49">
        <f t="shared" si="743"/>
        <v>100959.6</v>
      </c>
      <c r="AA2579" s="80"/>
    </row>
    <row r="2580" spans="1:27" ht="45" x14ac:dyDescent="0.2">
      <c r="A2580" s="132">
        <v>4.2</v>
      </c>
      <c r="B2580" s="3"/>
      <c r="C2580" s="138" t="s">
        <v>621</v>
      </c>
      <c r="D2580" s="3"/>
      <c r="E2580" s="3"/>
      <c r="F2580" s="3"/>
      <c r="G2580" s="3"/>
      <c r="H2580" s="7"/>
      <c r="I2580" s="7"/>
      <c r="J2580" s="137"/>
      <c r="K2580" s="48"/>
      <c r="L2580" s="49">
        <f t="shared" si="735"/>
        <v>0</v>
      </c>
      <c r="M2580" s="5">
        <v>0</v>
      </c>
      <c r="N2580" s="3"/>
      <c r="O2580" s="3"/>
      <c r="P2580" s="5"/>
      <c r="Q2580" s="3"/>
      <c r="R2580" s="3"/>
      <c r="S2580" s="51"/>
      <c r="T2580" s="51"/>
      <c r="U2580" s="49"/>
      <c r="V2580" s="51"/>
      <c r="W2580" s="51"/>
      <c r="X2580" s="52"/>
      <c r="Y2580" s="53"/>
      <c r="Z2580" s="49"/>
      <c r="AA2580" s="80"/>
    </row>
    <row r="2581" spans="1:27" ht="27" x14ac:dyDescent="0.2">
      <c r="A2581" s="41">
        <f>A2579+1</f>
        <v>2244</v>
      </c>
      <c r="B2581" s="3">
        <v>4912937</v>
      </c>
      <c r="C2581" s="40" t="s">
        <v>622</v>
      </c>
      <c r="D2581" s="42" t="s">
        <v>36</v>
      </c>
      <c r="E2581" s="43">
        <v>0</v>
      </c>
      <c r="F2581" s="44">
        <v>1</v>
      </c>
      <c r="G2581" s="44">
        <v>1</v>
      </c>
      <c r="H2581" s="3">
        <v>26111512</v>
      </c>
      <c r="I2581" s="4" t="s">
        <v>37</v>
      </c>
      <c r="J2581" s="1">
        <v>5330</v>
      </c>
      <c r="K2581" s="48">
        <v>27251</v>
      </c>
      <c r="L2581" s="49">
        <f t="shared" si="735"/>
        <v>30826.331200000001</v>
      </c>
      <c r="M2581" s="45">
        <v>38400</v>
      </c>
      <c r="N2581" s="50">
        <f t="shared" si="736"/>
        <v>7296</v>
      </c>
      <c r="O2581" s="46">
        <f t="shared" si="744"/>
        <v>45696</v>
      </c>
      <c r="P2581" s="45">
        <v>32000</v>
      </c>
      <c r="Q2581" s="50">
        <f t="shared" si="737"/>
        <v>6080</v>
      </c>
      <c r="R2581" s="46">
        <f t="shared" si="745"/>
        <v>38080</v>
      </c>
      <c r="S2581" s="51">
        <f t="shared" si="746"/>
        <v>30826.331200000001</v>
      </c>
      <c r="T2581" s="51">
        <f t="shared" si="738"/>
        <v>38200.777066666669</v>
      </c>
      <c r="U2581" s="49">
        <f t="shared" si="747"/>
        <v>37713.686667982605</v>
      </c>
      <c r="V2581" s="51">
        <f t="shared" si="739"/>
        <v>38080</v>
      </c>
      <c r="W2581" s="51">
        <f t="shared" si="740"/>
        <v>5214.5206798130512</v>
      </c>
      <c r="X2581" s="52">
        <f t="shared" si="741"/>
        <v>0.13650300020632697</v>
      </c>
      <c r="Y2581" s="53" t="str">
        <f t="shared" si="742"/>
        <v>MENOR_VALOR</v>
      </c>
      <c r="Z2581" s="49">
        <f t="shared" si="743"/>
        <v>30826.331200000001</v>
      </c>
      <c r="AA2581" s="80"/>
    </row>
    <row r="2582" spans="1:27" ht="27" x14ac:dyDescent="0.2">
      <c r="A2582" s="41">
        <f>A2581+1</f>
        <v>2245</v>
      </c>
      <c r="B2582" s="3">
        <v>4912901</v>
      </c>
      <c r="C2582" s="40" t="s">
        <v>623</v>
      </c>
      <c r="D2582" s="42" t="s">
        <v>36</v>
      </c>
      <c r="E2582" s="43">
        <v>0</v>
      </c>
      <c r="F2582" s="44">
        <v>1</v>
      </c>
      <c r="G2582" s="44">
        <v>1</v>
      </c>
      <c r="H2582" s="3">
        <v>25174209</v>
      </c>
      <c r="I2582" s="4" t="s">
        <v>37</v>
      </c>
      <c r="J2582" s="1" t="s">
        <v>37</v>
      </c>
      <c r="K2582" s="48">
        <v>169456</v>
      </c>
      <c r="L2582" s="49">
        <f t="shared" si="735"/>
        <v>191688.62719999999</v>
      </c>
      <c r="M2582" s="45">
        <v>244020</v>
      </c>
      <c r="N2582" s="50">
        <f t="shared" si="736"/>
        <v>46363.8</v>
      </c>
      <c r="O2582" s="46">
        <f t="shared" si="744"/>
        <v>290383.8</v>
      </c>
      <c r="P2582" s="45">
        <v>199000</v>
      </c>
      <c r="Q2582" s="50">
        <f t="shared" si="737"/>
        <v>37810</v>
      </c>
      <c r="R2582" s="46">
        <f t="shared" si="745"/>
        <v>236810</v>
      </c>
      <c r="S2582" s="51">
        <f t="shared" si="746"/>
        <v>191688.62719999999</v>
      </c>
      <c r="T2582" s="51">
        <f t="shared" si="738"/>
        <v>239627.47573333335</v>
      </c>
      <c r="U2582" s="49">
        <f t="shared" si="747"/>
        <v>236223.40378377351</v>
      </c>
      <c r="V2582" s="51">
        <f t="shared" si="739"/>
        <v>236810</v>
      </c>
      <c r="W2582" s="51">
        <f t="shared" si="740"/>
        <v>33897.884880194542</v>
      </c>
      <c r="X2582" s="52">
        <f t="shared" si="741"/>
        <v>0.14146076019228032</v>
      </c>
      <c r="Y2582" s="53" t="str">
        <f t="shared" si="742"/>
        <v>MENOR_VALOR</v>
      </c>
      <c r="Z2582" s="49">
        <f t="shared" si="743"/>
        <v>191688.62719999999</v>
      </c>
      <c r="AA2582" s="80"/>
    </row>
    <row r="2583" spans="1:27" ht="27" x14ac:dyDescent="0.2">
      <c r="A2583" s="41">
        <f t="shared" ref="A2583:A2602" si="749">A2582+1</f>
        <v>2246</v>
      </c>
      <c r="B2583" s="3">
        <v>4912927</v>
      </c>
      <c r="C2583" s="40" t="s">
        <v>624</v>
      </c>
      <c r="D2583" s="42" t="s">
        <v>36</v>
      </c>
      <c r="E2583" s="43">
        <v>0</v>
      </c>
      <c r="F2583" s="44">
        <v>1</v>
      </c>
      <c r="G2583" s="44">
        <v>1</v>
      </c>
      <c r="H2583" s="3">
        <v>26111548</v>
      </c>
      <c r="I2583" s="4" t="s">
        <v>37</v>
      </c>
      <c r="J2583" s="1" t="s">
        <v>37</v>
      </c>
      <c r="K2583" s="48">
        <v>27013</v>
      </c>
      <c r="L2583" s="49">
        <f t="shared" si="735"/>
        <v>30557.105599999999</v>
      </c>
      <c r="M2583" s="45">
        <v>41600</v>
      </c>
      <c r="N2583" s="50">
        <f t="shared" si="736"/>
        <v>7904</v>
      </c>
      <c r="O2583" s="46">
        <f t="shared" si="744"/>
        <v>49504</v>
      </c>
      <c r="P2583" s="45">
        <v>32000</v>
      </c>
      <c r="Q2583" s="50">
        <f t="shared" si="737"/>
        <v>6080</v>
      </c>
      <c r="R2583" s="46">
        <f t="shared" si="745"/>
        <v>38080</v>
      </c>
      <c r="S2583" s="51">
        <f t="shared" si="746"/>
        <v>30557.105599999999</v>
      </c>
      <c r="T2583" s="51">
        <f t="shared" si="738"/>
        <v>39380.368533333334</v>
      </c>
      <c r="U2583" s="49">
        <f t="shared" si="747"/>
        <v>38620.374629767612</v>
      </c>
      <c r="V2583" s="51">
        <f t="shared" si="739"/>
        <v>38080</v>
      </c>
      <c r="W2583" s="51">
        <f t="shared" si="740"/>
        <v>6238.9890523519225</v>
      </c>
      <c r="X2583" s="52">
        <f t="shared" si="741"/>
        <v>0.15842891483026519</v>
      </c>
      <c r="Y2583" s="53" t="str">
        <f t="shared" si="742"/>
        <v>MENOR_VALOR</v>
      </c>
      <c r="Z2583" s="49">
        <f t="shared" si="743"/>
        <v>30557.105599999999</v>
      </c>
      <c r="AA2583" s="80"/>
    </row>
    <row r="2584" spans="1:27" ht="27" x14ac:dyDescent="0.2">
      <c r="A2584" s="41">
        <f t="shared" si="749"/>
        <v>2247</v>
      </c>
      <c r="B2584" s="3">
        <v>4912901</v>
      </c>
      <c r="C2584" s="40" t="s">
        <v>850</v>
      </c>
      <c r="D2584" s="42" t="s">
        <v>36</v>
      </c>
      <c r="E2584" s="43">
        <v>0</v>
      </c>
      <c r="F2584" s="44">
        <v>1</v>
      </c>
      <c r="G2584" s="44">
        <v>1</v>
      </c>
      <c r="H2584" s="3">
        <v>25174209</v>
      </c>
      <c r="I2584" s="4" t="s">
        <v>37</v>
      </c>
      <c r="J2584" s="1" t="s">
        <v>37</v>
      </c>
      <c r="K2584" s="48">
        <v>24395</v>
      </c>
      <c r="L2584" s="49">
        <f t="shared" si="735"/>
        <v>27595.624</v>
      </c>
      <c r="M2584" s="45">
        <v>33120</v>
      </c>
      <c r="N2584" s="50">
        <f t="shared" si="736"/>
        <v>6292.8</v>
      </c>
      <c r="O2584" s="46">
        <f t="shared" si="744"/>
        <v>39412.800000000003</v>
      </c>
      <c r="P2584" s="45">
        <v>29000</v>
      </c>
      <c r="Q2584" s="50">
        <f t="shared" si="737"/>
        <v>5510</v>
      </c>
      <c r="R2584" s="46">
        <f t="shared" si="745"/>
        <v>34510</v>
      </c>
      <c r="S2584" s="51">
        <f t="shared" si="746"/>
        <v>27595.624</v>
      </c>
      <c r="T2584" s="51">
        <f t="shared" si="738"/>
        <v>33839.474666666669</v>
      </c>
      <c r="U2584" s="49">
        <f t="shared" si="747"/>
        <v>33481.699111984017</v>
      </c>
      <c r="V2584" s="51">
        <f t="shared" si="739"/>
        <v>34510</v>
      </c>
      <c r="W2584" s="51">
        <f t="shared" si="740"/>
        <v>4415.0691471161326</v>
      </c>
      <c r="X2584" s="52">
        <f t="shared" si="741"/>
        <v>0.13047097186367271</v>
      </c>
      <c r="Y2584" s="53" t="str">
        <f t="shared" si="742"/>
        <v>MENOR_VALOR</v>
      </c>
      <c r="Z2584" s="49">
        <f t="shared" si="743"/>
        <v>27595.624</v>
      </c>
      <c r="AA2584" s="80"/>
    </row>
    <row r="2585" spans="1:27" ht="18" x14ac:dyDescent="0.2">
      <c r="A2585" s="41">
        <f t="shared" si="749"/>
        <v>2248</v>
      </c>
      <c r="B2585" s="3">
        <v>4912937</v>
      </c>
      <c r="C2585" s="40" t="s">
        <v>852</v>
      </c>
      <c r="D2585" s="42" t="s">
        <v>36</v>
      </c>
      <c r="E2585" s="43">
        <v>0</v>
      </c>
      <c r="F2585" s="44">
        <v>1</v>
      </c>
      <c r="G2585" s="44">
        <v>1</v>
      </c>
      <c r="H2585" s="3">
        <v>31181705</v>
      </c>
      <c r="I2585" s="4" t="s">
        <v>37</v>
      </c>
      <c r="J2585" s="1" t="s">
        <v>37</v>
      </c>
      <c r="K2585" s="48">
        <v>4879</v>
      </c>
      <c r="L2585" s="49">
        <f t="shared" si="735"/>
        <v>5519.1247999999996</v>
      </c>
      <c r="M2585" s="45">
        <v>8080</v>
      </c>
      <c r="N2585" s="50">
        <f t="shared" si="736"/>
        <v>1535.2</v>
      </c>
      <c r="O2585" s="46">
        <f t="shared" si="744"/>
        <v>9615.2000000000007</v>
      </c>
      <c r="P2585" s="45">
        <v>6000</v>
      </c>
      <c r="Q2585" s="50">
        <f t="shared" si="737"/>
        <v>1140</v>
      </c>
      <c r="R2585" s="46">
        <f t="shared" si="745"/>
        <v>7140</v>
      </c>
      <c r="S2585" s="51">
        <f t="shared" si="746"/>
        <v>5519.1247999999996</v>
      </c>
      <c r="T2585" s="51">
        <f t="shared" si="738"/>
        <v>7424.774933333334</v>
      </c>
      <c r="U2585" s="49">
        <f t="shared" si="747"/>
        <v>7236.1725816292555</v>
      </c>
      <c r="V2585" s="51">
        <f t="shared" si="739"/>
        <v>7140</v>
      </c>
      <c r="W2585" s="51">
        <f t="shared" si="740"/>
        <v>1347.4981318490502</v>
      </c>
      <c r="X2585" s="52">
        <f t="shared" si="741"/>
        <v>0.18148673110608274</v>
      </c>
      <c r="Y2585" s="53" t="str">
        <f t="shared" si="742"/>
        <v>MENOR_VALOR</v>
      </c>
      <c r="Z2585" s="49">
        <f t="shared" si="743"/>
        <v>5519.1247999999996</v>
      </c>
      <c r="AA2585" s="80"/>
    </row>
    <row r="2586" spans="1:27" ht="27" x14ac:dyDescent="0.2">
      <c r="A2586" s="41">
        <f t="shared" si="749"/>
        <v>2249</v>
      </c>
      <c r="B2586" s="41">
        <v>4912932</v>
      </c>
      <c r="C2586" s="40" t="s">
        <v>625</v>
      </c>
      <c r="D2586" s="42" t="s">
        <v>36</v>
      </c>
      <c r="E2586" s="43">
        <v>0</v>
      </c>
      <c r="F2586" s="44">
        <v>1</v>
      </c>
      <c r="G2586" s="44">
        <v>1</v>
      </c>
      <c r="H2586" s="3">
        <v>26101781</v>
      </c>
      <c r="I2586" s="4" t="s">
        <v>37</v>
      </c>
      <c r="J2586" s="1" t="s">
        <v>37</v>
      </c>
      <c r="K2586" s="48">
        <v>14399</v>
      </c>
      <c r="L2586" s="49">
        <f t="shared" si="735"/>
        <v>16288.148799999999</v>
      </c>
      <c r="M2586" s="45">
        <v>22890</v>
      </c>
      <c r="N2586" s="50">
        <f t="shared" si="736"/>
        <v>4349.1000000000004</v>
      </c>
      <c r="O2586" s="46">
        <f t="shared" si="744"/>
        <v>27239.1</v>
      </c>
      <c r="P2586" s="45">
        <v>17000</v>
      </c>
      <c r="Q2586" s="50">
        <f t="shared" si="737"/>
        <v>3230</v>
      </c>
      <c r="R2586" s="46">
        <f t="shared" si="745"/>
        <v>20230</v>
      </c>
      <c r="S2586" s="51">
        <f t="shared" si="746"/>
        <v>16288.148799999999</v>
      </c>
      <c r="T2586" s="51">
        <f t="shared" si="738"/>
        <v>21252.416266666667</v>
      </c>
      <c r="U2586" s="49">
        <f t="shared" si="747"/>
        <v>20781.973578215006</v>
      </c>
      <c r="V2586" s="51">
        <f t="shared" si="739"/>
        <v>20230</v>
      </c>
      <c r="W2586" s="51">
        <f t="shared" si="740"/>
        <v>3510.2671893037832</v>
      </c>
      <c r="X2586" s="52">
        <f t="shared" si="741"/>
        <v>0.16517026324246523</v>
      </c>
      <c r="Y2586" s="53" t="str">
        <f t="shared" si="742"/>
        <v>MENOR_VALOR</v>
      </c>
      <c r="Z2586" s="49">
        <f t="shared" si="743"/>
        <v>16288.148799999999</v>
      </c>
      <c r="AA2586" s="80"/>
    </row>
    <row r="2587" spans="1:27" ht="18" x14ac:dyDescent="0.2">
      <c r="A2587" s="41">
        <f t="shared" si="749"/>
        <v>2250</v>
      </c>
      <c r="B2587" s="3">
        <v>4912901</v>
      </c>
      <c r="C2587" s="40" t="s">
        <v>626</v>
      </c>
      <c r="D2587" s="42" t="s">
        <v>36</v>
      </c>
      <c r="E2587" s="43">
        <v>0</v>
      </c>
      <c r="F2587" s="44">
        <v>1</v>
      </c>
      <c r="G2587" s="44">
        <v>1</v>
      </c>
      <c r="H2587" s="3">
        <v>25174209</v>
      </c>
      <c r="I2587" s="4" t="s">
        <v>37</v>
      </c>
      <c r="J2587" s="1" t="s">
        <v>37</v>
      </c>
      <c r="K2587" s="48">
        <v>94962</v>
      </c>
      <c r="L2587" s="49">
        <f t="shared" si="735"/>
        <v>107421.0144</v>
      </c>
      <c r="M2587" s="45">
        <v>142800</v>
      </c>
      <c r="N2587" s="50">
        <f t="shared" si="736"/>
        <v>27132</v>
      </c>
      <c r="O2587" s="46">
        <f t="shared" si="744"/>
        <v>169932</v>
      </c>
      <c r="P2587" s="45">
        <v>112000</v>
      </c>
      <c r="Q2587" s="50">
        <f t="shared" si="737"/>
        <v>21280</v>
      </c>
      <c r="R2587" s="46">
        <f t="shared" si="745"/>
        <v>133280</v>
      </c>
      <c r="S2587" s="51">
        <f t="shared" si="746"/>
        <v>107421.0144</v>
      </c>
      <c r="T2587" s="51">
        <f t="shared" si="738"/>
        <v>136877.67146666665</v>
      </c>
      <c r="U2587" s="49">
        <f t="shared" si="747"/>
        <v>134496.1339006398</v>
      </c>
      <c r="V2587" s="51">
        <f t="shared" si="739"/>
        <v>133280</v>
      </c>
      <c r="W2587" s="51">
        <f t="shared" si="740"/>
        <v>20829.001962926566</v>
      </c>
      <c r="X2587" s="52">
        <f t="shared" si="741"/>
        <v>0.15217238677236689</v>
      </c>
      <c r="Y2587" s="53" t="str">
        <f t="shared" si="742"/>
        <v>MENOR_VALOR</v>
      </c>
      <c r="Z2587" s="49">
        <f t="shared" si="743"/>
        <v>107421.0144</v>
      </c>
      <c r="AA2587" s="80"/>
    </row>
    <row r="2588" spans="1:27" ht="18" x14ac:dyDescent="0.2">
      <c r="A2588" s="41">
        <f t="shared" si="749"/>
        <v>2251</v>
      </c>
      <c r="B2588" s="3">
        <v>4912904</v>
      </c>
      <c r="C2588" s="40" t="s">
        <v>627</v>
      </c>
      <c r="D2588" s="42" t="s">
        <v>36</v>
      </c>
      <c r="E2588" s="43">
        <v>0</v>
      </c>
      <c r="F2588" s="44">
        <v>1</v>
      </c>
      <c r="G2588" s="44">
        <v>1</v>
      </c>
      <c r="H2588" s="3">
        <v>26112104</v>
      </c>
      <c r="I2588" s="4" t="s">
        <v>37</v>
      </c>
      <c r="J2588" s="1" t="s">
        <v>37</v>
      </c>
      <c r="K2588" s="48">
        <v>1348865</v>
      </c>
      <c r="L2588" s="49">
        <f t="shared" si="735"/>
        <v>1525836.088</v>
      </c>
      <c r="M2588" s="45">
        <v>2083200</v>
      </c>
      <c r="N2588" s="50">
        <f t="shared" si="736"/>
        <v>395808</v>
      </c>
      <c r="O2588" s="46">
        <f t="shared" si="744"/>
        <v>2479008</v>
      </c>
      <c r="P2588" s="45">
        <v>1587000</v>
      </c>
      <c r="Q2588" s="50">
        <f t="shared" si="737"/>
        <v>301530</v>
      </c>
      <c r="R2588" s="46">
        <f t="shared" si="745"/>
        <v>1888530</v>
      </c>
      <c r="S2588" s="51">
        <f t="shared" si="746"/>
        <v>1525836.088</v>
      </c>
      <c r="T2588" s="51">
        <f t="shared" si="738"/>
        <v>1964458.0293333333</v>
      </c>
      <c r="U2588" s="49">
        <f t="shared" si="747"/>
        <v>1925912.5634751602</v>
      </c>
      <c r="V2588" s="51">
        <f t="shared" si="739"/>
        <v>1888530</v>
      </c>
      <c r="W2588" s="51">
        <f t="shared" si="740"/>
        <v>310152.5490940091</v>
      </c>
      <c r="X2588" s="52">
        <f t="shared" si="741"/>
        <v>0.15788199313133902</v>
      </c>
      <c r="Y2588" s="53" t="str">
        <f t="shared" si="742"/>
        <v>MENOR_VALOR</v>
      </c>
      <c r="Z2588" s="49">
        <f t="shared" si="743"/>
        <v>1525836.088</v>
      </c>
      <c r="AA2588" s="80"/>
    </row>
    <row r="2589" spans="1:27" ht="18" x14ac:dyDescent="0.2">
      <c r="A2589" s="41">
        <f t="shared" si="749"/>
        <v>2252</v>
      </c>
      <c r="B2589" s="1">
        <v>4912928</v>
      </c>
      <c r="C2589" s="40" t="s">
        <v>628</v>
      </c>
      <c r="D2589" s="42" t="s">
        <v>36</v>
      </c>
      <c r="E2589" s="43">
        <v>0</v>
      </c>
      <c r="F2589" s="44">
        <v>1</v>
      </c>
      <c r="G2589" s="44">
        <v>1</v>
      </c>
      <c r="H2589" s="3">
        <v>40101801</v>
      </c>
      <c r="I2589" s="4" t="s">
        <v>37</v>
      </c>
      <c r="J2589" s="1" t="s">
        <v>37</v>
      </c>
      <c r="K2589" s="48">
        <v>480641</v>
      </c>
      <c r="L2589" s="49">
        <f t="shared" si="735"/>
        <v>543701.09919999994</v>
      </c>
      <c r="M2589" s="45">
        <v>713060</v>
      </c>
      <c r="N2589" s="50">
        <f t="shared" si="736"/>
        <v>135481.4</v>
      </c>
      <c r="O2589" s="46">
        <f t="shared" si="744"/>
        <v>848541.4</v>
      </c>
      <c r="P2589" s="45">
        <v>565000</v>
      </c>
      <c r="Q2589" s="50">
        <f t="shared" si="737"/>
        <v>107350</v>
      </c>
      <c r="R2589" s="46">
        <f t="shared" si="745"/>
        <v>672350</v>
      </c>
      <c r="S2589" s="51">
        <f t="shared" si="746"/>
        <v>543701.09919999994</v>
      </c>
      <c r="T2589" s="51">
        <f t="shared" si="738"/>
        <v>688197.49973333336</v>
      </c>
      <c r="U2589" s="49">
        <f t="shared" si="747"/>
        <v>676928.63461486867</v>
      </c>
      <c r="V2589" s="51">
        <f t="shared" si="739"/>
        <v>672350</v>
      </c>
      <c r="W2589" s="51">
        <f t="shared" si="740"/>
        <v>102174.38467416713</v>
      </c>
      <c r="X2589" s="52">
        <f t="shared" si="741"/>
        <v>0.14846666068063055</v>
      </c>
      <c r="Y2589" s="53" t="str">
        <f t="shared" si="742"/>
        <v>MENOR_VALOR</v>
      </c>
      <c r="Z2589" s="49">
        <f t="shared" si="743"/>
        <v>543701.09919999994</v>
      </c>
      <c r="AA2589" s="80"/>
    </row>
    <row r="2590" spans="1:27" ht="18" x14ac:dyDescent="0.2">
      <c r="A2590" s="41">
        <f t="shared" si="749"/>
        <v>2253</v>
      </c>
      <c r="B2590" s="1">
        <v>4912928</v>
      </c>
      <c r="C2590" s="40" t="s">
        <v>853</v>
      </c>
      <c r="D2590" s="42" t="s">
        <v>36</v>
      </c>
      <c r="E2590" s="43">
        <v>0</v>
      </c>
      <c r="F2590" s="44">
        <v>1</v>
      </c>
      <c r="G2590" s="44">
        <v>1</v>
      </c>
      <c r="H2590" s="3">
        <v>40101801</v>
      </c>
      <c r="I2590" s="4" t="s">
        <v>37</v>
      </c>
      <c r="J2590" s="1" t="s">
        <v>37</v>
      </c>
      <c r="K2590" s="48">
        <v>1497139</v>
      </c>
      <c r="L2590" s="49">
        <f t="shared" si="735"/>
        <v>1693563.6368</v>
      </c>
      <c r="M2590" s="45">
        <v>2201000</v>
      </c>
      <c r="N2590" s="50">
        <f t="shared" si="736"/>
        <v>418190</v>
      </c>
      <c r="O2590" s="46">
        <f t="shared" si="744"/>
        <v>2619190</v>
      </c>
      <c r="P2590" s="45">
        <v>1761000</v>
      </c>
      <c r="Q2590" s="50">
        <f t="shared" si="737"/>
        <v>334590</v>
      </c>
      <c r="R2590" s="46">
        <f t="shared" si="745"/>
        <v>2095590</v>
      </c>
      <c r="S2590" s="51">
        <f t="shared" si="746"/>
        <v>1693563.6368</v>
      </c>
      <c r="T2590" s="51">
        <f t="shared" si="738"/>
        <v>2136114.5456000003</v>
      </c>
      <c r="U2590" s="49">
        <f t="shared" si="747"/>
        <v>2102607.8451551888</v>
      </c>
      <c r="V2590" s="51">
        <f t="shared" si="739"/>
        <v>2095590</v>
      </c>
      <c r="W2590" s="51">
        <f t="shared" si="740"/>
        <v>312930.74863274867</v>
      </c>
      <c r="X2590" s="52">
        <f t="shared" si="741"/>
        <v>0.14649530348329304</v>
      </c>
      <c r="Y2590" s="53" t="str">
        <f t="shared" si="742"/>
        <v>MENOR_VALOR</v>
      </c>
      <c r="Z2590" s="49">
        <f t="shared" si="743"/>
        <v>1693563.6368</v>
      </c>
      <c r="AA2590" s="80"/>
    </row>
    <row r="2591" spans="1:27" ht="27" x14ac:dyDescent="0.2">
      <c r="A2591" s="41">
        <f t="shared" si="749"/>
        <v>2254</v>
      </c>
      <c r="B2591" s="1">
        <v>4912996</v>
      </c>
      <c r="C2591" s="40" t="s">
        <v>629</v>
      </c>
      <c r="D2591" s="42" t="s">
        <v>36</v>
      </c>
      <c r="E2591" s="43">
        <v>0</v>
      </c>
      <c r="F2591" s="44">
        <v>1</v>
      </c>
      <c r="G2591" s="44">
        <v>1</v>
      </c>
      <c r="H2591" s="3">
        <v>26111908</v>
      </c>
      <c r="I2591" s="4" t="s">
        <v>37</v>
      </c>
      <c r="J2591" s="1" t="s">
        <v>37</v>
      </c>
      <c r="K2591" s="48">
        <v>26418</v>
      </c>
      <c r="L2591" s="49">
        <f t="shared" si="735"/>
        <v>29884.0416</v>
      </c>
      <c r="M2591" s="45">
        <v>38610</v>
      </c>
      <c r="N2591" s="50">
        <f t="shared" si="736"/>
        <v>7335.9</v>
      </c>
      <c r="O2591" s="46">
        <f t="shared" si="744"/>
        <v>45945.9</v>
      </c>
      <c r="P2591" s="45">
        <v>31000</v>
      </c>
      <c r="Q2591" s="50">
        <f t="shared" si="737"/>
        <v>5890</v>
      </c>
      <c r="R2591" s="46">
        <f t="shared" si="745"/>
        <v>36890</v>
      </c>
      <c r="S2591" s="51">
        <f t="shared" si="746"/>
        <v>29884.0416</v>
      </c>
      <c r="T2591" s="51">
        <f t="shared" si="738"/>
        <v>37573.313866666671</v>
      </c>
      <c r="U2591" s="49">
        <f t="shared" si="747"/>
        <v>36999.704041110832</v>
      </c>
      <c r="V2591" s="51">
        <f t="shared" si="739"/>
        <v>36890</v>
      </c>
      <c r="W2591" s="51">
        <f t="shared" si="740"/>
        <v>5437.1365621496325</v>
      </c>
      <c r="X2591" s="52">
        <f t="shared" si="741"/>
        <v>0.14470740008304703</v>
      </c>
      <c r="Y2591" s="53" t="str">
        <f t="shared" si="742"/>
        <v>MENOR_VALOR</v>
      </c>
      <c r="Z2591" s="49">
        <f t="shared" si="743"/>
        <v>29884.0416</v>
      </c>
      <c r="AA2591" s="80"/>
    </row>
    <row r="2592" spans="1:27" ht="27" x14ac:dyDescent="0.2">
      <c r="A2592" s="41">
        <f t="shared" si="749"/>
        <v>2255</v>
      </c>
      <c r="B2592" s="1">
        <v>4912942</v>
      </c>
      <c r="C2592" s="40" t="s">
        <v>630</v>
      </c>
      <c r="D2592" s="42" t="s">
        <v>36</v>
      </c>
      <c r="E2592" s="43">
        <v>0</v>
      </c>
      <c r="F2592" s="44">
        <v>1</v>
      </c>
      <c r="G2592" s="44">
        <v>1</v>
      </c>
      <c r="H2592" s="3">
        <v>31171524</v>
      </c>
      <c r="I2592" s="4" t="s">
        <v>37</v>
      </c>
      <c r="J2592" s="1" t="s">
        <v>37</v>
      </c>
      <c r="K2592" s="48">
        <v>40579</v>
      </c>
      <c r="L2592" s="49">
        <f t="shared" si="735"/>
        <v>45902.964800000002</v>
      </c>
      <c r="M2592" s="45">
        <v>61800</v>
      </c>
      <c r="N2592" s="50">
        <f t="shared" si="736"/>
        <v>11742</v>
      </c>
      <c r="O2592" s="46">
        <f t="shared" si="744"/>
        <v>73542</v>
      </c>
      <c r="P2592" s="45">
        <v>48000</v>
      </c>
      <c r="Q2592" s="50">
        <f t="shared" si="737"/>
        <v>9120</v>
      </c>
      <c r="R2592" s="46">
        <f t="shared" si="745"/>
        <v>57120</v>
      </c>
      <c r="S2592" s="51">
        <f t="shared" si="746"/>
        <v>45902.964800000002</v>
      </c>
      <c r="T2592" s="51">
        <f t="shared" si="738"/>
        <v>58854.988266666674</v>
      </c>
      <c r="U2592" s="49">
        <f t="shared" si="747"/>
        <v>57772.539390309394</v>
      </c>
      <c r="V2592" s="51">
        <f t="shared" si="739"/>
        <v>57120</v>
      </c>
      <c r="W2592" s="51">
        <f t="shared" si="740"/>
        <v>9158.4636233673591</v>
      </c>
      <c r="X2592" s="52">
        <f t="shared" si="741"/>
        <v>0.15561066093278589</v>
      </c>
      <c r="Y2592" s="53" t="str">
        <f t="shared" si="742"/>
        <v>MENOR_VALOR</v>
      </c>
      <c r="Z2592" s="49">
        <f t="shared" si="743"/>
        <v>45902.964800000002</v>
      </c>
      <c r="AA2592" s="80"/>
    </row>
    <row r="2593" spans="1:27" ht="36" x14ac:dyDescent="0.2">
      <c r="A2593" s="41">
        <f t="shared" si="749"/>
        <v>2256</v>
      </c>
      <c r="B2593" s="1">
        <v>4912942</v>
      </c>
      <c r="C2593" s="40" t="s">
        <v>631</v>
      </c>
      <c r="D2593" s="42" t="s">
        <v>36</v>
      </c>
      <c r="E2593" s="43">
        <v>0</v>
      </c>
      <c r="F2593" s="44">
        <v>1</v>
      </c>
      <c r="G2593" s="44">
        <v>1</v>
      </c>
      <c r="H2593" s="3">
        <v>26112104</v>
      </c>
      <c r="I2593" s="4" t="s">
        <v>37</v>
      </c>
      <c r="J2593" s="1" t="s">
        <v>37</v>
      </c>
      <c r="K2593" s="48">
        <v>412216</v>
      </c>
      <c r="L2593" s="49">
        <f t="shared" si="735"/>
        <v>466298.73920000001</v>
      </c>
      <c r="M2593" s="45">
        <v>581760</v>
      </c>
      <c r="N2593" s="50">
        <f t="shared" si="736"/>
        <v>110534.39999999999</v>
      </c>
      <c r="O2593" s="46">
        <f t="shared" si="744"/>
        <v>692294.4</v>
      </c>
      <c r="P2593" s="45">
        <v>485000</v>
      </c>
      <c r="Q2593" s="50">
        <f t="shared" si="737"/>
        <v>92150</v>
      </c>
      <c r="R2593" s="46">
        <f t="shared" si="745"/>
        <v>577150</v>
      </c>
      <c r="S2593" s="51">
        <f t="shared" si="746"/>
        <v>466298.73920000001</v>
      </c>
      <c r="T2593" s="51">
        <f t="shared" si="738"/>
        <v>578581.04639999999</v>
      </c>
      <c r="U2593" s="49">
        <f t="shared" si="747"/>
        <v>571147.02625157184</v>
      </c>
      <c r="V2593" s="51">
        <f t="shared" si="739"/>
        <v>577150</v>
      </c>
      <c r="W2593" s="51">
        <f t="shared" si="740"/>
        <v>79395.580828391045</v>
      </c>
      <c r="X2593" s="52">
        <f t="shared" si="741"/>
        <v>0.13722464868560727</v>
      </c>
      <c r="Y2593" s="53" t="str">
        <f t="shared" si="742"/>
        <v>MENOR_VALOR</v>
      </c>
      <c r="Z2593" s="49">
        <f t="shared" si="743"/>
        <v>466298.73920000001</v>
      </c>
      <c r="AA2593" s="80"/>
    </row>
    <row r="2594" spans="1:27" ht="18" x14ac:dyDescent="0.2">
      <c r="A2594" s="41">
        <f t="shared" si="749"/>
        <v>2257</v>
      </c>
      <c r="B2594" s="1">
        <v>4912942</v>
      </c>
      <c r="C2594" s="40" t="s">
        <v>632</v>
      </c>
      <c r="D2594" s="42" t="s">
        <v>36</v>
      </c>
      <c r="E2594" s="43">
        <v>0</v>
      </c>
      <c r="F2594" s="44">
        <v>1</v>
      </c>
      <c r="G2594" s="44">
        <v>1</v>
      </c>
      <c r="H2594" s="3">
        <v>31171524</v>
      </c>
      <c r="I2594" s="4" t="s">
        <v>37</v>
      </c>
      <c r="J2594" s="1" t="s">
        <v>37</v>
      </c>
      <c r="K2594" s="48">
        <v>123998</v>
      </c>
      <c r="L2594" s="49">
        <f t="shared" si="735"/>
        <v>140266.53760000001</v>
      </c>
      <c r="M2594" s="45">
        <v>186660</v>
      </c>
      <c r="N2594" s="50">
        <f t="shared" si="736"/>
        <v>35465.4</v>
      </c>
      <c r="O2594" s="46">
        <f t="shared" si="744"/>
        <v>222125.4</v>
      </c>
      <c r="P2594" s="45">
        <v>146000</v>
      </c>
      <c r="Q2594" s="50">
        <f t="shared" si="737"/>
        <v>27740</v>
      </c>
      <c r="R2594" s="46">
        <f t="shared" si="745"/>
        <v>173740</v>
      </c>
      <c r="S2594" s="51">
        <f t="shared" si="746"/>
        <v>140266.53760000001</v>
      </c>
      <c r="T2594" s="51">
        <f t="shared" si="738"/>
        <v>178710.64586666669</v>
      </c>
      <c r="U2594" s="49">
        <f t="shared" si="747"/>
        <v>175583.63631124716</v>
      </c>
      <c r="V2594" s="51">
        <f t="shared" si="739"/>
        <v>173740</v>
      </c>
      <c r="W2594" s="51">
        <f t="shared" si="740"/>
        <v>27184.089652029681</v>
      </c>
      <c r="X2594" s="52">
        <f t="shared" si="741"/>
        <v>0.15211231272876335</v>
      </c>
      <c r="Y2594" s="53" t="str">
        <f t="shared" si="742"/>
        <v>MENOR_VALOR</v>
      </c>
      <c r="Z2594" s="49">
        <f t="shared" si="743"/>
        <v>140266.53760000001</v>
      </c>
      <c r="AA2594" s="80"/>
    </row>
    <row r="2595" spans="1:27" ht="18" x14ac:dyDescent="0.2">
      <c r="A2595" s="41">
        <f t="shared" si="749"/>
        <v>2258</v>
      </c>
      <c r="B2595" s="1">
        <v>4912996</v>
      </c>
      <c r="C2595" s="40" t="s">
        <v>633</v>
      </c>
      <c r="D2595" s="42" t="s">
        <v>36</v>
      </c>
      <c r="E2595" s="43">
        <v>0</v>
      </c>
      <c r="F2595" s="44">
        <v>1</v>
      </c>
      <c r="G2595" s="44">
        <v>1</v>
      </c>
      <c r="H2595" s="3">
        <v>26111908</v>
      </c>
      <c r="I2595" s="4" t="s">
        <v>37</v>
      </c>
      <c r="J2595" s="1" t="s">
        <v>37</v>
      </c>
      <c r="K2595" s="48">
        <v>10829</v>
      </c>
      <c r="L2595" s="49">
        <f t="shared" si="735"/>
        <v>12249.764800000001</v>
      </c>
      <c r="M2595" s="45">
        <v>17120</v>
      </c>
      <c r="N2595" s="50">
        <f t="shared" si="736"/>
        <v>3252.8</v>
      </c>
      <c r="O2595" s="46">
        <f t="shared" si="744"/>
        <v>20372.8</v>
      </c>
      <c r="P2595" s="45">
        <v>13000</v>
      </c>
      <c r="Q2595" s="50">
        <f t="shared" si="737"/>
        <v>2470</v>
      </c>
      <c r="R2595" s="46">
        <f t="shared" si="745"/>
        <v>15470</v>
      </c>
      <c r="S2595" s="51">
        <f t="shared" si="746"/>
        <v>12249.764800000001</v>
      </c>
      <c r="T2595" s="51">
        <f t="shared" si="738"/>
        <v>16030.854933333334</v>
      </c>
      <c r="U2595" s="49">
        <f t="shared" si="747"/>
        <v>15687.591137070063</v>
      </c>
      <c r="V2595" s="51">
        <f t="shared" si="739"/>
        <v>15470</v>
      </c>
      <c r="W2595" s="51">
        <f t="shared" si="740"/>
        <v>2673.6344735575622</v>
      </c>
      <c r="X2595" s="52">
        <f t="shared" si="741"/>
        <v>0.16678052946497637</v>
      </c>
      <c r="Y2595" s="53" t="str">
        <f t="shared" si="742"/>
        <v>MENOR_VALOR</v>
      </c>
      <c r="Z2595" s="49">
        <f t="shared" si="743"/>
        <v>12249.764800000001</v>
      </c>
      <c r="AA2595" s="80"/>
    </row>
    <row r="2596" spans="1:27" ht="18" x14ac:dyDescent="0.2">
      <c r="A2596" s="41">
        <f t="shared" si="749"/>
        <v>2259</v>
      </c>
      <c r="B2596" s="1">
        <v>4912996</v>
      </c>
      <c r="C2596" s="40" t="s">
        <v>854</v>
      </c>
      <c r="D2596" s="42" t="s">
        <v>36</v>
      </c>
      <c r="E2596" s="43">
        <v>0</v>
      </c>
      <c r="F2596" s="44">
        <v>1</v>
      </c>
      <c r="G2596" s="44">
        <v>1</v>
      </c>
      <c r="H2596" s="3">
        <v>25174211</v>
      </c>
      <c r="I2596" s="4" t="s">
        <v>37</v>
      </c>
      <c r="J2596" s="1" t="s">
        <v>37</v>
      </c>
      <c r="K2596" s="48">
        <v>52122</v>
      </c>
      <c r="L2596" s="49">
        <f t="shared" si="735"/>
        <v>58960.4064</v>
      </c>
      <c r="M2596" s="45">
        <v>76000</v>
      </c>
      <c r="N2596" s="50">
        <f t="shared" si="736"/>
        <v>14440</v>
      </c>
      <c r="O2596" s="46">
        <f t="shared" si="744"/>
        <v>90440</v>
      </c>
      <c r="P2596" s="45">
        <v>61000</v>
      </c>
      <c r="Q2596" s="50">
        <f t="shared" si="737"/>
        <v>11590</v>
      </c>
      <c r="R2596" s="46">
        <f t="shared" si="745"/>
        <v>72590</v>
      </c>
      <c r="S2596" s="51">
        <f t="shared" si="746"/>
        <v>58960.4064</v>
      </c>
      <c r="T2596" s="51">
        <f t="shared" si="738"/>
        <v>73996.802133333331</v>
      </c>
      <c r="U2596" s="49">
        <f t="shared" si="747"/>
        <v>72878.47440720431</v>
      </c>
      <c r="V2596" s="51">
        <f t="shared" si="739"/>
        <v>72590</v>
      </c>
      <c r="W2596" s="51">
        <f t="shared" si="740"/>
        <v>10632.337387644508</v>
      </c>
      <c r="X2596" s="52">
        <f t="shared" si="741"/>
        <v>0.14368644429371846</v>
      </c>
      <c r="Y2596" s="53" t="str">
        <f t="shared" si="742"/>
        <v>MENOR_VALOR</v>
      </c>
      <c r="Z2596" s="49">
        <f t="shared" si="743"/>
        <v>58960.4064</v>
      </c>
      <c r="AA2596" s="80"/>
    </row>
    <row r="2597" spans="1:27" ht="18" x14ac:dyDescent="0.2">
      <c r="A2597" s="41">
        <f t="shared" si="749"/>
        <v>2260</v>
      </c>
      <c r="B2597" s="1">
        <v>4912996</v>
      </c>
      <c r="C2597" s="40" t="s">
        <v>634</v>
      </c>
      <c r="D2597" s="42" t="s">
        <v>36</v>
      </c>
      <c r="E2597" s="43">
        <v>0</v>
      </c>
      <c r="F2597" s="44">
        <v>1</v>
      </c>
      <c r="G2597" s="44">
        <v>1</v>
      </c>
      <c r="H2597" s="3">
        <v>40151580</v>
      </c>
      <c r="I2597" s="4" t="s">
        <v>37</v>
      </c>
      <c r="J2597" s="1">
        <v>8042</v>
      </c>
      <c r="K2597" s="105">
        <v>249424</v>
      </c>
      <c r="L2597" s="49">
        <f t="shared" si="735"/>
        <v>282148.42879999999</v>
      </c>
      <c r="M2597" s="45">
        <v>395200</v>
      </c>
      <c r="N2597" s="50">
        <f t="shared" si="736"/>
        <v>75088</v>
      </c>
      <c r="O2597" s="46">
        <f t="shared" si="744"/>
        <v>470288</v>
      </c>
      <c r="P2597" s="45">
        <v>333000</v>
      </c>
      <c r="Q2597" s="50">
        <f t="shared" si="737"/>
        <v>63270</v>
      </c>
      <c r="R2597" s="46">
        <f t="shared" si="745"/>
        <v>396270</v>
      </c>
      <c r="S2597" s="51">
        <f t="shared" si="746"/>
        <v>282148.42879999999</v>
      </c>
      <c r="T2597" s="51">
        <f t="shared" si="738"/>
        <v>382902.14293333329</v>
      </c>
      <c r="U2597" s="49">
        <f t="shared" si="747"/>
        <v>374637.20909295965</v>
      </c>
      <c r="V2597" s="51">
        <f t="shared" si="739"/>
        <v>396270</v>
      </c>
      <c r="W2597" s="51">
        <f t="shared" si="740"/>
        <v>71243.634493411053</v>
      </c>
      <c r="X2597" s="52">
        <f t="shared" si="741"/>
        <v>0.18606225065137652</v>
      </c>
      <c r="Y2597" s="53" t="str">
        <f t="shared" si="742"/>
        <v>MENOR_VALOR</v>
      </c>
      <c r="Z2597" s="49">
        <f t="shared" si="743"/>
        <v>282148.42879999999</v>
      </c>
      <c r="AA2597" s="80"/>
    </row>
    <row r="2598" spans="1:27" ht="18" x14ac:dyDescent="0.2">
      <c r="A2598" s="41">
        <f t="shared" si="749"/>
        <v>2261</v>
      </c>
      <c r="B2598" s="3">
        <v>4912937</v>
      </c>
      <c r="C2598" s="40" t="s">
        <v>637</v>
      </c>
      <c r="D2598" s="42" t="s">
        <v>36</v>
      </c>
      <c r="E2598" s="43">
        <v>0</v>
      </c>
      <c r="F2598" s="44">
        <v>1</v>
      </c>
      <c r="G2598" s="44">
        <v>1</v>
      </c>
      <c r="H2598" s="3">
        <v>31181705</v>
      </c>
      <c r="I2598" s="4" t="s">
        <v>37</v>
      </c>
      <c r="J2598" s="1">
        <v>5330</v>
      </c>
      <c r="K2598" s="48">
        <v>27013</v>
      </c>
      <c r="L2598" s="49">
        <f t="shared" si="735"/>
        <v>30557.105599999999</v>
      </c>
      <c r="M2598" s="45">
        <v>36400</v>
      </c>
      <c r="N2598" s="50">
        <f t="shared" si="736"/>
        <v>6916</v>
      </c>
      <c r="O2598" s="46">
        <f t="shared" si="744"/>
        <v>43316</v>
      </c>
      <c r="P2598" s="45">
        <v>32000</v>
      </c>
      <c r="Q2598" s="50">
        <f t="shared" si="737"/>
        <v>6080</v>
      </c>
      <c r="R2598" s="46">
        <f t="shared" si="745"/>
        <v>38080</v>
      </c>
      <c r="S2598" s="51">
        <f t="shared" si="746"/>
        <v>30557.105599999999</v>
      </c>
      <c r="T2598" s="51">
        <f t="shared" si="738"/>
        <v>37317.701866666663</v>
      </c>
      <c r="U2598" s="49">
        <f t="shared" si="747"/>
        <v>36939.059459817057</v>
      </c>
      <c r="V2598" s="51">
        <f t="shared" si="739"/>
        <v>38080</v>
      </c>
      <c r="W2598" s="51">
        <f t="shared" si="740"/>
        <v>4780.4634650244543</v>
      </c>
      <c r="X2598" s="52">
        <f t="shared" si="741"/>
        <v>0.12810176473633586</v>
      </c>
      <c r="Y2598" s="53" t="str">
        <f t="shared" si="742"/>
        <v>MENOR_VALOR</v>
      </c>
      <c r="Z2598" s="49">
        <f t="shared" si="743"/>
        <v>30557.105599999999</v>
      </c>
      <c r="AA2598" s="80"/>
    </row>
    <row r="2599" spans="1:27" ht="18" x14ac:dyDescent="0.2">
      <c r="A2599" s="41">
        <f t="shared" si="749"/>
        <v>2262</v>
      </c>
      <c r="B2599" s="1">
        <v>4912942</v>
      </c>
      <c r="C2599" s="40" t="s">
        <v>638</v>
      </c>
      <c r="D2599" s="42" t="s">
        <v>36</v>
      </c>
      <c r="E2599" s="43">
        <v>0</v>
      </c>
      <c r="F2599" s="44">
        <v>1</v>
      </c>
      <c r="G2599" s="44">
        <v>1</v>
      </c>
      <c r="H2599" s="3">
        <v>25173815</v>
      </c>
      <c r="I2599" s="4" t="s">
        <v>37</v>
      </c>
      <c r="J2599" s="1" t="s">
        <v>37</v>
      </c>
      <c r="K2599" s="48">
        <v>269178</v>
      </c>
      <c r="L2599" s="49">
        <f t="shared" si="735"/>
        <v>304494.15360000002</v>
      </c>
      <c r="M2599" s="45">
        <v>364320</v>
      </c>
      <c r="N2599" s="50">
        <f t="shared" si="736"/>
        <v>69220.800000000003</v>
      </c>
      <c r="O2599" s="46">
        <f t="shared" si="744"/>
        <v>433540.8</v>
      </c>
      <c r="P2599" s="45">
        <v>317000</v>
      </c>
      <c r="Q2599" s="50">
        <f t="shared" si="737"/>
        <v>60230</v>
      </c>
      <c r="R2599" s="46">
        <f t="shared" si="745"/>
        <v>377230</v>
      </c>
      <c r="S2599" s="51">
        <f t="shared" si="746"/>
        <v>304494.15360000002</v>
      </c>
      <c r="T2599" s="51">
        <f t="shared" si="738"/>
        <v>371754.98453333339</v>
      </c>
      <c r="U2599" s="49">
        <f t="shared" si="747"/>
        <v>367907.2833973504</v>
      </c>
      <c r="V2599" s="51">
        <f t="shared" si="739"/>
        <v>377230</v>
      </c>
      <c r="W2599" s="51">
        <f t="shared" si="740"/>
        <v>47560.589661201928</v>
      </c>
      <c r="X2599" s="52">
        <f t="shared" si="741"/>
        <v>0.12793531126665339</v>
      </c>
      <c r="Y2599" s="53" t="str">
        <f t="shared" si="742"/>
        <v>MENOR_VALOR</v>
      </c>
      <c r="Z2599" s="49">
        <f t="shared" si="743"/>
        <v>304494.15360000002</v>
      </c>
      <c r="AA2599" s="80"/>
    </row>
    <row r="2600" spans="1:27" ht="18" x14ac:dyDescent="0.2">
      <c r="A2600" s="41">
        <f t="shared" si="749"/>
        <v>2263</v>
      </c>
      <c r="B2600" s="1">
        <v>4912942</v>
      </c>
      <c r="C2600" s="40" t="s">
        <v>639</v>
      </c>
      <c r="D2600" s="42" t="s">
        <v>36</v>
      </c>
      <c r="E2600" s="43">
        <v>0</v>
      </c>
      <c r="F2600" s="44">
        <v>1</v>
      </c>
      <c r="G2600" s="44">
        <v>1</v>
      </c>
      <c r="H2600" s="3">
        <v>26111908</v>
      </c>
      <c r="I2600" s="4" t="s">
        <v>37</v>
      </c>
      <c r="J2600" s="1" t="s">
        <v>37</v>
      </c>
      <c r="K2600" s="48">
        <v>55097</v>
      </c>
      <c r="L2600" s="49">
        <f t="shared" si="735"/>
        <v>62325.7264</v>
      </c>
      <c r="M2600" s="45">
        <v>81810</v>
      </c>
      <c r="N2600" s="50">
        <f t="shared" si="736"/>
        <v>15543.9</v>
      </c>
      <c r="O2600" s="46">
        <f t="shared" si="744"/>
        <v>97353.9</v>
      </c>
      <c r="P2600" s="45">
        <v>65000</v>
      </c>
      <c r="Q2600" s="50">
        <f t="shared" si="737"/>
        <v>12350</v>
      </c>
      <c r="R2600" s="46">
        <f t="shared" si="745"/>
        <v>77350</v>
      </c>
      <c r="S2600" s="51">
        <f t="shared" si="746"/>
        <v>62325.7264</v>
      </c>
      <c r="T2600" s="51">
        <f t="shared" si="738"/>
        <v>79009.875466666665</v>
      </c>
      <c r="U2600" s="49">
        <f t="shared" si="747"/>
        <v>77712.999829174834</v>
      </c>
      <c r="V2600" s="51">
        <f t="shared" si="739"/>
        <v>77350</v>
      </c>
      <c r="W2600" s="51">
        <f t="shared" si="740"/>
        <v>11797.474943367213</v>
      </c>
      <c r="X2600" s="52">
        <f t="shared" si="741"/>
        <v>0.14931646042581637</v>
      </c>
      <c r="Y2600" s="53" t="str">
        <f t="shared" si="742"/>
        <v>MENOR_VALOR</v>
      </c>
      <c r="Z2600" s="49">
        <f t="shared" si="743"/>
        <v>62325.7264</v>
      </c>
      <c r="AA2600" s="80"/>
    </row>
    <row r="2601" spans="1:27" ht="27" x14ac:dyDescent="0.2">
      <c r="A2601" s="41">
        <f t="shared" si="749"/>
        <v>2264</v>
      </c>
      <c r="B2601" s="1">
        <v>4912942</v>
      </c>
      <c r="C2601" s="40" t="s">
        <v>889</v>
      </c>
      <c r="D2601" s="42" t="s">
        <v>36</v>
      </c>
      <c r="E2601" s="43">
        <v>0</v>
      </c>
      <c r="F2601" s="44">
        <v>1</v>
      </c>
      <c r="G2601" s="44">
        <v>1</v>
      </c>
      <c r="H2601" s="3">
        <v>40142020</v>
      </c>
      <c r="I2601" s="4" t="s">
        <v>37</v>
      </c>
      <c r="J2601" s="1" t="s">
        <v>37</v>
      </c>
      <c r="K2601" s="48">
        <v>40579</v>
      </c>
      <c r="L2601" s="49">
        <f t="shared" si="735"/>
        <v>45902.964800000002</v>
      </c>
      <c r="M2601" s="45">
        <v>54000</v>
      </c>
      <c r="N2601" s="50">
        <f t="shared" si="736"/>
        <v>10260</v>
      </c>
      <c r="O2601" s="46">
        <f t="shared" si="744"/>
        <v>64260</v>
      </c>
      <c r="P2601" s="45">
        <v>48000</v>
      </c>
      <c r="Q2601" s="50">
        <f t="shared" si="737"/>
        <v>9120</v>
      </c>
      <c r="R2601" s="46">
        <f t="shared" si="745"/>
        <v>57120</v>
      </c>
      <c r="S2601" s="51">
        <f t="shared" si="746"/>
        <v>45902.964800000002</v>
      </c>
      <c r="T2601" s="51">
        <f t="shared" si="738"/>
        <v>55760.988266666674</v>
      </c>
      <c r="U2601" s="49">
        <f t="shared" si="747"/>
        <v>55231.887564502038</v>
      </c>
      <c r="V2601" s="51">
        <f t="shared" si="739"/>
        <v>57120</v>
      </c>
      <c r="W2601" s="51">
        <f t="shared" si="740"/>
        <v>6970.6752423761218</v>
      </c>
      <c r="X2601" s="52">
        <f t="shared" si="741"/>
        <v>0.12500989417619626</v>
      </c>
      <c r="Y2601" s="53" t="str">
        <f t="shared" si="742"/>
        <v>MENOR_VALOR</v>
      </c>
      <c r="Z2601" s="49">
        <f t="shared" si="743"/>
        <v>45902.964800000002</v>
      </c>
      <c r="AA2601" s="80"/>
    </row>
    <row r="2602" spans="1:27" ht="27" x14ac:dyDescent="0.2">
      <c r="A2602" s="41">
        <f t="shared" si="749"/>
        <v>2265</v>
      </c>
      <c r="B2602" s="1">
        <v>4912942</v>
      </c>
      <c r="C2602" s="40" t="s">
        <v>855</v>
      </c>
      <c r="D2602" s="42" t="s">
        <v>36</v>
      </c>
      <c r="E2602" s="43">
        <v>0</v>
      </c>
      <c r="F2602" s="44">
        <v>1</v>
      </c>
      <c r="G2602" s="44">
        <v>1</v>
      </c>
      <c r="H2602" s="3">
        <v>40142020</v>
      </c>
      <c r="I2602" s="4" t="s">
        <v>37</v>
      </c>
      <c r="J2602" s="1" t="s">
        <v>37</v>
      </c>
      <c r="K2602" s="48">
        <v>48552</v>
      </c>
      <c r="L2602" s="49">
        <f t="shared" si="735"/>
        <v>54922.022400000002</v>
      </c>
      <c r="M2602" s="45">
        <v>66740</v>
      </c>
      <c r="N2602" s="50">
        <f t="shared" si="736"/>
        <v>12680.6</v>
      </c>
      <c r="O2602" s="46">
        <f t="shared" si="744"/>
        <v>79420.600000000006</v>
      </c>
      <c r="P2602" s="45">
        <v>57000</v>
      </c>
      <c r="Q2602" s="50">
        <f t="shared" si="737"/>
        <v>10830</v>
      </c>
      <c r="R2602" s="46">
        <f t="shared" si="745"/>
        <v>67830</v>
      </c>
      <c r="S2602" s="51">
        <f t="shared" si="746"/>
        <v>54922.022400000002</v>
      </c>
      <c r="T2602" s="51">
        <f t="shared" si="738"/>
        <v>67390.874133333331</v>
      </c>
      <c r="U2602" s="49">
        <f t="shared" si="747"/>
        <v>66634.708250470518</v>
      </c>
      <c r="V2602" s="51">
        <f t="shared" si="739"/>
        <v>67830</v>
      </c>
      <c r="W2602" s="51">
        <f t="shared" si="740"/>
        <v>8816.8096142496906</v>
      </c>
      <c r="X2602" s="52">
        <f t="shared" si="741"/>
        <v>0.13083091334897318</v>
      </c>
      <c r="Y2602" s="53" t="str">
        <f t="shared" si="742"/>
        <v>MENOR_VALOR</v>
      </c>
      <c r="Z2602" s="49">
        <f t="shared" si="743"/>
        <v>54922.022400000002</v>
      </c>
      <c r="AA2602" s="80"/>
    </row>
    <row r="2603" spans="1:27" ht="18" x14ac:dyDescent="0.2">
      <c r="A2603" s="177"/>
      <c r="B2603" s="177"/>
      <c r="C2603" s="177" t="s">
        <v>1049</v>
      </c>
      <c r="D2603" s="40"/>
      <c r="E2603" s="40"/>
      <c r="F2603" s="40"/>
      <c r="G2603" s="40"/>
      <c r="H2603" s="40"/>
      <c r="I2603" s="40"/>
      <c r="J2603" s="178"/>
      <c r="K2603" s="48"/>
      <c r="L2603" s="49">
        <f t="shared" si="735"/>
        <v>0</v>
      </c>
      <c r="M2603" s="5">
        <v>0</v>
      </c>
      <c r="N2603" s="3"/>
      <c r="O2603" s="3"/>
      <c r="P2603" s="5"/>
      <c r="Q2603" s="3"/>
      <c r="R2603" s="3"/>
      <c r="S2603" s="51"/>
      <c r="T2603" s="51"/>
      <c r="U2603" s="49"/>
      <c r="V2603" s="51"/>
      <c r="W2603" s="51"/>
      <c r="X2603" s="52"/>
      <c r="Y2603" s="53"/>
      <c r="Z2603" s="49"/>
      <c r="AA2603" s="80"/>
    </row>
    <row r="2604" spans="1:27" x14ac:dyDescent="0.2">
      <c r="A2604" s="41">
        <f>A2602+1</f>
        <v>2266</v>
      </c>
      <c r="B2604" s="1">
        <v>4912996</v>
      </c>
      <c r="C2604" s="40" t="s">
        <v>641</v>
      </c>
      <c r="D2604" s="42" t="s">
        <v>36</v>
      </c>
      <c r="E2604" s="43">
        <v>0</v>
      </c>
      <c r="F2604" s="44">
        <v>1</v>
      </c>
      <c r="G2604" s="44">
        <v>1</v>
      </c>
      <c r="H2604" s="13">
        <v>31171511</v>
      </c>
      <c r="I2604" s="4" t="s">
        <v>37</v>
      </c>
      <c r="J2604" s="1">
        <v>60338</v>
      </c>
      <c r="K2604" s="48">
        <v>437563</v>
      </c>
      <c r="L2604" s="49">
        <f t="shared" si="735"/>
        <v>494971.26559999998</v>
      </c>
      <c r="M2604" s="45">
        <v>605360</v>
      </c>
      <c r="N2604" s="50">
        <f t="shared" si="736"/>
        <v>115018.4</v>
      </c>
      <c r="O2604" s="46">
        <f t="shared" si="744"/>
        <v>720378.4</v>
      </c>
      <c r="P2604" s="45">
        <v>515000</v>
      </c>
      <c r="Q2604" s="50">
        <f t="shared" si="737"/>
        <v>97850</v>
      </c>
      <c r="R2604" s="46">
        <f t="shared" si="745"/>
        <v>612850</v>
      </c>
      <c r="S2604" s="51">
        <f t="shared" si="746"/>
        <v>494971.26559999998</v>
      </c>
      <c r="T2604" s="51">
        <f t="shared" si="738"/>
        <v>609399.88853333332</v>
      </c>
      <c r="U2604" s="49">
        <f t="shared" si="747"/>
        <v>602326.01364552567</v>
      </c>
      <c r="V2604" s="51">
        <f t="shared" si="739"/>
        <v>612850</v>
      </c>
      <c r="W2604" s="51">
        <f t="shared" si="740"/>
        <v>80913.255237998383</v>
      </c>
      <c r="X2604" s="52">
        <f t="shared" si="741"/>
        <v>0.13277530363967657</v>
      </c>
      <c r="Y2604" s="53" t="str">
        <f t="shared" si="742"/>
        <v>MENOR_VALOR</v>
      </c>
      <c r="Z2604" s="49">
        <f t="shared" si="743"/>
        <v>494971.26559999998</v>
      </c>
      <c r="AA2604" s="80"/>
    </row>
    <row r="2605" spans="1:27" x14ac:dyDescent="0.2">
      <c r="A2605" s="41">
        <f>A2604+1</f>
        <v>2267</v>
      </c>
      <c r="B2605" s="1">
        <v>4912996</v>
      </c>
      <c r="C2605" s="40" t="s">
        <v>642</v>
      </c>
      <c r="D2605" s="42" t="s">
        <v>36</v>
      </c>
      <c r="E2605" s="43">
        <v>0</v>
      </c>
      <c r="F2605" s="44">
        <v>1</v>
      </c>
      <c r="G2605" s="44">
        <v>1</v>
      </c>
      <c r="H2605" s="13">
        <v>26111505</v>
      </c>
      <c r="I2605" s="4" t="s">
        <v>37</v>
      </c>
      <c r="J2605" s="176">
        <v>2620</v>
      </c>
      <c r="K2605" s="48">
        <v>240975</v>
      </c>
      <c r="L2605" s="49">
        <f t="shared" si="735"/>
        <v>272590.92</v>
      </c>
      <c r="M2605" s="45">
        <v>369200</v>
      </c>
      <c r="N2605" s="50">
        <f t="shared" si="736"/>
        <v>70148</v>
      </c>
      <c r="O2605" s="46">
        <f t="shared" si="744"/>
        <v>439348</v>
      </c>
      <c r="P2605" s="45">
        <v>284000</v>
      </c>
      <c r="Q2605" s="50">
        <f t="shared" si="737"/>
        <v>53960</v>
      </c>
      <c r="R2605" s="46">
        <f t="shared" si="745"/>
        <v>337960</v>
      </c>
      <c r="S2605" s="51">
        <f t="shared" si="746"/>
        <v>272590.92</v>
      </c>
      <c r="T2605" s="51">
        <f t="shared" si="738"/>
        <v>349966.30666666664</v>
      </c>
      <c r="U2605" s="49">
        <f t="shared" si="747"/>
        <v>343343.19712127413</v>
      </c>
      <c r="V2605" s="51">
        <f t="shared" si="739"/>
        <v>337960</v>
      </c>
      <c r="W2605" s="51">
        <f t="shared" si="740"/>
        <v>54712.660608931663</v>
      </c>
      <c r="X2605" s="52">
        <f t="shared" si="741"/>
        <v>0.15633693748993951</v>
      </c>
      <c r="Y2605" s="53" t="str">
        <f t="shared" si="742"/>
        <v>MENOR_VALOR</v>
      </c>
      <c r="Z2605" s="49">
        <f t="shared" si="743"/>
        <v>272590.92</v>
      </c>
      <c r="AA2605" s="80"/>
    </row>
    <row r="2606" spans="1:27" ht="18" x14ac:dyDescent="0.2">
      <c r="A2606" s="41">
        <f t="shared" ref="A2606:A2621" si="750">A2605+1</f>
        <v>2268</v>
      </c>
      <c r="B2606" s="3">
        <v>4912937</v>
      </c>
      <c r="C2606" s="40" t="s">
        <v>643</v>
      </c>
      <c r="D2606" s="42" t="s">
        <v>36</v>
      </c>
      <c r="E2606" s="43">
        <v>0</v>
      </c>
      <c r="F2606" s="44">
        <v>1</v>
      </c>
      <c r="G2606" s="44">
        <v>1</v>
      </c>
      <c r="H2606" s="13">
        <v>26101715</v>
      </c>
      <c r="I2606" s="4" t="s">
        <v>37</v>
      </c>
      <c r="J2606" s="1">
        <v>5330</v>
      </c>
      <c r="K2606" s="48">
        <v>30226</v>
      </c>
      <c r="L2606" s="49">
        <f t="shared" si="735"/>
        <v>34191.6512</v>
      </c>
      <c r="M2606" s="45">
        <v>42300</v>
      </c>
      <c r="N2606" s="50">
        <f t="shared" si="736"/>
        <v>8037</v>
      </c>
      <c r="O2606" s="46">
        <f t="shared" si="744"/>
        <v>50337</v>
      </c>
      <c r="P2606" s="45">
        <v>36000</v>
      </c>
      <c r="Q2606" s="50">
        <f t="shared" si="737"/>
        <v>6840</v>
      </c>
      <c r="R2606" s="46">
        <f t="shared" si="745"/>
        <v>42840</v>
      </c>
      <c r="S2606" s="51">
        <f t="shared" si="746"/>
        <v>34191.6512</v>
      </c>
      <c r="T2606" s="51">
        <f t="shared" si="738"/>
        <v>42456.217066666664</v>
      </c>
      <c r="U2606" s="49">
        <f t="shared" si="747"/>
        <v>41932.647998266351</v>
      </c>
      <c r="V2606" s="51">
        <f t="shared" si="739"/>
        <v>42840</v>
      </c>
      <c r="W2606" s="51">
        <f t="shared" si="740"/>
        <v>5843.9305678829196</v>
      </c>
      <c r="X2606" s="52">
        <f t="shared" si="741"/>
        <v>0.13764604978127271</v>
      </c>
      <c r="Y2606" s="53" t="str">
        <f t="shared" si="742"/>
        <v>MENOR_VALOR</v>
      </c>
      <c r="Z2606" s="49">
        <f t="shared" si="743"/>
        <v>34191.6512</v>
      </c>
      <c r="AA2606" s="80"/>
    </row>
    <row r="2607" spans="1:27" ht="27" x14ac:dyDescent="0.2">
      <c r="A2607" s="41">
        <f t="shared" si="750"/>
        <v>2269</v>
      </c>
      <c r="B2607" s="3">
        <v>4912937</v>
      </c>
      <c r="C2607" s="40" t="s">
        <v>644</v>
      </c>
      <c r="D2607" s="42" t="s">
        <v>36</v>
      </c>
      <c r="E2607" s="43">
        <v>0</v>
      </c>
      <c r="F2607" s="44">
        <v>1</v>
      </c>
      <c r="G2607" s="44">
        <v>1</v>
      </c>
      <c r="H2607" s="13">
        <v>31181701</v>
      </c>
      <c r="I2607" s="4" t="s">
        <v>37</v>
      </c>
      <c r="J2607" s="1">
        <v>5330</v>
      </c>
      <c r="K2607" s="48">
        <v>45577</v>
      </c>
      <c r="L2607" s="49">
        <f t="shared" si="735"/>
        <v>51556.702400000002</v>
      </c>
      <c r="M2607" s="45">
        <v>66640</v>
      </c>
      <c r="N2607" s="50">
        <f t="shared" si="736"/>
        <v>12661.6</v>
      </c>
      <c r="O2607" s="46">
        <f t="shared" si="744"/>
        <v>79301.600000000006</v>
      </c>
      <c r="P2607" s="45">
        <v>54000</v>
      </c>
      <c r="Q2607" s="50">
        <f t="shared" si="737"/>
        <v>10260</v>
      </c>
      <c r="R2607" s="46">
        <f t="shared" si="745"/>
        <v>64260</v>
      </c>
      <c r="S2607" s="51">
        <f t="shared" si="746"/>
        <v>51556.702400000002</v>
      </c>
      <c r="T2607" s="51">
        <f t="shared" si="738"/>
        <v>65039.434133333336</v>
      </c>
      <c r="U2607" s="49">
        <f t="shared" si="747"/>
        <v>64047.561729346686</v>
      </c>
      <c r="V2607" s="51">
        <f t="shared" si="739"/>
        <v>64260</v>
      </c>
      <c r="W2607" s="51">
        <f t="shared" si="740"/>
        <v>9533.7310375590714</v>
      </c>
      <c r="X2607" s="52">
        <f t="shared" si="741"/>
        <v>0.14658385584989189</v>
      </c>
      <c r="Y2607" s="53" t="str">
        <f t="shared" si="742"/>
        <v>MENOR_VALOR</v>
      </c>
      <c r="Z2607" s="49">
        <f t="shared" si="743"/>
        <v>51556.702400000002</v>
      </c>
      <c r="AA2607" s="80"/>
    </row>
    <row r="2608" spans="1:27" ht="27" x14ac:dyDescent="0.2">
      <c r="A2608" s="41">
        <f t="shared" si="750"/>
        <v>2270</v>
      </c>
      <c r="B2608" s="3">
        <v>4912937</v>
      </c>
      <c r="C2608" s="40" t="s">
        <v>645</v>
      </c>
      <c r="D2608" s="42" t="s">
        <v>36</v>
      </c>
      <c r="E2608" s="43">
        <v>0</v>
      </c>
      <c r="F2608" s="44">
        <v>1</v>
      </c>
      <c r="G2608" s="44">
        <v>1</v>
      </c>
      <c r="H2608" s="13">
        <v>31181701</v>
      </c>
      <c r="I2608" s="4" t="s">
        <v>37</v>
      </c>
      <c r="J2608" s="1">
        <v>5330</v>
      </c>
      <c r="K2608" s="48">
        <v>113883</v>
      </c>
      <c r="L2608" s="49">
        <f t="shared" si="735"/>
        <v>128824.44959999999</v>
      </c>
      <c r="M2608" s="45">
        <v>164640</v>
      </c>
      <c r="N2608" s="50">
        <f t="shared" si="736"/>
        <v>31281.600000000002</v>
      </c>
      <c r="O2608" s="46">
        <f t="shared" si="744"/>
        <v>195921.6</v>
      </c>
      <c r="P2608" s="45">
        <v>134000</v>
      </c>
      <c r="Q2608" s="50">
        <f t="shared" si="737"/>
        <v>25460</v>
      </c>
      <c r="R2608" s="46">
        <f t="shared" si="745"/>
        <v>159460</v>
      </c>
      <c r="S2608" s="51">
        <f t="shared" si="746"/>
        <v>128824.44959999999</v>
      </c>
      <c r="T2608" s="51">
        <f t="shared" si="738"/>
        <v>161402.01653333334</v>
      </c>
      <c r="U2608" s="49">
        <f t="shared" si="747"/>
        <v>159066.03588157939</v>
      </c>
      <c r="V2608" s="51">
        <f t="shared" si="739"/>
        <v>159460</v>
      </c>
      <c r="W2608" s="51">
        <f t="shared" si="740"/>
        <v>23035.818493118735</v>
      </c>
      <c r="X2608" s="52">
        <f t="shared" si="741"/>
        <v>0.14272323845694512</v>
      </c>
      <c r="Y2608" s="53" t="str">
        <f t="shared" si="742"/>
        <v>MENOR_VALOR</v>
      </c>
      <c r="Z2608" s="49">
        <f t="shared" si="743"/>
        <v>128824.44959999999</v>
      </c>
      <c r="AA2608" s="80"/>
    </row>
    <row r="2609" spans="1:27" ht="18" x14ac:dyDescent="0.2">
      <c r="A2609" s="41">
        <f t="shared" si="750"/>
        <v>2271</v>
      </c>
      <c r="B2609" s="3">
        <v>4912937</v>
      </c>
      <c r="C2609" s="40" t="s">
        <v>646</v>
      </c>
      <c r="D2609" s="42" t="s">
        <v>36</v>
      </c>
      <c r="E2609" s="43">
        <v>0</v>
      </c>
      <c r="F2609" s="44">
        <v>1</v>
      </c>
      <c r="G2609" s="44">
        <v>1</v>
      </c>
      <c r="H2609" s="13">
        <v>31181701</v>
      </c>
      <c r="I2609" s="4" t="s">
        <v>37</v>
      </c>
      <c r="J2609" s="1">
        <v>5330</v>
      </c>
      <c r="K2609" s="48">
        <v>14399</v>
      </c>
      <c r="L2609" s="49">
        <f t="shared" si="735"/>
        <v>16288.148799999999</v>
      </c>
      <c r="M2609" s="45">
        <v>22050</v>
      </c>
      <c r="N2609" s="50">
        <f t="shared" si="736"/>
        <v>4189.5</v>
      </c>
      <c r="O2609" s="46">
        <f t="shared" si="744"/>
        <v>26239.5</v>
      </c>
      <c r="P2609" s="45">
        <v>17000</v>
      </c>
      <c r="Q2609" s="50">
        <f t="shared" si="737"/>
        <v>3230</v>
      </c>
      <c r="R2609" s="46">
        <f t="shared" si="745"/>
        <v>20230</v>
      </c>
      <c r="S2609" s="51">
        <f t="shared" si="746"/>
        <v>16288.148799999999</v>
      </c>
      <c r="T2609" s="51">
        <f t="shared" si="738"/>
        <v>20919.216266666666</v>
      </c>
      <c r="U2609" s="49">
        <f t="shared" si="747"/>
        <v>20524.585194398478</v>
      </c>
      <c r="V2609" s="51">
        <f t="shared" si="739"/>
        <v>20230</v>
      </c>
      <c r="W2609" s="51">
        <f t="shared" si="740"/>
        <v>3274.659209812402</v>
      </c>
      <c r="X2609" s="52">
        <f t="shared" si="741"/>
        <v>0.15653833145892498</v>
      </c>
      <c r="Y2609" s="53" t="str">
        <f t="shared" si="742"/>
        <v>MENOR_VALOR</v>
      </c>
      <c r="Z2609" s="49">
        <f t="shared" si="743"/>
        <v>16288.148799999999</v>
      </c>
      <c r="AA2609" s="80"/>
    </row>
    <row r="2610" spans="1:27" ht="18" x14ac:dyDescent="0.2">
      <c r="A2610" s="41">
        <f t="shared" si="750"/>
        <v>2272</v>
      </c>
      <c r="B2610" s="3">
        <v>4912937</v>
      </c>
      <c r="C2610" s="40" t="s">
        <v>647</v>
      </c>
      <c r="D2610" s="42" t="s">
        <v>36</v>
      </c>
      <c r="E2610" s="43">
        <v>0</v>
      </c>
      <c r="F2610" s="44">
        <v>1</v>
      </c>
      <c r="G2610" s="44">
        <v>1</v>
      </c>
      <c r="H2610" s="13">
        <v>31181701</v>
      </c>
      <c r="I2610" s="4" t="s">
        <v>37</v>
      </c>
      <c r="J2610" s="1">
        <v>5330</v>
      </c>
      <c r="K2610" s="48">
        <v>127092</v>
      </c>
      <c r="L2610" s="49">
        <f t="shared" si="735"/>
        <v>143766.47039999999</v>
      </c>
      <c r="M2610" s="45">
        <v>195520</v>
      </c>
      <c r="N2610" s="50">
        <f t="shared" si="736"/>
        <v>37148.800000000003</v>
      </c>
      <c r="O2610" s="46">
        <f t="shared" si="744"/>
        <v>232668.79999999999</v>
      </c>
      <c r="P2610" s="45">
        <v>150000</v>
      </c>
      <c r="Q2610" s="50">
        <f t="shared" si="737"/>
        <v>28500</v>
      </c>
      <c r="R2610" s="46">
        <f t="shared" si="745"/>
        <v>178500</v>
      </c>
      <c r="S2610" s="51">
        <f t="shared" si="746"/>
        <v>143766.47039999999</v>
      </c>
      <c r="T2610" s="51">
        <f t="shared" si="738"/>
        <v>184978.42346666669</v>
      </c>
      <c r="U2610" s="49">
        <f t="shared" si="747"/>
        <v>181417.00529911648</v>
      </c>
      <c r="V2610" s="51">
        <f t="shared" si="739"/>
        <v>178500</v>
      </c>
      <c r="W2610" s="51">
        <f t="shared" si="740"/>
        <v>29141.251479381615</v>
      </c>
      <c r="X2610" s="52">
        <f t="shared" si="741"/>
        <v>0.15753865198571607</v>
      </c>
      <c r="Y2610" s="53" t="str">
        <f t="shared" si="742"/>
        <v>MENOR_VALOR</v>
      </c>
      <c r="Z2610" s="49">
        <f t="shared" si="743"/>
        <v>143766.47039999999</v>
      </c>
      <c r="AA2610" s="80"/>
    </row>
    <row r="2611" spans="1:27" ht="18" x14ac:dyDescent="0.2">
      <c r="A2611" s="41">
        <f t="shared" si="750"/>
        <v>2273</v>
      </c>
      <c r="B2611" s="1">
        <v>4912996</v>
      </c>
      <c r="C2611" s="40" t="s">
        <v>648</v>
      </c>
      <c r="D2611" s="42" t="s">
        <v>36</v>
      </c>
      <c r="E2611" s="43">
        <v>0</v>
      </c>
      <c r="F2611" s="44">
        <v>1</v>
      </c>
      <c r="G2611" s="44">
        <v>1</v>
      </c>
      <c r="H2611" s="13">
        <v>26111505</v>
      </c>
      <c r="I2611" s="4" t="s">
        <v>37</v>
      </c>
      <c r="J2611" s="1" t="s">
        <v>37</v>
      </c>
      <c r="K2611" s="48">
        <v>135898</v>
      </c>
      <c r="L2611" s="49">
        <f t="shared" si="735"/>
        <v>153727.81760000001</v>
      </c>
      <c r="M2611" s="45">
        <v>186000</v>
      </c>
      <c r="N2611" s="50">
        <f t="shared" si="736"/>
        <v>35340</v>
      </c>
      <c r="O2611" s="46">
        <f t="shared" si="744"/>
        <v>221340</v>
      </c>
      <c r="P2611" s="45">
        <v>160000</v>
      </c>
      <c r="Q2611" s="50">
        <f t="shared" si="737"/>
        <v>30400</v>
      </c>
      <c r="R2611" s="46">
        <f t="shared" si="745"/>
        <v>190400</v>
      </c>
      <c r="S2611" s="51">
        <f t="shared" si="746"/>
        <v>153727.81760000001</v>
      </c>
      <c r="T2611" s="51">
        <f t="shared" si="738"/>
        <v>188489.27253333331</v>
      </c>
      <c r="U2611" s="49">
        <f t="shared" si="747"/>
        <v>186420.25762021425</v>
      </c>
      <c r="V2611" s="51">
        <f t="shared" si="739"/>
        <v>190400</v>
      </c>
      <c r="W2611" s="51">
        <f t="shared" si="740"/>
        <v>24580.0605072703</v>
      </c>
      <c r="X2611" s="52">
        <f t="shared" si="741"/>
        <v>0.13040562031413988</v>
      </c>
      <c r="Y2611" s="53" t="str">
        <f t="shared" si="742"/>
        <v>MENOR_VALOR</v>
      </c>
      <c r="Z2611" s="49">
        <f t="shared" si="743"/>
        <v>153727.81760000001</v>
      </c>
      <c r="AA2611" s="80"/>
    </row>
    <row r="2612" spans="1:27" ht="18" x14ac:dyDescent="0.2">
      <c r="A2612" s="41">
        <f t="shared" si="750"/>
        <v>2274</v>
      </c>
      <c r="B2612" s="1">
        <v>4912996</v>
      </c>
      <c r="C2612" s="40" t="s">
        <v>893</v>
      </c>
      <c r="D2612" s="42" t="s">
        <v>36</v>
      </c>
      <c r="E2612" s="43">
        <v>0</v>
      </c>
      <c r="F2612" s="44">
        <v>1</v>
      </c>
      <c r="G2612" s="44">
        <v>1</v>
      </c>
      <c r="H2612" s="8">
        <v>31411701</v>
      </c>
      <c r="I2612" s="4" t="s">
        <v>37</v>
      </c>
      <c r="J2612" s="1" t="s">
        <v>37</v>
      </c>
      <c r="K2612" s="48">
        <v>60095</v>
      </c>
      <c r="L2612" s="49">
        <f t="shared" si="735"/>
        <v>67979.463999999993</v>
      </c>
      <c r="M2612" s="45">
        <v>84550</v>
      </c>
      <c r="N2612" s="50">
        <f t="shared" si="736"/>
        <v>16064.5</v>
      </c>
      <c r="O2612" s="46">
        <f t="shared" si="744"/>
        <v>100614.5</v>
      </c>
      <c r="P2612" s="45">
        <v>71000</v>
      </c>
      <c r="Q2612" s="50">
        <f t="shared" si="737"/>
        <v>13490</v>
      </c>
      <c r="R2612" s="46">
        <f t="shared" si="745"/>
        <v>84490</v>
      </c>
      <c r="S2612" s="51">
        <f t="shared" si="746"/>
        <v>67979.463999999993</v>
      </c>
      <c r="T2612" s="51">
        <f t="shared" si="738"/>
        <v>84361.321333333326</v>
      </c>
      <c r="U2612" s="49">
        <f t="shared" si="747"/>
        <v>83294.157506228861</v>
      </c>
      <c r="V2612" s="51">
        <f t="shared" si="739"/>
        <v>84490</v>
      </c>
      <c r="W2612" s="51">
        <f t="shared" si="740"/>
        <v>11583.722408830708</v>
      </c>
      <c r="X2612" s="52">
        <f t="shared" si="741"/>
        <v>0.13731082237392223</v>
      </c>
      <c r="Y2612" s="53" t="str">
        <f t="shared" si="742"/>
        <v>MENOR_VALOR</v>
      </c>
      <c r="Z2612" s="49">
        <f t="shared" si="743"/>
        <v>67979.463999999993</v>
      </c>
      <c r="AA2612" s="80"/>
    </row>
    <row r="2613" spans="1:27" ht="18" x14ac:dyDescent="0.2">
      <c r="A2613" s="41">
        <f t="shared" si="750"/>
        <v>2275</v>
      </c>
      <c r="B2613" s="1">
        <v>4912996</v>
      </c>
      <c r="C2613" s="40" t="s">
        <v>649</v>
      </c>
      <c r="D2613" s="42" t="s">
        <v>36</v>
      </c>
      <c r="E2613" s="43">
        <v>0</v>
      </c>
      <c r="F2613" s="44">
        <v>1</v>
      </c>
      <c r="G2613" s="44">
        <v>1</v>
      </c>
      <c r="H2613" s="13">
        <v>26111533</v>
      </c>
      <c r="I2613" s="4" t="s">
        <v>37</v>
      </c>
      <c r="J2613" s="1" t="s">
        <v>37</v>
      </c>
      <c r="K2613" s="48">
        <v>325703</v>
      </c>
      <c r="L2613" s="49">
        <f t="shared" si="735"/>
        <v>368435.23359999998</v>
      </c>
      <c r="M2613" s="45">
        <v>507740</v>
      </c>
      <c r="N2613" s="50">
        <f t="shared" si="736"/>
        <v>96470.6</v>
      </c>
      <c r="O2613" s="46">
        <f t="shared" si="744"/>
        <v>604210.6</v>
      </c>
      <c r="P2613" s="45">
        <v>383000</v>
      </c>
      <c r="Q2613" s="50">
        <f t="shared" si="737"/>
        <v>72770</v>
      </c>
      <c r="R2613" s="46">
        <f t="shared" si="745"/>
        <v>455770</v>
      </c>
      <c r="S2613" s="51">
        <f t="shared" si="746"/>
        <v>368435.23359999998</v>
      </c>
      <c r="T2613" s="51">
        <f t="shared" si="738"/>
        <v>476138.61119999998</v>
      </c>
      <c r="U2613" s="49">
        <f t="shared" si="747"/>
        <v>466407.01831311401</v>
      </c>
      <c r="V2613" s="51">
        <f t="shared" si="739"/>
        <v>455770</v>
      </c>
      <c r="W2613" s="51">
        <f t="shared" si="740"/>
        <v>76157.788657655503</v>
      </c>
      <c r="X2613" s="52">
        <f t="shared" si="741"/>
        <v>0.15994877723887371</v>
      </c>
      <c r="Y2613" s="53" t="str">
        <f t="shared" si="742"/>
        <v>MENOR_VALOR</v>
      </c>
      <c r="Z2613" s="49">
        <f t="shared" si="743"/>
        <v>368435.23359999998</v>
      </c>
      <c r="AA2613" s="80"/>
    </row>
    <row r="2614" spans="1:27" ht="18" x14ac:dyDescent="0.2">
      <c r="A2614" s="41">
        <f t="shared" si="750"/>
        <v>2276</v>
      </c>
      <c r="B2614" s="1">
        <v>4912996</v>
      </c>
      <c r="C2614" s="40" t="s">
        <v>894</v>
      </c>
      <c r="D2614" s="42" t="s">
        <v>36</v>
      </c>
      <c r="E2614" s="43">
        <v>0</v>
      </c>
      <c r="F2614" s="44">
        <v>1</v>
      </c>
      <c r="G2614" s="44">
        <v>1</v>
      </c>
      <c r="H2614" s="13">
        <v>26101743</v>
      </c>
      <c r="I2614" s="4" t="s">
        <v>37</v>
      </c>
      <c r="J2614" s="1" t="s">
        <v>37</v>
      </c>
      <c r="K2614" s="48">
        <v>212772</v>
      </c>
      <c r="L2614" s="49">
        <f t="shared" si="735"/>
        <v>240687.68640000001</v>
      </c>
      <c r="M2614" s="45">
        <v>322390</v>
      </c>
      <c r="N2614" s="50">
        <f t="shared" si="736"/>
        <v>61254.1</v>
      </c>
      <c r="O2614" s="46">
        <f t="shared" si="744"/>
        <v>383644.1</v>
      </c>
      <c r="P2614" s="45">
        <v>250000</v>
      </c>
      <c r="Q2614" s="50">
        <f t="shared" si="737"/>
        <v>47500</v>
      </c>
      <c r="R2614" s="46">
        <f t="shared" si="745"/>
        <v>297500</v>
      </c>
      <c r="S2614" s="51">
        <f t="shared" si="746"/>
        <v>240687.68640000001</v>
      </c>
      <c r="T2614" s="51">
        <f t="shared" si="738"/>
        <v>307277.26213333331</v>
      </c>
      <c r="U2614" s="49">
        <f t="shared" si="747"/>
        <v>301733.21622461727</v>
      </c>
      <c r="V2614" s="51">
        <f t="shared" si="739"/>
        <v>297500</v>
      </c>
      <c r="W2614" s="51">
        <f t="shared" si="740"/>
        <v>47085.940557374852</v>
      </c>
      <c r="X2614" s="52">
        <f t="shared" si="741"/>
        <v>0.15323600656446681</v>
      </c>
      <c r="Y2614" s="53" t="str">
        <f t="shared" si="742"/>
        <v>MENOR_VALOR</v>
      </c>
      <c r="Z2614" s="49">
        <f t="shared" si="743"/>
        <v>240687.68640000001</v>
      </c>
      <c r="AA2614" s="80"/>
    </row>
    <row r="2615" spans="1:27" ht="18" x14ac:dyDescent="0.2">
      <c r="A2615" s="41">
        <f t="shared" si="750"/>
        <v>2277</v>
      </c>
      <c r="B2615" s="1">
        <v>4912996</v>
      </c>
      <c r="C2615" s="40" t="s">
        <v>895</v>
      </c>
      <c r="D2615" s="42" t="s">
        <v>36</v>
      </c>
      <c r="E2615" s="43">
        <v>0</v>
      </c>
      <c r="F2615" s="44">
        <v>1</v>
      </c>
      <c r="G2615" s="44">
        <v>1</v>
      </c>
      <c r="H2615" s="13">
        <v>26101743</v>
      </c>
      <c r="I2615" s="4" t="s">
        <v>37</v>
      </c>
      <c r="J2615" s="1" t="s">
        <v>37</v>
      </c>
      <c r="K2615" s="48">
        <v>123046</v>
      </c>
      <c r="L2615" s="49">
        <f t="shared" si="735"/>
        <v>139189.63519999999</v>
      </c>
      <c r="M2615" s="45">
        <v>197290</v>
      </c>
      <c r="N2615" s="50">
        <f t="shared" si="736"/>
        <v>37485.1</v>
      </c>
      <c r="O2615" s="46">
        <f t="shared" si="744"/>
        <v>234775.1</v>
      </c>
      <c r="P2615" s="45">
        <v>145000</v>
      </c>
      <c r="Q2615" s="50">
        <f t="shared" si="737"/>
        <v>27550</v>
      </c>
      <c r="R2615" s="46">
        <f t="shared" si="745"/>
        <v>172550</v>
      </c>
      <c r="S2615" s="51">
        <f t="shared" si="746"/>
        <v>139189.63519999999</v>
      </c>
      <c r="T2615" s="51">
        <f t="shared" si="738"/>
        <v>182171.5784</v>
      </c>
      <c r="U2615" s="49">
        <f t="shared" si="747"/>
        <v>177988.23569570127</v>
      </c>
      <c r="V2615" s="51">
        <f t="shared" si="739"/>
        <v>172550</v>
      </c>
      <c r="W2615" s="51">
        <f t="shared" si="740"/>
        <v>30392.823505294931</v>
      </c>
      <c r="X2615" s="52">
        <f t="shared" si="741"/>
        <v>0.16683625279109363</v>
      </c>
      <c r="Y2615" s="53" t="str">
        <f t="shared" si="742"/>
        <v>MENOR_VALOR</v>
      </c>
      <c r="Z2615" s="49">
        <f t="shared" si="743"/>
        <v>139189.63519999999</v>
      </c>
      <c r="AA2615" s="80"/>
    </row>
    <row r="2616" spans="1:27" x14ac:dyDescent="0.2">
      <c r="A2616" s="41">
        <f t="shared" si="750"/>
        <v>2278</v>
      </c>
      <c r="B2616" s="1">
        <v>4912996</v>
      </c>
      <c r="C2616" s="2" t="s">
        <v>384</v>
      </c>
      <c r="D2616" s="42" t="s">
        <v>36</v>
      </c>
      <c r="E2616" s="43">
        <v>0</v>
      </c>
      <c r="F2616" s="44">
        <v>1</v>
      </c>
      <c r="G2616" s="44">
        <v>1</v>
      </c>
      <c r="H2616" s="13">
        <v>26101732</v>
      </c>
      <c r="I2616" s="4" t="s">
        <v>37</v>
      </c>
      <c r="J2616" s="1">
        <v>294</v>
      </c>
      <c r="K2616" s="48">
        <v>34629</v>
      </c>
      <c r="L2616" s="49">
        <f t="shared" si="735"/>
        <v>39172.324800000002</v>
      </c>
      <c r="M2616" s="45">
        <v>19190</v>
      </c>
      <c r="N2616" s="50">
        <f t="shared" si="736"/>
        <v>3646.1</v>
      </c>
      <c r="O2616" s="46">
        <f t="shared" si="744"/>
        <v>22836.1</v>
      </c>
      <c r="P2616" s="45">
        <v>15000</v>
      </c>
      <c r="Q2616" s="50">
        <f t="shared" si="737"/>
        <v>2850</v>
      </c>
      <c r="R2616" s="46">
        <f t="shared" si="745"/>
        <v>17850</v>
      </c>
      <c r="S2616" s="51">
        <f t="shared" si="746"/>
        <v>17850</v>
      </c>
      <c r="T2616" s="51">
        <f t="shared" si="738"/>
        <v>26619.474933333335</v>
      </c>
      <c r="U2616" s="49">
        <f t="shared" si="747"/>
        <v>25181.397839193392</v>
      </c>
      <c r="V2616" s="51">
        <f t="shared" si="739"/>
        <v>22836.1</v>
      </c>
      <c r="W2616" s="51">
        <f t="shared" si="740"/>
        <v>6200.9551928054643</v>
      </c>
      <c r="X2616" s="52">
        <f t="shared" si="741"/>
        <v>0.23294806559240311</v>
      </c>
      <c r="Y2616" s="53" t="str">
        <f t="shared" si="742"/>
        <v>MENOR_VALOR</v>
      </c>
      <c r="Z2616" s="49">
        <f t="shared" si="743"/>
        <v>17850</v>
      </c>
      <c r="AA2616" s="80"/>
    </row>
    <row r="2617" spans="1:27" ht="18" x14ac:dyDescent="0.2">
      <c r="A2617" s="41">
        <f t="shared" si="750"/>
        <v>2279</v>
      </c>
      <c r="B2617" s="1">
        <v>4912996</v>
      </c>
      <c r="C2617" s="40" t="s">
        <v>651</v>
      </c>
      <c r="D2617" s="42" t="s">
        <v>36</v>
      </c>
      <c r="E2617" s="43">
        <v>0</v>
      </c>
      <c r="F2617" s="44">
        <v>1</v>
      </c>
      <c r="G2617" s="44">
        <v>1</v>
      </c>
      <c r="H2617" s="13">
        <v>26101732</v>
      </c>
      <c r="I2617" s="4" t="s">
        <v>37</v>
      </c>
      <c r="J2617" s="1">
        <v>39759</v>
      </c>
      <c r="K2617" s="48">
        <v>17374</v>
      </c>
      <c r="L2617" s="49">
        <f t="shared" si="735"/>
        <v>19653.468799999999</v>
      </c>
      <c r="M2617" s="45">
        <v>25000</v>
      </c>
      <c r="N2617" s="50">
        <f t="shared" si="736"/>
        <v>4750</v>
      </c>
      <c r="O2617" s="46">
        <f t="shared" si="744"/>
        <v>29750</v>
      </c>
      <c r="P2617" s="45">
        <v>20000</v>
      </c>
      <c r="Q2617" s="50">
        <f t="shared" si="737"/>
        <v>3800</v>
      </c>
      <c r="R2617" s="46">
        <f t="shared" si="745"/>
        <v>23800</v>
      </c>
      <c r="S2617" s="51">
        <f t="shared" si="746"/>
        <v>19653.468799999999</v>
      </c>
      <c r="T2617" s="51">
        <f t="shared" si="738"/>
        <v>24401.156266666669</v>
      </c>
      <c r="U2617" s="49">
        <f t="shared" si="747"/>
        <v>24052.914836300155</v>
      </c>
      <c r="V2617" s="51">
        <f t="shared" si="739"/>
        <v>23800</v>
      </c>
      <c r="W2617" s="51">
        <f t="shared" si="740"/>
        <v>3357.1220026343922</v>
      </c>
      <c r="X2617" s="52">
        <f t="shared" si="741"/>
        <v>0.13758044766183505</v>
      </c>
      <c r="Y2617" s="53" t="str">
        <f t="shared" si="742"/>
        <v>MENOR_VALOR</v>
      </c>
      <c r="Z2617" s="49">
        <f t="shared" si="743"/>
        <v>19653.468799999999</v>
      </c>
      <c r="AA2617" s="80"/>
    </row>
    <row r="2618" spans="1:27" ht="18" x14ac:dyDescent="0.2">
      <c r="A2618" s="41">
        <f t="shared" si="750"/>
        <v>2280</v>
      </c>
      <c r="B2618" s="1">
        <v>4912996</v>
      </c>
      <c r="C2618" s="40" t="s">
        <v>652</v>
      </c>
      <c r="D2618" s="42" t="s">
        <v>36</v>
      </c>
      <c r="E2618" s="43">
        <v>0</v>
      </c>
      <c r="F2618" s="44">
        <v>1</v>
      </c>
      <c r="G2618" s="44">
        <v>1</v>
      </c>
      <c r="H2618" s="13">
        <v>31181705</v>
      </c>
      <c r="I2618" s="4" t="s">
        <v>37</v>
      </c>
      <c r="J2618" s="1" t="s">
        <v>37</v>
      </c>
      <c r="K2618" s="48">
        <v>4879</v>
      </c>
      <c r="L2618" s="49">
        <f t="shared" si="735"/>
        <v>5519.1247999999996</v>
      </c>
      <c r="M2618" s="45">
        <v>7280</v>
      </c>
      <c r="N2618" s="50">
        <f t="shared" si="736"/>
        <v>1383.2</v>
      </c>
      <c r="O2618" s="46">
        <f t="shared" si="744"/>
        <v>8663.2000000000007</v>
      </c>
      <c r="P2618" s="45">
        <v>6000</v>
      </c>
      <c r="Q2618" s="50">
        <f t="shared" si="737"/>
        <v>1140</v>
      </c>
      <c r="R2618" s="46">
        <f t="shared" si="745"/>
        <v>7140</v>
      </c>
      <c r="S2618" s="51">
        <f t="shared" si="746"/>
        <v>5519.1247999999996</v>
      </c>
      <c r="T2618" s="51">
        <f t="shared" si="738"/>
        <v>7107.441600000001</v>
      </c>
      <c r="U2618" s="49">
        <f t="shared" si="747"/>
        <v>6989.0088275608514</v>
      </c>
      <c r="V2618" s="51">
        <f t="shared" si="739"/>
        <v>7140</v>
      </c>
      <c r="W2618" s="51">
        <f t="shared" si="740"/>
        <v>1123.1095799525247</v>
      </c>
      <c r="X2618" s="52">
        <f t="shared" si="741"/>
        <v>0.15801882634568878</v>
      </c>
      <c r="Y2618" s="53" t="str">
        <f t="shared" si="742"/>
        <v>MENOR_VALOR</v>
      </c>
      <c r="Z2618" s="49">
        <f t="shared" si="743"/>
        <v>5519.1247999999996</v>
      </c>
      <c r="AA2618" s="80"/>
    </row>
    <row r="2619" spans="1:27" ht="27" x14ac:dyDescent="0.2">
      <c r="A2619" s="41">
        <f t="shared" si="750"/>
        <v>2281</v>
      </c>
      <c r="B2619" s="1">
        <v>4912996</v>
      </c>
      <c r="C2619" s="40" t="s">
        <v>653</v>
      </c>
      <c r="D2619" s="42" t="s">
        <v>36</v>
      </c>
      <c r="E2619" s="43">
        <v>0</v>
      </c>
      <c r="F2619" s="44">
        <v>1</v>
      </c>
      <c r="G2619" s="44">
        <v>1</v>
      </c>
      <c r="H2619" s="13">
        <v>26101715</v>
      </c>
      <c r="I2619" s="4" t="s">
        <v>37</v>
      </c>
      <c r="J2619" s="1" t="s">
        <v>37</v>
      </c>
      <c r="K2619" s="48">
        <v>184450</v>
      </c>
      <c r="L2619" s="49">
        <f t="shared" si="735"/>
        <v>208649.84</v>
      </c>
      <c r="M2619" s="45">
        <v>292680</v>
      </c>
      <c r="N2619" s="50">
        <f t="shared" si="736"/>
        <v>55609.2</v>
      </c>
      <c r="O2619" s="46">
        <f t="shared" si="744"/>
        <v>348289.2</v>
      </c>
      <c r="P2619" s="45">
        <v>217000</v>
      </c>
      <c r="Q2619" s="50">
        <f t="shared" si="737"/>
        <v>41230</v>
      </c>
      <c r="R2619" s="46">
        <f t="shared" si="745"/>
        <v>258230</v>
      </c>
      <c r="S2619" s="51">
        <f t="shared" si="746"/>
        <v>208649.84</v>
      </c>
      <c r="T2619" s="51">
        <f t="shared" si="738"/>
        <v>271723.01333333337</v>
      </c>
      <c r="U2619" s="49">
        <f t="shared" si="747"/>
        <v>265738.76949524361</v>
      </c>
      <c r="V2619" s="51">
        <f t="shared" si="739"/>
        <v>258230</v>
      </c>
      <c r="W2619" s="51">
        <f t="shared" si="740"/>
        <v>44599.468574954459</v>
      </c>
      <c r="X2619" s="52">
        <f t="shared" si="741"/>
        <v>0.16413577940210211</v>
      </c>
      <c r="Y2619" s="53" t="str">
        <f t="shared" si="742"/>
        <v>MENOR_VALOR</v>
      </c>
      <c r="Z2619" s="49">
        <f t="shared" si="743"/>
        <v>208649.84</v>
      </c>
      <c r="AA2619" s="80"/>
    </row>
    <row r="2620" spans="1:27" ht="18" x14ac:dyDescent="0.2">
      <c r="A2620" s="41">
        <f t="shared" si="750"/>
        <v>2282</v>
      </c>
      <c r="B2620" s="1">
        <v>4912996</v>
      </c>
      <c r="C2620" s="40" t="s">
        <v>654</v>
      </c>
      <c r="D2620" s="42" t="s">
        <v>36</v>
      </c>
      <c r="E2620" s="43">
        <v>0</v>
      </c>
      <c r="F2620" s="44">
        <v>1</v>
      </c>
      <c r="G2620" s="44">
        <v>1</v>
      </c>
      <c r="H2620" s="13">
        <v>26101715</v>
      </c>
      <c r="I2620" s="4" t="s">
        <v>37</v>
      </c>
      <c r="J2620" s="1" t="s">
        <v>37</v>
      </c>
      <c r="K2620" s="48">
        <v>41769</v>
      </c>
      <c r="L2620" s="49">
        <f t="shared" si="735"/>
        <v>47249.092799999999</v>
      </c>
      <c r="M2620" s="45">
        <v>56120</v>
      </c>
      <c r="N2620" s="50">
        <f t="shared" si="736"/>
        <v>10662.8</v>
      </c>
      <c r="O2620" s="46">
        <f t="shared" si="744"/>
        <v>66782.8</v>
      </c>
      <c r="P2620" s="45">
        <v>49000</v>
      </c>
      <c r="Q2620" s="50">
        <f t="shared" si="737"/>
        <v>9310</v>
      </c>
      <c r="R2620" s="46">
        <f t="shared" si="745"/>
        <v>58310</v>
      </c>
      <c r="S2620" s="51">
        <f t="shared" si="746"/>
        <v>47249.092799999999</v>
      </c>
      <c r="T2620" s="51">
        <f t="shared" si="738"/>
        <v>57447.297599999998</v>
      </c>
      <c r="U2620" s="49">
        <f t="shared" si="747"/>
        <v>56876.611282736136</v>
      </c>
      <c r="V2620" s="51">
        <f t="shared" si="739"/>
        <v>58310</v>
      </c>
      <c r="W2620" s="51">
        <f t="shared" si="740"/>
        <v>7211.2197700091983</v>
      </c>
      <c r="X2620" s="52">
        <f t="shared" si="741"/>
        <v>0.1255275717270502</v>
      </c>
      <c r="Y2620" s="53" t="str">
        <f t="shared" si="742"/>
        <v>MENOR_VALOR</v>
      </c>
      <c r="Z2620" s="49">
        <f t="shared" si="743"/>
        <v>47249.092799999999</v>
      </c>
      <c r="AA2620" s="80"/>
    </row>
    <row r="2621" spans="1:27" ht="18" x14ac:dyDescent="0.2">
      <c r="A2621" s="41">
        <f t="shared" si="750"/>
        <v>2283</v>
      </c>
      <c r="B2621" s="1">
        <v>4912996</v>
      </c>
      <c r="C2621" s="40" t="s">
        <v>657</v>
      </c>
      <c r="D2621" s="42" t="s">
        <v>36</v>
      </c>
      <c r="E2621" s="43">
        <v>0</v>
      </c>
      <c r="F2621" s="44">
        <v>1</v>
      </c>
      <c r="G2621" s="44">
        <v>1</v>
      </c>
      <c r="H2621" s="13">
        <v>26111505</v>
      </c>
      <c r="I2621" s="4" t="s">
        <v>37</v>
      </c>
      <c r="J2621" s="176">
        <v>2620</v>
      </c>
      <c r="K2621" s="48">
        <v>993055</v>
      </c>
      <c r="L2621" s="49">
        <f t="shared" si="735"/>
        <v>1123343.8159999999</v>
      </c>
      <c r="M2621" s="45">
        <v>630000</v>
      </c>
      <c r="N2621" s="50">
        <f t="shared" si="736"/>
        <v>119700</v>
      </c>
      <c r="O2621" s="46">
        <f t="shared" si="744"/>
        <v>749700</v>
      </c>
      <c r="P2621" s="45">
        <v>480000</v>
      </c>
      <c r="Q2621" s="50">
        <f t="shared" si="737"/>
        <v>91200</v>
      </c>
      <c r="R2621" s="46">
        <f t="shared" si="745"/>
        <v>571200</v>
      </c>
      <c r="S2621" s="51">
        <f t="shared" si="746"/>
        <v>571200</v>
      </c>
      <c r="T2621" s="51">
        <f t="shared" si="738"/>
        <v>814747.93866666651</v>
      </c>
      <c r="U2621" s="49">
        <f t="shared" si="747"/>
        <v>783542.94181658037</v>
      </c>
      <c r="V2621" s="51">
        <f t="shared" si="739"/>
        <v>749700</v>
      </c>
      <c r="W2621" s="51">
        <f t="shared" si="740"/>
        <v>172214.39897520578</v>
      </c>
      <c r="X2621" s="52">
        <f t="shared" si="741"/>
        <v>0.21137138346987944</v>
      </c>
      <c r="Y2621" s="53" t="str">
        <f t="shared" si="742"/>
        <v>MENOR_VALOR</v>
      </c>
      <c r="Z2621" s="49">
        <f t="shared" si="743"/>
        <v>571200</v>
      </c>
      <c r="AA2621" s="80"/>
    </row>
    <row r="2622" spans="1:27" ht="45" x14ac:dyDescent="0.2">
      <c r="A2622" s="132"/>
      <c r="B2622" s="3"/>
      <c r="C2622" s="138" t="s">
        <v>658</v>
      </c>
      <c r="D2622" s="3"/>
      <c r="E2622" s="3"/>
      <c r="F2622" s="3"/>
      <c r="G2622" s="3"/>
      <c r="H2622" s="7"/>
      <c r="I2622" s="7"/>
      <c r="J2622" s="137"/>
      <c r="K2622" s="48"/>
      <c r="L2622" s="49">
        <f t="shared" si="735"/>
        <v>0</v>
      </c>
      <c r="M2622" s="5">
        <v>0</v>
      </c>
      <c r="N2622" s="3"/>
      <c r="O2622" s="3"/>
      <c r="P2622" s="5"/>
      <c r="Q2622" s="3"/>
      <c r="R2622" s="3"/>
      <c r="S2622" s="51"/>
      <c r="T2622" s="51"/>
      <c r="U2622" s="49"/>
      <c r="V2622" s="51"/>
      <c r="W2622" s="51"/>
      <c r="X2622" s="52"/>
      <c r="Y2622" s="53"/>
      <c r="Z2622" s="49"/>
      <c r="AA2622" s="80"/>
    </row>
    <row r="2623" spans="1:27" ht="27" x14ac:dyDescent="0.2">
      <c r="A2623" s="41">
        <f>A2621+1</f>
        <v>2284</v>
      </c>
      <c r="B2623" s="1">
        <v>4912996</v>
      </c>
      <c r="C2623" s="40" t="s">
        <v>659</v>
      </c>
      <c r="D2623" s="42" t="s">
        <v>36</v>
      </c>
      <c r="E2623" s="43">
        <v>0</v>
      </c>
      <c r="F2623" s="44">
        <v>1</v>
      </c>
      <c r="G2623" s="44">
        <v>1</v>
      </c>
      <c r="H2623" s="13">
        <v>31181701</v>
      </c>
      <c r="I2623" s="4" t="s">
        <v>37</v>
      </c>
      <c r="J2623" s="1">
        <v>5330</v>
      </c>
      <c r="K2623" s="48">
        <v>122689</v>
      </c>
      <c r="L2623" s="49">
        <f t="shared" si="735"/>
        <v>138785.79680000001</v>
      </c>
      <c r="M2623" s="45">
        <v>187200</v>
      </c>
      <c r="N2623" s="50">
        <f t="shared" si="736"/>
        <v>35568</v>
      </c>
      <c r="O2623" s="46">
        <f t="shared" si="744"/>
        <v>222768</v>
      </c>
      <c r="P2623" s="45">
        <v>144000</v>
      </c>
      <c r="Q2623" s="50">
        <f t="shared" si="737"/>
        <v>27360</v>
      </c>
      <c r="R2623" s="46">
        <f t="shared" si="745"/>
        <v>171360</v>
      </c>
      <c r="S2623" s="51">
        <f t="shared" si="746"/>
        <v>138785.79680000001</v>
      </c>
      <c r="T2623" s="51">
        <f t="shared" si="738"/>
        <v>177637.93226666667</v>
      </c>
      <c r="U2623" s="49">
        <f t="shared" si="747"/>
        <v>174328.78131596572</v>
      </c>
      <c r="V2623" s="51">
        <f t="shared" si="739"/>
        <v>171360</v>
      </c>
      <c r="W2623" s="51">
        <f t="shared" si="740"/>
        <v>27472.608452058397</v>
      </c>
      <c r="X2623" s="52">
        <f t="shared" si="741"/>
        <v>0.15465507902229486</v>
      </c>
      <c r="Y2623" s="53" t="str">
        <f t="shared" si="742"/>
        <v>MENOR_VALOR</v>
      </c>
      <c r="Z2623" s="49">
        <f t="shared" si="743"/>
        <v>138785.79680000001</v>
      </c>
      <c r="AA2623" s="80"/>
    </row>
    <row r="2624" spans="1:27" x14ac:dyDescent="0.2">
      <c r="A2624" s="41">
        <f>A2623+1</f>
        <v>2285</v>
      </c>
      <c r="B2624" s="1">
        <v>4912996</v>
      </c>
      <c r="C2624" s="40" t="s">
        <v>660</v>
      </c>
      <c r="D2624" s="42" t="s">
        <v>36</v>
      </c>
      <c r="E2624" s="43">
        <v>0</v>
      </c>
      <c r="F2624" s="44">
        <v>1</v>
      </c>
      <c r="G2624" s="44">
        <v>1</v>
      </c>
      <c r="H2624" s="13">
        <v>40161504</v>
      </c>
      <c r="I2624" s="4" t="s">
        <v>37</v>
      </c>
      <c r="J2624" s="1">
        <v>2940</v>
      </c>
      <c r="K2624" s="48">
        <v>138754</v>
      </c>
      <c r="L2624" s="49">
        <f t="shared" si="735"/>
        <v>156958.52480000001</v>
      </c>
      <c r="M2624" s="45">
        <v>214200</v>
      </c>
      <c r="N2624" s="50">
        <f t="shared" si="736"/>
        <v>40698</v>
      </c>
      <c r="O2624" s="46">
        <f t="shared" si="744"/>
        <v>254898</v>
      </c>
      <c r="P2624" s="45">
        <v>163000</v>
      </c>
      <c r="Q2624" s="50">
        <f t="shared" si="737"/>
        <v>30970</v>
      </c>
      <c r="R2624" s="46">
        <f t="shared" si="745"/>
        <v>193970</v>
      </c>
      <c r="S2624" s="51">
        <f t="shared" si="746"/>
        <v>156958.52480000001</v>
      </c>
      <c r="T2624" s="51">
        <f t="shared" si="738"/>
        <v>201942.17493333333</v>
      </c>
      <c r="U2624" s="49">
        <f t="shared" si="747"/>
        <v>197983.33426154332</v>
      </c>
      <c r="V2624" s="51">
        <f t="shared" si="739"/>
        <v>193970</v>
      </c>
      <c r="W2624" s="51">
        <f t="shared" si="740"/>
        <v>31808.244051803307</v>
      </c>
      <c r="X2624" s="52">
        <f t="shared" si="741"/>
        <v>0.15751164442149879</v>
      </c>
      <c r="Y2624" s="53" t="str">
        <f t="shared" si="742"/>
        <v>MENOR_VALOR</v>
      </c>
      <c r="Z2624" s="49">
        <f t="shared" si="743"/>
        <v>156958.52480000001</v>
      </c>
      <c r="AA2624" s="80"/>
    </row>
    <row r="2625" spans="1:27" ht="18" x14ac:dyDescent="0.2">
      <c r="A2625" s="41">
        <f t="shared" ref="A2625:A2630" si="751">A2624+1</f>
        <v>2286</v>
      </c>
      <c r="B2625" s="1">
        <v>4912996</v>
      </c>
      <c r="C2625" s="40" t="s">
        <v>1070</v>
      </c>
      <c r="D2625" s="42" t="s">
        <v>36</v>
      </c>
      <c r="E2625" s="43">
        <v>0</v>
      </c>
      <c r="F2625" s="44">
        <v>1</v>
      </c>
      <c r="G2625" s="44">
        <v>1</v>
      </c>
      <c r="H2625" s="13">
        <v>31163221</v>
      </c>
      <c r="I2625" s="4" t="s">
        <v>37</v>
      </c>
      <c r="J2625" s="1" t="s">
        <v>37</v>
      </c>
      <c r="K2625" s="48">
        <v>376873</v>
      </c>
      <c r="L2625" s="49">
        <f t="shared" si="735"/>
        <v>426318.73759999999</v>
      </c>
      <c r="M2625" s="45">
        <v>581700</v>
      </c>
      <c r="N2625" s="50">
        <f t="shared" si="736"/>
        <v>110523</v>
      </c>
      <c r="O2625" s="46">
        <f t="shared" si="744"/>
        <v>692223</v>
      </c>
      <c r="P2625" s="45">
        <v>443000</v>
      </c>
      <c r="Q2625" s="50">
        <f t="shared" si="737"/>
        <v>84170</v>
      </c>
      <c r="R2625" s="46">
        <f t="shared" si="745"/>
        <v>527170</v>
      </c>
      <c r="S2625" s="51">
        <f t="shared" si="746"/>
        <v>426318.73759999999</v>
      </c>
      <c r="T2625" s="51">
        <f t="shared" si="738"/>
        <v>548570.57920000004</v>
      </c>
      <c r="U2625" s="49">
        <f t="shared" si="747"/>
        <v>537828.37517201726</v>
      </c>
      <c r="V2625" s="51">
        <f t="shared" si="739"/>
        <v>527170</v>
      </c>
      <c r="W2625" s="51">
        <f t="shared" si="740"/>
        <v>86445.106207903489</v>
      </c>
      <c r="X2625" s="52">
        <f t="shared" si="741"/>
        <v>0.15758246884834665</v>
      </c>
      <c r="Y2625" s="53" t="str">
        <f t="shared" si="742"/>
        <v>MENOR_VALOR</v>
      </c>
      <c r="Z2625" s="49">
        <f t="shared" si="743"/>
        <v>426318.73759999999</v>
      </c>
      <c r="AA2625" s="80"/>
    </row>
    <row r="2626" spans="1:27" ht="18" x14ac:dyDescent="0.2">
      <c r="A2626" s="41">
        <f t="shared" si="751"/>
        <v>2287</v>
      </c>
      <c r="B2626" s="1">
        <v>4912996</v>
      </c>
      <c r="C2626" s="40" t="s">
        <v>1071</v>
      </c>
      <c r="D2626" s="42" t="s">
        <v>36</v>
      </c>
      <c r="E2626" s="43">
        <v>0</v>
      </c>
      <c r="F2626" s="44">
        <v>1</v>
      </c>
      <c r="G2626" s="44">
        <v>1</v>
      </c>
      <c r="H2626" s="13">
        <v>40142020</v>
      </c>
      <c r="I2626" s="4" t="s">
        <v>37</v>
      </c>
      <c r="J2626" s="1" t="s">
        <v>37</v>
      </c>
      <c r="K2626" s="48">
        <v>134232</v>
      </c>
      <c r="L2626" s="49">
        <f t="shared" si="735"/>
        <v>151843.2384</v>
      </c>
      <c r="M2626" s="45">
        <v>213840</v>
      </c>
      <c r="N2626" s="50">
        <f t="shared" si="736"/>
        <v>40629.599999999999</v>
      </c>
      <c r="O2626" s="46">
        <f t="shared" si="744"/>
        <v>254469.6</v>
      </c>
      <c r="P2626" s="45">
        <v>158000</v>
      </c>
      <c r="Q2626" s="50">
        <f t="shared" si="737"/>
        <v>30020</v>
      </c>
      <c r="R2626" s="46">
        <f t="shared" si="745"/>
        <v>188020</v>
      </c>
      <c r="S2626" s="51">
        <f t="shared" si="746"/>
        <v>151843.2384</v>
      </c>
      <c r="T2626" s="51">
        <f t="shared" si="738"/>
        <v>198110.94613333335</v>
      </c>
      <c r="U2626" s="49">
        <f t="shared" si="747"/>
        <v>193677.18801681901</v>
      </c>
      <c r="V2626" s="51">
        <f t="shared" si="739"/>
        <v>188020</v>
      </c>
      <c r="W2626" s="51">
        <f t="shared" si="740"/>
        <v>32716.209888197169</v>
      </c>
      <c r="X2626" s="52">
        <f t="shared" si="741"/>
        <v>0.16514084923999298</v>
      </c>
      <c r="Y2626" s="53" t="str">
        <f t="shared" si="742"/>
        <v>MENOR_VALOR</v>
      </c>
      <c r="Z2626" s="49">
        <f t="shared" si="743"/>
        <v>151843.2384</v>
      </c>
      <c r="AA2626" s="80"/>
    </row>
    <row r="2627" spans="1:27" ht="18" x14ac:dyDescent="0.2">
      <c r="A2627" s="41">
        <f t="shared" si="751"/>
        <v>2288</v>
      </c>
      <c r="B2627" s="1">
        <v>4912996</v>
      </c>
      <c r="C2627" s="40" t="s">
        <v>662</v>
      </c>
      <c r="D2627" s="42" t="s">
        <v>36</v>
      </c>
      <c r="E2627" s="43">
        <v>0</v>
      </c>
      <c r="F2627" s="44">
        <v>1</v>
      </c>
      <c r="G2627" s="44">
        <v>1</v>
      </c>
      <c r="H2627" s="13">
        <v>40161513</v>
      </c>
      <c r="I2627" s="4" t="s">
        <v>37</v>
      </c>
      <c r="J2627" s="1">
        <v>2940</v>
      </c>
      <c r="K2627" s="48">
        <v>48314</v>
      </c>
      <c r="L2627" s="49">
        <f t="shared" si="735"/>
        <v>54652.796799999996</v>
      </c>
      <c r="M2627" s="45">
        <v>69580</v>
      </c>
      <c r="N2627" s="50">
        <f t="shared" si="736"/>
        <v>13220.2</v>
      </c>
      <c r="O2627" s="46">
        <f t="shared" si="744"/>
        <v>82800.2</v>
      </c>
      <c r="P2627" s="45">
        <v>57000</v>
      </c>
      <c r="Q2627" s="50">
        <f t="shared" si="737"/>
        <v>10830</v>
      </c>
      <c r="R2627" s="46">
        <f t="shared" si="745"/>
        <v>67830</v>
      </c>
      <c r="S2627" s="51">
        <f t="shared" si="746"/>
        <v>54652.796799999996</v>
      </c>
      <c r="T2627" s="51">
        <f t="shared" si="738"/>
        <v>68427.665599999993</v>
      </c>
      <c r="U2627" s="49">
        <f t="shared" si="747"/>
        <v>67456.198798970916</v>
      </c>
      <c r="V2627" s="51">
        <f t="shared" si="739"/>
        <v>67830</v>
      </c>
      <c r="W2627" s="51">
        <f t="shared" si="740"/>
        <v>9740.3031384350234</v>
      </c>
      <c r="X2627" s="52">
        <f t="shared" si="741"/>
        <v>0.14234451888762115</v>
      </c>
      <c r="Y2627" s="53" t="str">
        <f t="shared" si="742"/>
        <v>MENOR_VALOR</v>
      </c>
      <c r="Z2627" s="49">
        <f t="shared" si="743"/>
        <v>54652.796799999996</v>
      </c>
      <c r="AA2627" s="80"/>
    </row>
    <row r="2628" spans="1:27" x14ac:dyDescent="0.2">
      <c r="A2628" s="41">
        <f t="shared" si="751"/>
        <v>2289</v>
      </c>
      <c r="B2628" s="1">
        <v>4912996</v>
      </c>
      <c r="C2628" s="40" t="s">
        <v>109</v>
      </c>
      <c r="D2628" s="42" t="s">
        <v>36</v>
      </c>
      <c r="E2628" s="43">
        <v>0</v>
      </c>
      <c r="F2628" s="44">
        <v>1</v>
      </c>
      <c r="G2628" s="44">
        <v>1</v>
      </c>
      <c r="H2628" s="13">
        <v>40161505</v>
      </c>
      <c r="I2628" s="4" t="s">
        <v>37</v>
      </c>
      <c r="J2628" s="1">
        <v>2940</v>
      </c>
      <c r="K2628" s="48">
        <v>137088</v>
      </c>
      <c r="L2628" s="49">
        <f t="shared" si="735"/>
        <v>155073.94560000001</v>
      </c>
      <c r="M2628" s="45">
        <v>212300</v>
      </c>
      <c r="N2628" s="50">
        <f t="shared" si="736"/>
        <v>40337</v>
      </c>
      <c r="O2628" s="46">
        <f t="shared" si="744"/>
        <v>252637</v>
      </c>
      <c r="P2628" s="45">
        <v>154000</v>
      </c>
      <c r="Q2628" s="50">
        <f t="shared" si="737"/>
        <v>29260</v>
      </c>
      <c r="R2628" s="46">
        <f t="shared" si="745"/>
        <v>183260</v>
      </c>
      <c r="S2628" s="51">
        <f t="shared" si="746"/>
        <v>155073.94560000001</v>
      </c>
      <c r="T2628" s="51">
        <f t="shared" si="738"/>
        <v>196990.31519999998</v>
      </c>
      <c r="U2628" s="49">
        <f t="shared" si="747"/>
        <v>192915.81183668372</v>
      </c>
      <c r="V2628" s="51">
        <f t="shared" si="739"/>
        <v>183260</v>
      </c>
      <c r="W2628" s="51">
        <f t="shared" si="740"/>
        <v>29639.349186881635</v>
      </c>
      <c r="X2628" s="52">
        <f t="shared" si="741"/>
        <v>0.15046094604594876</v>
      </c>
      <c r="Y2628" s="53" t="str">
        <f t="shared" si="742"/>
        <v>MENOR_VALOR</v>
      </c>
      <c r="Z2628" s="49">
        <f t="shared" si="743"/>
        <v>155073.94560000001</v>
      </c>
      <c r="AA2628" s="80"/>
    </row>
    <row r="2629" spans="1:27" ht="18" x14ac:dyDescent="0.2">
      <c r="A2629" s="41">
        <f t="shared" si="751"/>
        <v>2290</v>
      </c>
      <c r="B2629" s="1">
        <v>4912996</v>
      </c>
      <c r="C2629" s="40" t="s">
        <v>663</v>
      </c>
      <c r="D2629" s="42" t="s">
        <v>36</v>
      </c>
      <c r="E2629" s="43">
        <v>0</v>
      </c>
      <c r="F2629" s="44">
        <v>1</v>
      </c>
      <c r="G2629" s="44">
        <v>1</v>
      </c>
      <c r="H2629" s="13">
        <v>25173815</v>
      </c>
      <c r="I2629" s="4" t="s">
        <v>37</v>
      </c>
      <c r="J2629" s="1" t="s">
        <v>37</v>
      </c>
      <c r="K2629" s="48">
        <v>169456</v>
      </c>
      <c r="L2629" s="49">
        <f t="shared" si="735"/>
        <v>191688.62719999999</v>
      </c>
      <c r="M2629" s="45">
        <v>236550</v>
      </c>
      <c r="N2629" s="50">
        <f t="shared" si="736"/>
        <v>44944.5</v>
      </c>
      <c r="O2629" s="46">
        <f t="shared" si="744"/>
        <v>281494.5</v>
      </c>
      <c r="P2629" s="45">
        <v>199000</v>
      </c>
      <c r="Q2629" s="50">
        <f t="shared" si="737"/>
        <v>37810</v>
      </c>
      <c r="R2629" s="46">
        <f t="shared" si="745"/>
        <v>236810</v>
      </c>
      <c r="S2629" s="51">
        <f t="shared" si="746"/>
        <v>191688.62719999999</v>
      </c>
      <c r="T2629" s="51">
        <f t="shared" si="738"/>
        <v>236664.37573333332</v>
      </c>
      <c r="U2629" s="49">
        <f t="shared" si="747"/>
        <v>233787.93749339931</v>
      </c>
      <c r="V2629" s="51">
        <f t="shared" si="739"/>
        <v>236810</v>
      </c>
      <c r="W2629" s="51">
        <f t="shared" si="740"/>
        <v>31802.656776860927</v>
      </c>
      <c r="X2629" s="52">
        <f t="shared" si="741"/>
        <v>0.13437872378686708</v>
      </c>
      <c r="Y2629" s="53" t="str">
        <f t="shared" si="742"/>
        <v>MENOR_VALOR</v>
      </c>
      <c r="Z2629" s="49">
        <f t="shared" si="743"/>
        <v>191688.62719999999</v>
      </c>
      <c r="AA2629" s="80"/>
    </row>
    <row r="2630" spans="1:27" ht="18" x14ac:dyDescent="0.2">
      <c r="A2630" s="41">
        <f t="shared" si="751"/>
        <v>2291</v>
      </c>
      <c r="B2630" s="1">
        <v>4912996</v>
      </c>
      <c r="C2630" s="40" t="s">
        <v>664</v>
      </c>
      <c r="D2630" s="42" t="s">
        <v>36</v>
      </c>
      <c r="E2630" s="43">
        <v>0</v>
      </c>
      <c r="F2630" s="44">
        <v>1</v>
      </c>
      <c r="G2630" s="44">
        <v>1</v>
      </c>
      <c r="H2630" s="13">
        <v>25173815</v>
      </c>
      <c r="I2630" s="4" t="s">
        <v>37</v>
      </c>
      <c r="J2630" s="1" t="s">
        <v>37</v>
      </c>
      <c r="K2630" s="48">
        <v>253351</v>
      </c>
      <c r="L2630" s="49">
        <f t="shared" si="735"/>
        <v>286590.65119999996</v>
      </c>
      <c r="M2630" s="45">
        <v>361810</v>
      </c>
      <c r="N2630" s="50">
        <f t="shared" si="736"/>
        <v>68743.899999999994</v>
      </c>
      <c r="O2630" s="46">
        <f t="shared" si="744"/>
        <v>430553.9</v>
      </c>
      <c r="P2630" s="45">
        <v>298000</v>
      </c>
      <c r="Q2630" s="50">
        <f t="shared" si="737"/>
        <v>56620</v>
      </c>
      <c r="R2630" s="46">
        <f t="shared" si="745"/>
        <v>354620</v>
      </c>
      <c r="S2630" s="51">
        <f t="shared" si="746"/>
        <v>286590.65119999996</v>
      </c>
      <c r="T2630" s="51">
        <f t="shared" si="738"/>
        <v>357254.85040000005</v>
      </c>
      <c r="U2630" s="49">
        <f t="shared" si="747"/>
        <v>352385.14382319077</v>
      </c>
      <c r="V2630" s="51">
        <f t="shared" si="739"/>
        <v>354620</v>
      </c>
      <c r="W2630" s="51">
        <f t="shared" si="740"/>
        <v>49967.134441436654</v>
      </c>
      <c r="X2630" s="52">
        <f t="shared" si="741"/>
        <v>0.13986411768934978</v>
      </c>
      <c r="Y2630" s="53" t="str">
        <f t="shared" si="742"/>
        <v>MENOR_VALOR</v>
      </c>
      <c r="Z2630" s="49">
        <f t="shared" si="743"/>
        <v>286590.65119999996</v>
      </c>
      <c r="AA2630" s="80"/>
    </row>
    <row r="2631" spans="1:27" ht="27" x14ac:dyDescent="0.2">
      <c r="A2631" s="132">
        <v>4.5</v>
      </c>
      <c r="B2631" s="3"/>
      <c r="C2631" s="138" t="s">
        <v>665</v>
      </c>
      <c r="D2631" s="3"/>
      <c r="E2631" s="3"/>
      <c r="F2631" s="3"/>
      <c r="G2631" s="3"/>
      <c r="H2631" s="7"/>
      <c r="I2631" s="7"/>
      <c r="J2631" s="137"/>
      <c r="K2631" s="48"/>
      <c r="L2631" s="49">
        <f t="shared" si="735"/>
        <v>0</v>
      </c>
      <c r="M2631" s="5">
        <v>0</v>
      </c>
      <c r="N2631" s="3"/>
      <c r="O2631" s="3"/>
      <c r="P2631" s="5"/>
      <c r="Q2631" s="3"/>
      <c r="R2631" s="3"/>
      <c r="S2631" s="51"/>
      <c r="T2631" s="51"/>
      <c r="U2631" s="49"/>
      <c r="V2631" s="51"/>
      <c r="W2631" s="51"/>
      <c r="X2631" s="52"/>
      <c r="Y2631" s="53"/>
      <c r="Z2631" s="49"/>
      <c r="AA2631" s="80"/>
    </row>
    <row r="2632" spans="1:27" ht="27" x14ac:dyDescent="0.2">
      <c r="A2632" s="41">
        <f>A2630+1</f>
        <v>2292</v>
      </c>
      <c r="B2632" s="1">
        <v>4912996</v>
      </c>
      <c r="C2632" s="40" t="s">
        <v>667</v>
      </c>
      <c r="D2632" s="42" t="s">
        <v>36</v>
      </c>
      <c r="E2632" s="43">
        <v>0</v>
      </c>
      <c r="F2632" s="44">
        <v>1</v>
      </c>
      <c r="G2632" s="44">
        <v>1</v>
      </c>
      <c r="H2632" s="13">
        <v>26101769</v>
      </c>
      <c r="I2632" s="4" t="s">
        <v>37</v>
      </c>
      <c r="J2632" s="1">
        <v>303</v>
      </c>
      <c r="K2632" s="48">
        <v>528003</v>
      </c>
      <c r="L2632" s="49">
        <f t="shared" si="735"/>
        <v>597276.99359999993</v>
      </c>
      <c r="M2632" s="45">
        <v>814800</v>
      </c>
      <c r="N2632" s="50">
        <f t="shared" si="736"/>
        <v>154812</v>
      </c>
      <c r="O2632" s="46">
        <f t="shared" si="744"/>
        <v>969612</v>
      </c>
      <c r="P2632" s="45">
        <v>621000</v>
      </c>
      <c r="Q2632" s="50">
        <f t="shared" si="737"/>
        <v>117990</v>
      </c>
      <c r="R2632" s="46">
        <f t="shared" si="745"/>
        <v>738990</v>
      </c>
      <c r="S2632" s="51">
        <f t="shared" si="746"/>
        <v>597276.99359999993</v>
      </c>
      <c r="T2632" s="51">
        <f t="shared" si="738"/>
        <v>768626.3311999999</v>
      </c>
      <c r="U2632" s="49">
        <f t="shared" si="747"/>
        <v>753594.01955838269</v>
      </c>
      <c r="V2632" s="51">
        <f t="shared" si="739"/>
        <v>738990</v>
      </c>
      <c r="W2632" s="51">
        <f t="shared" si="740"/>
        <v>121162.27856878299</v>
      </c>
      <c r="X2632" s="52">
        <f t="shared" si="741"/>
        <v>0.15763482676897267</v>
      </c>
      <c r="Y2632" s="53" t="str">
        <f t="shared" si="742"/>
        <v>MENOR_VALOR</v>
      </c>
      <c r="Z2632" s="49">
        <f t="shared" si="743"/>
        <v>597276.99359999993</v>
      </c>
      <c r="AA2632" s="80"/>
    </row>
    <row r="2633" spans="1:27" ht="18" x14ac:dyDescent="0.2">
      <c r="A2633" s="41">
        <f>A2632+1</f>
        <v>2293</v>
      </c>
      <c r="B2633" s="1">
        <v>4912996</v>
      </c>
      <c r="C2633" s="40" t="s">
        <v>668</v>
      </c>
      <c r="D2633" s="42" t="s">
        <v>36</v>
      </c>
      <c r="E2633" s="43">
        <v>0</v>
      </c>
      <c r="F2633" s="44">
        <v>1</v>
      </c>
      <c r="G2633" s="44">
        <v>1</v>
      </c>
      <c r="H2633" s="13">
        <v>26101777</v>
      </c>
      <c r="I2633" s="4" t="s">
        <v>37</v>
      </c>
      <c r="J2633" s="1">
        <v>70518</v>
      </c>
      <c r="K2633" s="48">
        <v>414001</v>
      </c>
      <c r="L2633" s="49">
        <f t="shared" ref="L2633:L2681" si="752">(K2633*13.12%)+K2633</f>
        <v>468317.93119999999</v>
      </c>
      <c r="M2633" s="45">
        <v>645540</v>
      </c>
      <c r="N2633" s="50">
        <f t="shared" ref="N2633:N2681" si="753">M2633*0.19</f>
        <v>122652.6</v>
      </c>
      <c r="O2633" s="46">
        <f t="shared" si="744"/>
        <v>768192.6</v>
      </c>
      <c r="P2633" s="45">
        <v>487000</v>
      </c>
      <c r="Q2633" s="50">
        <f t="shared" ref="Q2633:Q2681" si="754">P2633*0.19</f>
        <v>92530</v>
      </c>
      <c r="R2633" s="46">
        <f t="shared" si="745"/>
        <v>579530</v>
      </c>
      <c r="S2633" s="51">
        <f t="shared" ref="S2633:S2681" si="755">MIN(L2633,O2633,R2633)</f>
        <v>468317.93119999999</v>
      </c>
      <c r="T2633" s="51">
        <f t="shared" ref="T2633:T2681" si="756">AVERAGE(L2633,O2633,R2633)</f>
        <v>605346.8437333334</v>
      </c>
      <c r="U2633" s="49">
        <f t="shared" ref="U2633:U2681" si="757">GEOMEAN(L2633,O2633,R2633)</f>
        <v>592964.84041427169</v>
      </c>
      <c r="V2633" s="51">
        <f t="shared" ref="V2633:V2681" si="758">MEDIAN(L2633,O2633,R2633)</f>
        <v>579530</v>
      </c>
      <c r="W2633" s="51">
        <f t="shared" ref="W2633:W2681" si="759">STDEVA(S2633,T2633)</f>
        <v>96894.073270937544</v>
      </c>
      <c r="X2633" s="52">
        <f t="shared" ref="X2633:X2681" si="760">(W2633/T2633)</f>
        <v>0.16006372920583228</v>
      </c>
      <c r="Y2633" s="53" t="str">
        <f t="shared" ref="Y2633:Y2681" si="761">IF(X2633&lt;43%,"MENOR_VALOR","MEDIA_GEOMETRICA")</f>
        <v>MENOR_VALOR</v>
      </c>
      <c r="Z2633" s="49">
        <f t="shared" ref="Z2633:Z2681" si="762">IF(Y2633="MENOR_VALOR",S2633,U2633)</f>
        <v>468317.93119999999</v>
      </c>
      <c r="AA2633" s="80"/>
    </row>
    <row r="2634" spans="1:27" ht="18" x14ac:dyDescent="0.2">
      <c r="A2634" s="41">
        <f t="shared" ref="A2634:A2650" si="763">A2633+1</f>
        <v>2294</v>
      </c>
      <c r="B2634" s="1">
        <v>4912996</v>
      </c>
      <c r="C2634" s="40" t="s">
        <v>669</v>
      </c>
      <c r="D2634" s="42" t="s">
        <v>36</v>
      </c>
      <c r="E2634" s="43">
        <v>0</v>
      </c>
      <c r="F2634" s="44">
        <v>1</v>
      </c>
      <c r="G2634" s="44">
        <v>1</v>
      </c>
      <c r="H2634" s="4">
        <v>39101601</v>
      </c>
      <c r="I2634" s="4" t="s">
        <v>37</v>
      </c>
      <c r="J2634" s="1">
        <v>727</v>
      </c>
      <c r="K2634" s="48">
        <v>6188</v>
      </c>
      <c r="L2634" s="49">
        <f t="shared" si="752"/>
        <v>6999.8656000000001</v>
      </c>
      <c r="M2634" s="45">
        <v>8820</v>
      </c>
      <c r="N2634" s="50">
        <f t="shared" si="753"/>
        <v>1675.8</v>
      </c>
      <c r="O2634" s="46">
        <f t="shared" ref="O2634:O2681" si="764">M2634+N2634</f>
        <v>10495.8</v>
      </c>
      <c r="P2634" s="45">
        <v>7000</v>
      </c>
      <c r="Q2634" s="50">
        <f t="shared" si="754"/>
        <v>1330</v>
      </c>
      <c r="R2634" s="46">
        <f t="shared" ref="R2634:R2681" si="765">P2634+Q2634</f>
        <v>8330</v>
      </c>
      <c r="S2634" s="51">
        <f t="shared" si="755"/>
        <v>6999.8656000000001</v>
      </c>
      <c r="T2634" s="51">
        <f t="shared" si="756"/>
        <v>8608.5552000000007</v>
      </c>
      <c r="U2634" s="49">
        <f t="shared" si="757"/>
        <v>8490.1771067058307</v>
      </c>
      <c r="V2634" s="51">
        <f t="shared" si="758"/>
        <v>8330</v>
      </c>
      <c r="W2634" s="51">
        <f t="shared" si="759"/>
        <v>1137.5153249842854</v>
      </c>
      <c r="X2634" s="52">
        <f t="shared" si="760"/>
        <v>0.13213777440659094</v>
      </c>
      <c r="Y2634" s="53" t="str">
        <f t="shared" si="761"/>
        <v>MENOR_VALOR</v>
      </c>
      <c r="Z2634" s="49">
        <f t="shared" si="762"/>
        <v>6999.8656000000001</v>
      </c>
      <c r="AA2634" s="80"/>
    </row>
    <row r="2635" spans="1:27" ht="18" x14ac:dyDescent="0.2">
      <c r="A2635" s="41">
        <f t="shared" si="763"/>
        <v>2295</v>
      </c>
      <c r="B2635" s="1">
        <v>4912996</v>
      </c>
      <c r="C2635" s="40" t="s">
        <v>670</v>
      </c>
      <c r="D2635" s="42" t="s">
        <v>36</v>
      </c>
      <c r="E2635" s="43">
        <v>0</v>
      </c>
      <c r="F2635" s="44">
        <v>1</v>
      </c>
      <c r="G2635" s="44">
        <v>1</v>
      </c>
      <c r="H2635" s="13">
        <v>25172907</v>
      </c>
      <c r="I2635" s="4" t="s">
        <v>37</v>
      </c>
      <c r="J2635" s="1">
        <v>727</v>
      </c>
      <c r="K2635" s="48">
        <v>46529</v>
      </c>
      <c r="L2635" s="49">
        <f t="shared" si="752"/>
        <v>52633.604800000001</v>
      </c>
      <c r="M2635" s="45">
        <v>62790</v>
      </c>
      <c r="N2635" s="50">
        <f t="shared" si="753"/>
        <v>11930.1</v>
      </c>
      <c r="O2635" s="46">
        <f t="shared" si="764"/>
        <v>74720.100000000006</v>
      </c>
      <c r="P2635" s="45">
        <v>55000</v>
      </c>
      <c r="Q2635" s="50">
        <f t="shared" si="754"/>
        <v>10450</v>
      </c>
      <c r="R2635" s="46">
        <f t="shared" si="765"/>
        <v>65450</v>
      </c>
      <c r="S2635" s="51">
        <f t="shared" si="755"/>
        <v>52633.604800000001</v>
      </c>
      <c r="T2635" s="51">
        <f t="shared" si="756"/>
        <v>64267.901600000005</v>
      </c>
      <c r="U2635" s="49">
        <f t="shared" si="757"/>
        <v>63611.661150365362</v>
      </c>
      <c r="V2635" s="51">
        <f t="shared" si="758"/>
        <v>65450</v>
      </c>
      <c r="W2635" s="51">
        <f t="shared" si="759"/>
        <v>8226.6901616169525</v>
      </c>
      <c r="X2635" s="52">
        <f t="shared" si="760"/>
        <v>0.12800620460302928</v>
      </c>
      <c r="Y2635" s="53" t="str">
        <f t="shared" si="761"/>
        <v>MENOR_VALOR</v>
      </c>
      <c r="Z2635" s="49">
        <f t="shared" si="762"/>
        <v>52633.604800000001</v>
      </c>
      <c r="AA2635" s="80"/>
    </row>
    <row r="2636" spans="1:27" x14ac:dyDescent="0.2">
      <c r="A2636" s="41">
        <f t="shared" si="763"/>
        <v>2296</v>
      </c>
      <c r="B2636" s="1">
        <v>4912996</v>
      </c>
      <c r="C2636" s="40" t="s">
        <v>671</v>
      </c>
      <c r="D2636" s="42" t="s">
        <v>36</v>
      </c>
      <c r="E2636" s="43">
        <v>0</v>
      </c>
      <c r="F2636" s="44">
        <v>1</v>
      </c>
      <c r="G2636" s="44">
        <v>1</v>
      </c>
      <c r="H2636" s="13">
        <v>39111707</v>
      </c>
      <c r="I2636" s="4" t="s">
        <v>37</v>
      </c>
      <c r="J2636" s="1">
        <v>727</v>
      </c>
      <c r="K2636" s="48">
        <v>13804</v>
      </c>
      <c r="L2636" s="49">
        <f t="shared" si="752"/>
        <v>15615.084800000001</v>
      </c>
      <c r="M2636" s="45">
        <v>18600</v>
      </c>
      <c r="N2636" s="50">
        <f t="shared" si="753"/>
        <v>3534</v>
      </c>
      <c r="O2636" s="46">
        <f t="shared" si="764"/>
        <v>22134</v>
      </c>
      <c r="P2636" s="45">
        <v>16000</v>
      </c>
      <c r="Q2636" s="50">
        <f t="shared" si="754"/>
        <v>3040</v>
      </c>
      <c r="R2636" s="46">
        <f t="shared" si="765"/>
        <v>19040</v>
      </c>
      <c r="S2636" s="51">
        <f t="shared" si="755"/>
        <v>15615.084800000001</v>
      </c>
      <c r="T2636" s="51">
        <f t="shared" si="756"/>
        <v>18929.694933333332</v>
      </c>
      <c r="U2636" s="49">
        <f t="shared" si="757"/>
        <v>18739.45972216261</v>
      </c>
      <c r="V2636" s="51">
        <f t="shared" si="758"/>
        <v>19040</v>
      </c>
      <c r="W2636" s="51">
        <f t="shared" si="759"/>
        <v>2343.7833022696454</v>
      </c>
      <c r="X2636" s="52">
        <f t="shared" si="760"/>
        <v>0.12381516503694275</v>
      </c>
      <c r="Y2636" s="53" t="str">
        <f t="shared" si="761"/>
        <v>MENOR_VALOR</v>
      </c>
      <c r="Z2636" s="49">
        <f t="shared" si="762"/>
        <v>15615.084800000001</v>
      </c>
      <c r="AA2636" s="80"/>
    </row>
    <row r="2637" spans="1:27" ht="18" x14ac:dyDescent="0.2">
      <c r="A2637" s="41">
        <f t="shared" si="763"/>
        <v>2297</v>
      </c>
      <c r="B2637" s="1">
        <v>4912996</v>
      </c>
      <c r="C2637" s="40" t="s">
        <v>672</v>
      </c>
      <c r="D2637" s="42" t="s">
        <v>36</v>
      </c>
      <c r="E2637" s="43">
        <v>0</v>
      </c>
      <c r="F2637" s="44">
        <v>1</v>
      </c>
      <c r="G2637" s="44">
        <v>1</v>
      </c>
      <c r="H2637" s="13">
        <v>26111544</v>
      </c>
      <c r="I2637" s="4" t="s">
        <v>37</v>
      </c>
      <c r="J2637" s="1">
        <v>727</v>
      </c>
      <c r="K2637" s="48">
        <v>13804</v>
      </c>
      <c r="L2637" s="49">
        <f t="shared" si="752"/>
        <v>15615.084800000001</v>
      </c>
      <c r="M2637" s="45">
        <v>21200</v>
      </c>
      <c r="N2637" s="50">
        <f t="shared" si="753"/>
        <v>4028</v>
      </c>
      <c r="O2637" s="46">
        <f t="shared" si="764"/>
        <v>25228</v>
      </c>
      <c r="P2637" s="45">
        <v>16000</v>
      </c>
      <c r="Q2637" s="50">
        <f t="shared" si="754"/>
        <v>3040</v>
      </c>
      <c r="R2637" s="46">
        <f t="shared" si="765"/>
        <v>19040</v>
      </c>
      <c r="S2637" s="51">
        <f t="shared" si="755"/>
        <v>15615.084800000001</v>
      </c>
      <c r="T2637" s="51">
        <f t="shared" si="756"/>
        <v>19961.028266666664</v>
      </c>
      <c r="U2637" s="49">
        <f t="shared" si="757"/>
        <v>19574.831746616037</v>
      </c>
      <c r="V2637" s="51">
        <f t="shared" si="758"/>
        <v>19040</v>
      </c>
      <c r="W2637" s="51">
        <f t="shared" si="759"/>
        <v>3073.0460959333805</v>
      </c>
      <c r="X2637" s="52">
        <f t="shared" si="760"/>
        <v>0.15395229418441955</v>
      </c>
      <c r="Y2637" s="53" t="str">
        <f t="shared" si="761"/>
        <v>MENOR_VALOR</v>
      </c>
      <c r="Z2637" s="49">
        <f t="shared" si="762"/>
        <v>15615.084800000001</v>
      </c>
      <c r="AA2637" s="80"/>
    </row>
    <row r="2638" spans="1:27" ht="18" x14ac:dyDescent="0.2">
      <c r="A2638" s="41">
        <f t="shared" si="763"/>
        <v>2298</v>
      </c>
      <c r="B2638" s="1">
        <v>4912996</v>
      </c>
      <c r="C2638" s="40" t="s">
        <v>673</v>
      </c>
      <c r="D2638" s="42" t="s">
        <v>36</v>
      </c>
      <c r="E2638" s="43">
        <v>0</v>
      </c>
      <c r="F2638" s="44">
        <v>1</v>
      </c>
      <c r="G2638" s="44">
        <v>1</v>
      </c>
      <c r="H2638" s="13">
        <v>26101410</v>
      </c>
      <c r="I2638" s="4" t="s">
        <v>37</v>
      </c>
      <c r="J2638" s="1" t="s">
        <v>37</v>
      </c>
      <c r="K2638" s="48">
        <v>1844024</v>
      </c>
      <c r="L2638" s="49">
        <f t="shared" si="752"/>
        <v>2085959.9487999999</v>
      </c>
      <c r="M2638" s="45">
        <v>2927880</v>
      </c>
      <c r="N2638" s="50">
        <f t="shared" si="753"/>
        <v>556297.19999999995</v>
      </c>
      <c r="O2638" s="46">
        <f t="shared" si="764"/>
        <v>3484177.2</v>
      </c>
      <c r="P2638" s="45">
        <v>2169000</v>
      </c>
      <c r="Q2638" s="50">
        <f t="shared" si="754"/>
        <v>412110</v>
      </c>
      <c r="R2638" s="46">
        <f t="shared" si="765"/>
        <v>2581110</v>
      </c>
      <c r="S2638" s="51">
        <f t="shared" si="755"/>
        <v>2085959.9487999999</v>
      </c>
      <c r="T2638" s="51">
        <f t="shared" si="756"/>
        <v>2717082.3829333335</v>
      </c>
      <c r="U2638" s="49">
        <f t="shared" si="757"/>
        <v>2657077.5977601707</v>
      </c>
      <c r="V2638" s="51">
        <f t="shared" si="758"/>
        <v>2581110</v>
      </c>
      <c r="W2638" s="51">
        <f t="shared" si="759"/>
        <v>446270.95293464191</v>
      </c>
      <c r="X2638" s="52">
        <f t="shared" si="760"/>
        <v>0.16424638271470168</v>
      </c>
      <c r="Y2638" s="53" t="str">
        <f t="shared" si="761"/>
        <v>MENOR_VALOR</v>
      </c>
      <c r="Z2638" s="49">
        <f t="shared" si="762"/>
        <v>2085959.9487999999</v>
      </c>
      <c r="AA2638" s="80"/>
    </row>
    <row r="2639" spans="1:27" x14ac:dyDescent="0.2">
      <c r="A2639" s="41">
        <f t="shared" si="763"/>
        <v>2299</v>
      </c>
      <c r="B2639" s="1">
        <v>4912996</v>
      </c>
      <c r="C2639" s="40" t="s">
        <v>674</v>
      </c>
      <c r="D2639" s="42" t="s">
        <v>36</v>
      </c>
      <c r="E2639" s="43">
        <v>0</v>
      </c>
      <c r="F2639" s="44">
        <v>1</v>
      </c>
      <c r="G2639" s="44">
        <v>1</v>
      </c>
      <c r="H2639" s="13">
        <v>32111503</v>
      </c>
      <c r="I2639" s="4" t="s">
        <v>37</v>
      </c>
      <c r="J2639" s="1" t="s">
        <v>37</v>
      </c>
      <c r="K2639" s="48">
        <v>42483</v>
      </c>
      <c r="L2639" s="49">
        <f t="shared" si="752"/>
        <v>48056.7696</v>
      </c>
      <c r="M2639" s="45">
        <v>64260</v>
      </c>
      <c r="N2639" s="50">
        <f t="shared" si="753"/>
        <v>12209.4</v>
      </c>
      <c r="O2639" s="46">
        <f t="shared" si="764"/>
        <v>76469.399999999994</v>
      </c>
      <c r="P2639" s="45">
        <v>50000</v>
      </c>
      <c r="Q2639" s="50">
        <f t="shared" si="754"/>
        <v>9500</v>
      </c>
      <c r="R2639" s="46">
        <f t="shared" si="765"/>
        <v>59500</v>
      </c>
      <c r="S2639" s="51">
        <f t="shared" si="755"/>
        <v>48056.7696</v>
      </c>
      <c r="T2639" s="51">
        <f t="shared" si="756"/>
        <v>61342.056533333329</v>
      </c>
      <c r="U2639" s="49">
        <f t="shared" si="757"/>
        <v>60244.824111087786</v>
      </c>
      <c r="V2639" s="51">
        <f t="shared" si="758"/>
        <v>59500</v>
      </c>
      <c r="W2639" s="51">
        <f t="shared" si="759"/>
        <v>9394.1164805690769</v>
      </c>
      <c r="X2639" s="52">
        <f t="shared" si="760"/>
        <v>0.15314316166534628</v>
      </c>
      <c r="Y2639" s="53" t="str">
        <f t="shared" si="761"/>
        <v>MENOR_VALOR</v>
      </c>
      <c r="Z2639" s="49">
        <f t="shared" si="762"/>
        <v>48056.7696</v>
      </c>
      <c r="AA2639" s="80"/>
    </row>
    <row r="2640" spans="1:27" ht="18" x14ac:dyDescent="0.2">
      <c r="A2640" s="41">
        <f t="shared" si="763"/>
        <v>2300</v>
      </c>
      <c r="B2640" s="1">
        <v>4912996</v>
      </c>
      <c r="C2640" s="40" t="s">
        <v>675</v>
      </c>
      <c r="D2640" s="42" t="s">
        <v>36</v>
      </c>
      <c r="E2640" s="43">
        <v>0</v>
      </c>
      <c r="F2640" s="44">
        <v>1</v>
      </c>
      <c r="G2640" s="44">
        <v>1</v>
      </c>
      <c r="H2640" s="13">
        <v>39121607</v>
      </c>
      <c r="I2640" s="4" t="s">
        <v>37</v>
      </c>
      <c r="J2640" s="1" t="s">
        <v>37</v>
      </c>
      <c r="K2640" s="48">
        <v>2023</v>
      </c>
      <c r="L2640" s="49">
        <f t="shared" si="752"/>
        <v>2288.4175999999998</v>
      </c>
      <c r="M2640" s="45">
        <v>3120</v>
      </c>
      <c r="N2640" s="50">
        <f t="shared" si="753"/>
        <v>592.79999999999995</v>
      </c>
      <c r="O2640" s="46">
        <f t="shared" si="764"/>
        <v>3712.8</v>
      </c>
      <c r="P2640" s="45">
        <v>2000</v>
      </c>
      <c r="Q2640" s="50">
        <f t="shared" si="754"/>
        <v>380</v>
      </c>
      <c r="R2640" s="46">
        <f t="shared" si="765"/>
        <v>2380</v>
      </c>
      <c r="S2640" s="51">
        <f t="shared" si="755"/>
        <v>2288.4175999999998</v>
      </c>
      <c r="T2640" s="51">
        <f t="shared" si="756"/>
        <v>2793.7392</v>
      </c>
      <c r="U2640" s="49">
        <f t="shared" si="757"/>
        <v>2724.4024608779937</v>
      </c>
      <c r="V2640" s="51">
        <f t="shared" si="758"/>
        <v>2380</v>
      </c>
      <c r="W2640" s="51">
        <f t="shared" si="759"/>
        <v>357.31633004003623</v>
      </c>
      <c r="X2640" s="52">
        <f t="shared" si="760"/>
        <v>0.12789895708233476</v>
      </c>
      <c r="Y2640" s="53" t="str">
        <f t="shared" si="761"/>
        <v>MENOR_VALOR</v>
      </c>
      <c r="Z2640" s="49">
        <f t="shared" si="762"/>
        <v>2288.4175999999998</v>
      </c>
      <c r="AA2640" s="80"/>
    </row>
    <row r="2641" spans="1:27" ht="18" x14ac:dyDescent="0.2">
      <c r="A2641" s="41">
        <f t="shared" si="763"/>
        <v>2301</v>
      </c>
      <c r="B2641" s="1">
        <v>4912996</v>
      </c>
      <c r="C2641" s="40" t="s">
        <v>676</v>
      </c>
      <c r="D2641" s="42" t="s">
        <v>36</v>
      </c>
      <c r="E2641" s="43">
        <v>0</v>
      </c>
      <c r="F2641" s="44">
        <v>1</v>
      </c>
      <c r="G2641" s="44">
        <v>1</v>
      </c>
      <c r="H2641" s="13">
        <v>39121607</v>
      </c>
      <c r="I2641" s="4" t="s">
        <v>37</v>
      </c>
      <c r="J2641" s="1" t="s">
        <v>37</v>
      </c>
      <c r="K2641" s="48">
        <v>2023</v>
      </c>
      <c r="L2641" s="49">
        <f t="shared" si="752"/>
        <v>2288.4175999999998</v>
      </c>
      <c r="M2641" s="45">
        <v>3000</v>
      </c>
      <c r="N2641" s="50">
        <f t="shared" si="753"/>
        <v>570</v>
      </c>
      <c r="O2641" s="46">
        <f t="shared" si="764"/>
        <v>3570</v>
      </c>
      <c r="P2641" s="45">
        <v>2000</v>
      </c>
      <c r="Q2641" s="50">
        <f t="shared" si="754"/>
        <v>380</v>
      </c>
      <c r="R2641" s="46">
        <f t="shared" si="765"/>
        <v>2380</v>
      </c>
      <c r="S2641" s="51">
        <f t="shared" si="755"/>
        <v>2288.4175999999998</v>
      </c>
      <c r="T2641" s="51">
        <f t="shared" si="756"/>
        <v>2746.1392000000001</v>
      </c>
      <c r="U2641" s="49">
        <f t="shared" si="757"/>
        <v>2689.0166054872252</v>
      </c>
      <c r="V2641" s="51">
        <f t="shared" si="758"/>
        <v>2380</v>
      </c>
      <c r="W2641" s="51">
        <f t="shared" si="759"/>
        <v>323.65804725555665</v>
      </c>
      <c r="X2641" s="52">
        <f t="shared" si="760"/>
        <v>0.11785930125303067</v>
      </c>
      <c r="Y2641" s="53" t="str">
        <f t="shared" si="761"/>
        <v>MENOR_VALOR</v>
      </c>
      <c r="Z2641" s="49">
        <f t="shared" si="762"/>
        <v>2288.4175999999998</v>
      </c>
      <c r="AA2641" s="80"/>
    </row>
    <row r="2642" spans="1:27" ht="27" x14ac:dyDescent="0.2">
      <c r="A2642" s="41">
        <f t="shared" si="763"/>
        <v>2302</v>
      </c>
      <c r="B2642" s="1">
        <v>4912996</v>
      </c>
      <c r="C2642" s="40" t="s">
        <v>678</v>
      </c>
      <c r="D2642" s="42" t="s">
        <v>36</v>
      </c>
      <c r="E2642" s="43">
        <v>0</v>
      </c>
      <c r="F2642" s="44">
        <v>1</v>
      </c>
      <c r="G2642" s="44">
        <v>1</v>
      </c>
      <c r="H2642" s="13">
        <v>39111707</v>
      </c>
      <c r="I2642" s="4" t="s">
        <v>37</v>
      </c>
      <c r="J2642" s="1" t="s">
        <v>37</v>
      </c>
      <c r="K2642" s="48">
        <v>120666</v>
      </c>
      <c r="L2642" s="49">
        <f t="shared" si="752"/>
        <v>136497.3792</v>
      </c>
      <c r="M2642" s="45">
        <v>160200</v>
      </c>
      <c r="N2642" s="50">
        <f t="shared" si="753"/>
        <v>30438</v>
      </c>
      <c r="O2642" s="46">
        <f t="shared" si="764"/>
        <v>190638</v>
      </c>
      <c r="P2642" s="45">
        <v>142000</v>
      </c>
      <c r="Q2642" s="50">
        <f t="shared" si="754"/>
        <v>26980</v>
      </c>
      <c r="R2642" s="46">
        <f t="shared" si="765"/>
        <v>168980</v>
      </c>
      <c r="S2642" s="51">
        <f t="shared" si="755"/>
        <v>136497.3792</v>
      </c>
      <c r="T2642" s="51">
        <f t="shared" si="756"/>
        <v>165371.79306666667</v>
      </c>
      <c r="U2642" s="49">
        <f t="shared" si="757"/>
        <v>163828.59141901048</v>
      </c>
      <c r="V2642" s="51">
        <f t="shared" si="758"/>
        <v>168980</v>
      </c>
      <c r="W2642" s="51">
        <f t="shared" si="759"/>
        <v>20417.293847906883</v>
      </c>
      <c r="X2642" s="52">
        <f t="shared" si="760"/>
        <v>0.12346297678272146</v>
      </c>
      <c r="Y2642" s="53" t="str">
        <f t="shared" si="761"/>
        <v>MENOR_VALOR</v>
      </c>
      <c r="Z2642" s="49">
        <f t="shared" si="762"/>
        <v>136497.3792</v>
      </c>
      <c r="AA2642" s="80"/>
    </row>
    <row r="2643" spans="1:27" ht="18" x14ac:dyDescent="0.2">
      <c r="A2643" s="41">
        <f t="shared" si="763"/>
        <v>2303</v>
      </c>
      <c r="B2643" s="1">
        <v>4912996</v>
      </c>
      <c r="C2643" s="40" t="s">
        <v>679</v>
      </c>
      <c r="D2643" s="42" t="s">
        <v>36</v>
      </c>
      <c r="E2643" s="43">
        <v>0</v>
      </c>
      <c r="F2643" s="44">
        <v>1</v>
      </c>
      <c r="G2643" s="44">
        <v>1</v>
      </c>
      <c r="H2643" s="13">
        <v>25172908</v>
      </c>
      <c r="I2643" s="4" t="s">
        <v>37</v>
      </c>
      <c r="J2643" s="1" t="s">
        <v>37</v>
      </c>
      <c r="K2643" s="48">
        <v>108409</v>
      </c>
      <c r="L2643" s="49">
        <f t="shared" si="752"/>
        <v>122632.2608</v>
      </c>
      <c r="M2643" s="45">
        <v>166400</v>
      </c>
      <c r="N2643" s="50">
        <f t="shared" si="753"/>
        <v>31616</v>
      </c>
      <c r="O2643" s="46">
        <f t="shared" si="764"/>
        <v>198016</v>
      </c>
      <c r="P2643" s="45">
        <v>128000</v>
      </c>
      <c r="Q2643" s="50">
        <f t="shared" si="754"/>
        <v>24320</v>
      </c>
      <c r="R2643" s="46">
        <f t="shared" si="765"/>
        <v>152320</v>
      </c>
      <c r="S2643" s="51">
        <f t="shared" si="755"/>
        <v>122632.2608</v>
      </c>
      <c r="T2643" s="51">
        <f t="shared" si="756"/>
        <v>157656.08693333334</v>
      </c>
      <c r="U2643" s="49">
        <f t="shared" si="757"/>
        <v>154651.44529914827</v>
      </c>
      <c r="V2643" s="51">
        <f t="shared" si="758"/>
        <v>152320</v>
      </c>
      <c r="W2643" s="51">
        <f t="shared" si="759"/>
        <v>24765.584961978584</v>
      </c>
      <c r="X2643" s="52">
        <f t="shared" si="760"/>
        <v>0.15708613250340908</v>
      </c>
      <c r="Y2643" s="53" t="str">
        <f t="shared" si="761"/>
        <v>MENOR_VALOR</v>
      </c>
      <c r="Z2643" s="49">
        <f t="shared" si="762"/>
        <v>122632.2608</v>
      </c>
      <c r="AA2643" s="80"/>
    </row>
    <row r="2644" spans="1:27" ht="36" x14ac:dyDescent="0.2">
      <c r="A2644" s="41">
        <f t="shared" si="763"/>
        <v>2304</v>
      </c>
      <c r="B2644" s="1">
        <v>4912996</v>
      </c>
      <c r="C2644" s="40" t="s">
        <v>680</v>
      </c>
      <c r="D2644" s="42" t="s">
        <v>36</v>
      </c>
      <c r="E2644" s="43">
        <v>0</v>
      </c>
      <c r="F2644" s="44">
        <v>1</v>
      </c>
      <c r="G2644" s="44">
        <v>1</v>
      </c>
      <c r="H2644" s="13">
        <v>39111706</v>
      </c>
      <c r="I2644" s="4" t="s">
        <v>37</v>
      </c>
      <c r="J2644" s="1" t="s">
        <v>37</v>
      </c>
      <c r="K2644" s="48">
        <v>993055</v>
      </c>
      <c r="L2644" s="49">
        <f t="shared" si="752"/>
        <v>1123343.8159999999</v>
      </c>
      <c r="M2644" s="45">
        <v>1591400</v>
      </c>
      <c r="N2644" s="50">
        <f t="shared" si="753"/>
        <v>302366</v>
      </c>
      <c r="O2644" s="46">
        <f t="shared" si="764"/>
        <v>1893766</v>
      </c>
      <c r="P2644" s="45">
        <v>1168000</v>
      </c>
      <c r="Q2644" s="50">
        <f t="shared" si="754"/>
        <v>221920</v>
      </c>
      <c r="R2644" s="46">
        <f t="shared" si="765"/>
        <v>1389920</v>
      </c>
      <c r="S2644" s="51">
        <f t="shared" si="755"/>
        <v>1123343.8159999999</v>
      </c>
      <c r="T2644" s="51">
        <f t="shared" si="756"/>
        <v>1469009.9386666666</v>
      </c>
      <c r="U2644" s="49">
        <f t="shared" si="757"/>
        <v>1435300.8411970325</v>
      </c>
      <c r="V2644" s="51">
        <f t="shared" si="758"/>
        <v>1389920</v>
      </c>
      <c r="W2644" s="51">
        <f t="shared" si="759"/>
        <v>244422.85936406115</v>
      </c>
      <c r="X2644" s="52">
        <f t="shared" si="760"/>
        <v>0.1663861168876157</v>
      </c>
      <c r="Y2644" s="53" t="str">
        <f t="shared" si="761"/>
        <v>MENOR_VALOR</v>
      </c>
      <c r="Z2644" s="49">
        <f t="shared" si="762"/>
        <v>1123343.8159999999</v>
      </c>
      <c r="AA2644" s="80"/>
    </row>
    <row r="2645" spans="1:27" ht="27" x14ac:dyDescent="0.2">
      <c r="A2645" s="41">
        <f t="shared" si="763"/>
        <v>2305</v>
      </c>
      <c r="B2645" s="1">
        <v>4912996</v>
      </c>
      <c r="C2645" s="40" t="s">
        <v>681</v>
      </c>
      <c r="D2645" s="42" t="s">
        <v>36</v>
      </c>
      <c r="E2645" s="43">
        <v>0</v>
      </c>
      <c r="F2645" s="44">
        <v>1</v>
      </c>
      <c r="G2645" s="44">
        <v>1</v>
      </c>
      <c r="H2645" s="13">
        <v>26101769</v>
      </c>
      <c r="I2645" s="4" t="s">
        <v>37</v>
      </c>
      <c r="J2645" s="1" t="s">
        <v>37</v>
      </c>
      <c r="K2645" s="48">
        <v>850969</v>
      </c>
      <c r="L2645" s="49">
        <f t="shared" si="752"/>
        <v>962616.13280000002</v>
      </c>
      <c r="M2645" s="45">
        <v>1125900</v>
      </c>
      <c r="N2645" s="50">
        <f t="shared" si="753"/>
        <v>213921</v>
      </c>
      <c r="O2645" s="46">
        <f t="shared" si="764"/>
        <v>1339821</v>
      </c>
      <c r="P2645" s="45">
        <v>1001000</v>
      </c>
      <c r="Q2645" s="50">
        <f t="shared" si="754"/>
        <v>190190</v>
      </c>
      <c r="R2645" s="46">
        <f t="shared" si="765"/>
        <v>1191190</v>
      </c>
      <c r="S2645" s="51">
        <f t="shared" si="755"/>
        <v>962616.13280000002</v>
      </c>
      <c r="T2645" s="51">
        <f t="shared" si="756"/>
        <v>1164542.3776</v>
      </c>
      <c r="U2645" s="49">
        <f t="shared" si="757"/>
        <v>1153879.1300253291</v>
      </c>
      <c r="V2645" s="51">
        <f t="shared" si="758"/>
        <v>1191190</v>
      </c>
      <c r="W2645" s="51">
        <f t="shared" si="759"/>
        <v>142783.41699761481</v>
      </c>
      <c r="X2645" s="52">
        <f t="shared" si="760"/>
        <v>0.12260903488276356</v>
      </c>
      <c r="Y2645" s="53" t="str">
        <f t="shared" si="761"/>
        <v>MENOR_VALOR</v>
      </c>
      <c r="Z2645" s="49">
        <f t="shared" si="762"/>
        <v>962616.13280000002</v>
      </c>
      <c r="AA2645" s="80"/>
    </row>
    <row r="2646" spans="1:27" ht="18" x14ac:dyDescent="0.2">
      <c r="A2646" s="41">
        <f t="shared" si="763"/>
        <v>2306</v>
      </c>
      <c r="B2646" s="1">
        <v>4912996</v>
      </c>
      <c r="C2646" s="40" t="s">
        <v>896</v>
      </c>
      <c r="D2646" s="42" t="s">
        <v>36</v>
      </c>
      <c r="E2646" s="43">
        <v>0</v>
      </c>
      <c r="F2646" s="44">
        <v>1</v>
      </c>
      <c r="G2646" s="44">
        <v>1</v>
      </c>
      <c r="H2646" s="13">
        <v>26101769</v>
      </c>
      <c r="I2646" s="4" t="s">
        <v>37</v>
      </c>
      <c r="J2646" s="1" t="s">
        <v>37</v>
      </c>
      <c r="K2646" s="48">
        <v>553469</v>
      </c>
      <c r="L2646" s="49">
        <f t="shared" si="752"/>
        <v>626084.13280000002</v>
      </c>
      <c r="M2646" s="45">
        <v>805860</v>
      </c>
      <c r="N2646" s="50">
        <f t="shared" si="753"/>
        <v>153113.4</v>
      </c>
      <c r="O2646" s="46">
        <f t="shared" si="764"/>
        <v>958973.4</v>
      </c>
      <c r="P2646" s="45">
        <v>651000</v>
      </c>
      <c r="Q2646" s="50">
        <f t="shared" si="754"/>
        <v>123690</v>
      </c>
      <c r="R2646" s="46">
        <f t="shared" si="765"/>
        <v>774690</v>
      </c>
      <c r="S2646" s="51">
        <f t="shared" si="755"/>
        <v>626084.13280000002</v>
      </c>
      <c r="T2646" s="51">
        <f t="shared" si="756"/>
        <v>786582.51093333343</v>
      </c>
      <c r="U2646" s="49">
        <f t="shared" si="757"/>
        <v>774799.03189307265</v>
      </c>
      <c r="V2646" s="51">
        <f t="shared" si="758"/>
        <v>774690</v>
      </c>
      <c r="W2646" s="51">
        <f t="shared" si="759"/>
        <v>113489.49154752371</v>
      </c>
      <c r="X2646" s="52">
        <f t="shared" si="760"/>
        <v>0.14428173773258796</v>
      </c>
      <c r="Y2646" s="53" t="str">
        <f t="shared" si="761"/>
        <v>MENOR_VALOR</v>
      </c>
      <c r="Z2646" s="49">
        <f t="shared" si="762"/>
        <v>626084.13280000002</v>
      </c>
      <c r="AA2646" s="80"/>
    </row>
    <row r="2647" spans="1:27" x14ac:dyDescent="0.2">
      <c r="A2647" s="41">
        <f t="shared" si="763"/>
        <v>2307</v>
      </c>
      <c r="B2647" s="1">
        <v>4912996</v>
      </c>
      <c r="C2647" s="40" t="s">
        <v>863</v>
      </c>
      <c r="D2647" s="42" t="s">
        <v>36</v>
      </c>
      <c r="E2647" s="43">
        <v>0</v>
      </c>
      <c r="F2647" s="44">
        <v>1</v>
      </c>
      <c r="G2647" s="44">
        <v>1</v>
      </c>
      <c r="H2647" s="3">
        <v>39121024</v>
      </c>
      <c r="I2647" s="4" t="s">
        <v>37</v>
      </c>
      <c r="J2647" s="1" t="s">
        <v>37</v>
      </c>
      <c r="K2647" s="48">
        <v>242760</v>
      </c>
      <c r="L2647" s="49">
        <f t="shared" si="752"/>
        <v>274610.11200000002</v>
      </c>
      <c r="M2647" s="45">
        <v>426870</v>
      </c>
      <c r="N2647" s="50">
        <f t="shared" si="753"/>
        <v>81105.3</v>
      </c>
      <c r="O2647" s="46">
        <f t="shared" si="764"/>
        <v>507975.3</v>
      </c>
      <c r="P2647" s="45">
        <v>367000</v>
      </c>
      <c r="Q2647" s="50">
        <f t="shared" si="754"/>
        <v>69730</v>
      </c>
      <c r="R2647" s="46">
        <f t="shared" si="765"/>
        <v>436730</v>
      </c>
      <c r="S2647" s="51">
        <f t="shared" si="755"/>
        <v>274610.11200000002</v>
      </c>
      <c r="T2647" s="51">
        <f t="shared" si="756"/>
        <v>406438.47066666669</v>
      </c>
      <c r="U2647" s="49">
        <f t="shared" si="757"/>
        <v>393481.25582245109</v>
      </c>
      <c r="V2647" s="51">
        <f t="shared" si="758"/>
        <v>436730</v>
      </c>
      <c r="W2647" s="51">
        <f t="shared" si="759"/>
        <v>93216.726365892391</v>
      </c>
      <c r="X2647" s="52">
        <f t="shared" si="760"/>
        <v>0.22935015529655026</v>
      </c>
      <c r="Y2647" s="53" t="str">
        <f t="shared" si="761"/>
        <v>MENOR_VALOR</v>
      </c>
      <c r="Z2647" s="49">
        <f t="shared" si="762"/>
        <v>274610.11200000002</v>
      </c>
      <c r="AA2647" s="80"/>
    </row>
    <row r="2648" spans="1:27" ht="18" x14ac:dyDescent="0.2">
      <c r="A2648" s="41">
        <f t="shared" si="763"/>
        <v>2308</v>
      </c>
      <c r="B2648" s="1">
        <v>4912996</v>
      </c>
      <c r="C2648" s="40" t="s">
        <v>1072</v>
      </c>
      <c r="D2648" s="42" t="s">
        <v>36</v>
      </c>
      <c r="E2648" s="43">
        <v>0</v>
      </c>
      <c r="F2648" s="44">
        <v>1</v>
      </c>
      <c r="G2648" s="44">
        <v>1</v>
      </c>
      <c r="H2648" s="13">
        <v>26101769</v>
      </c>
      <c r="I2648" s="4" t="s">
        <v>37</v>
      </c>
      <c r="J2648" s="1" t="s">
        <v>37</v>
      </c>
      <c r="K2648" s="48">
        <v>410431</v>
      </c>
      <c r="L2648" s="49">
        <f t="shared" si="752"/>
        <v>464279.54719999997</v>
      </c>
      <c r="M2648" s="45">
        <v>664400</v>
      </c>
      <c r="N2648" s="50">
        <f t="shared" si="753"/>
        <v>126236</v>
      </c>
      <c r="O2648" s="46">
        <f t="shared" si="764"/>
        <v>790636</v>
      </c>
      <c r="P2648" s="45">
        <v>483000</v>
      </c>
      <c r="Q2648" s="50">
        <f t="shared" si="754"/>
        <v>91770</v>
      </c>
      <c r="R2648" s="46">
        <f t="shared" si="765"/>
        <v>574770</v>
      </c>
      <c r="S2648" s="51">
        <f t="shared" si="755"/>
        <v>464279.54719999997</v>
      </c>
      <c r="T2648" s="51">
        <f t="shared" si="756"/>
        <v>609895.18239999993</v>
      </c>
      <c r="U2648" s="49">
        <f t="shared" si="757"/>
        <v>595319.45638619515</v>
      </c>
      <c r="V2648" s="51">
        <f t="shared" si="758"/>
        <v>574770</v>
      </c>
      <c r="W2648" s="51">
        <f t="shared" si="759"/>
        <v>102965.8030967059</v>
      </c>
      <c r="X2648" s="52">
        <f t="shared" si="760"/>
        <v>0.1688254081488641</v>
      </c>
      <c r="Y2648" s="53" t="str">
        <f t="shared" si="761"/>
        <v>MENOR_VALOR</v>
      </c>
      <c r="Z2648" s="49">
        <f t="shared" si="762"/>
        <v>464279.54719999997</v>
      </c>
      <c r="AA2648" s="80"/>
    </row>
    <row r="2649" spans="1:27" ht="18" x14ac:dyDescent="0.2">
      <c r="A2649" s="41">
        <f t="shared" si="763"/>
        <v>2309</v>
      </c>
      <c r="B2649" s="1">
        <v>4912996</v>
      </c>
      <c r="C2649" s="40" t="s">
        <v>868</v>
      </c>
      <c r="D2649" s="42" t="s">
        <v>36</v>
      </c>
      <c r="E2649" s="43">
        <v>0</v>
      </c>
      <c r="F2649" s="44">
        <v>1</v>
      </c>
      <c r="G2649" s="44">
        <v>1</v>
      </c>
      <c r="H2649" s="13">
        <v>26101769</v>
      </c>
      <c r="I2649" s="4" t="s">
        <v>37</v>
      </c>
      <c r="J2649" s="1" t="s">
        <v>37</v>
      </c>
      <c r="K2649" s="48">
        <v>922488</v>
      </c>
      <c r="L2649" s="49">
        <f t="shared" si="752"/>
        <v>1043518.4256</v>
      </c>
      <c r="M2649" s="45">
        <v>1383120</v>
      </c>
      <c r="N2649" s="50">
        <f t="shared" si="753"/>
        <v>262792.8</v>
      </c>
      <c r="O2649" s="46">
        <f t="shared" si="764"/>
        <v>1645912.8</v>
      </c>
      <c r="P2649" s="45">
        <v>1085000</v>
      </c>
      <c r="Q2649" s="50">
        <f t="shared" si="754"/>
        <v>206150</v>
      </c>
      <c r="R2649" s="46">
        <f t="shared" si="765"/>
        <v>1291150</v>
      </c>
      <c r="S2649" s="51">
        <f t="shared" si="755"/>
        <v>1043518.4256</v>
      </c>
      <c r="T2649" s="51">
        <f t="shared" si="756"/>
        <v>1326860.4085333333</v>
      </c>
      <c r="U2649" s="49">
        <f t="shared" si="757"/>
        <v>1304050.9145517841</v>
      </c>
      <c r="V2649" s="51">
        <f t="shared" si="758"/>
        <v>1291150</v>
      </c>
      <c r="W2649" s="51">
        <f t="shared" si="759"/>
        <v>200353.03752700106</v>
      </c>
      <c r="X2649" s="52">
        <f t="shared" si="760"/>
        <v>0.15099782632633113</v>
      </c>
      <c r="Y2649" s="53" t="str">
        <f t="shared" si="761"/>
        <v>MENOR_VALOR</v>
      </c>
      <c r="Z2649" s="49">
        <f t="shared" si="762"/>
        <v>1043518.4256</v>
      </c>
      <c r="AA2649" s="80"/>
    </row>
    <row r="2650" spans="1:27" x14ac:dyDescent="0.2">
      <c r="A2650" s="41">
        <f t="shared" si="763"/>
        <v>2310</v>
      </c>
      <c r="B2650" s="1">
        <v>4912996</v>
      </c>
      <c r="C2650" s="40" t="s">
        <v>682</v>
      </c>
      <c r="D2650" s="42" t="s">
        <v>36</v>
      </c>
      <c r="E2650" s="43">
        <v>0</v>
      </c>
      <c r="F2650" s="44">
        <v>1</v>
      </c>
      <c r="G2650" s="44">
        <v>1</v>
      </c>
      <c r="H2650" s="3">
        <v>39121024</v>
      </c>
      <c r="I2650" s="4" t="s">
        <v>37</v>
      </c>
      <c r="J2650" s="1" t="s">
        <v>37</v>
      </c>
      <c r="K2650" s="48">
        <v>3026408</v>
      </c>
      <c r="L2650" s="49">
        <f t="shared" si="752"/>
        <v>3423472.7296000002</v>
      </c>
      <c r="M2650" s="45">
        <v>4361000</v>
      </c>
      <c r="N2650" s="50">
        <f t="shared" si="753"/>
        <v>828590</v>
      </c>
      <c r="O2650" s="46">
        <f t="shared" si="764"/>
        <v>5189590</v>
      </c>
      <c r="P2650" s="45">
        <v>3560000</v>
      </c>
      <c r="Q2650" s="50">
        <f t="shared" si="754"/>
        <v>676400</v>
      </c>
      <c r="R2650" s="46">
        <f t="shared" si="765"/>
        <v>4236400</v>
      </c>
      <c r="S2650" s="51">
        <f t="shared" si="755"/>
        <v>3423472.7296000002</v>
      </c>
      <c r="T2650" s="51">
        <f t="shared" si="756"/>
        <v>4283154.2432000004</v>
      </c>
      <c r="U2650" s="49">
        <f t="shared" si="757"/>
        <v>4222136.7297011921</v>
      </c>
      <c r="V2650" s="51">
        <f t="shared" si="758"/>
        <v>4236400</v>
      </c>
      <c r="W2650" s="51">
        <f t="shared" si="759"/>
        <v>607886.62792727794</v>
      </c>
      <c r="X2650" s="52">
        <f t="shared" si="760"/>
        <v>0.14192499111895582</v>
      </c>
      <c r="Y2650" s="53" t="str">
        <f t="shared" si="761"/>
        <v>MENOR_VALOR</v>
      </c>
      <c r="Z2650" s="49">
        <f t="shared" si="762"/>
        <v>3423472.7296000002</v>
      </c>
      <c r="AA2650" s="80"/>
    </row>
    <row r="2651" spans="1:27" ht="45" x14ac:dyDescent="0.2">
      <c r="A2651" s="132">
        <v>4.5999999999999996</v>
      </c>
      <c r="B2651" s="3"/>
      <c r="C2651" s="138" t="s">
        <v>683</v>
      </c>
      <c r="D2651" s="3"/>
      <c r="E2651" s="3"/>
      <c r="F2651" s="3"/>
      <c r="G2651" s="3"/>
      <c r="H2651" s="7"/>
      <c r="I2651" s="7"/>
      <c r="J2651" s="137"/>
      <c r="K2651" s="48"/>
      <c r="L2651" s="49">
        <f t="shared" si="752"/>
        <v>0</v>
      </c>
      <c r="M2651" s="5">
        <v>0</v>
      </c>
      <c r="N2651" s="3"/>
      <c r="O2651" s="3"/>
      <c r="P2651" s="5"/>
      <c r="Q2651" s="3"/>
      <c r="R2651" s="3"/>
      <c r="S2651" s="51"/>
      <c r="T2651" s="51"/>
      <c r="U2651" s="49"/>
      <c r="V2651" s="51"/>
      <c r="W2651" s="51"/>
      <c r="X2651" s="52"/>
      <c r="Y2651" s="53"/>
      <c r="Z2651" s="49"/>
      <c r="AA2651" s="80"/>
    </row>
    <row r="2652" spans="1:27" ht="27" x14ac:dyDescent="0.2">
      <c r="A2652" s="41">
        <f>A2650+1</f>
        <v>2311</v>
      </c>
      <c r="B2652" s="1">
        <v>4912912</v>
      </c>
      <c r="C2652" s="40" t="s">
        <v>684</v>
      </c>
      <c r="D2652" s="42" t="s">
        <v>36</v>
      </c>
      <c r="E2652" s="43">
        <v>0</v>
      </c>
      <c r="F2652" s="44">
        <v>1</v>
      </c>
      <c r="G2652" s="44">
        <v>1</v>
      </c>
      <c r="H2652" s="13">
        <v>25172004</v>
      </c>
      <c r="I2652" s="4" t="s">
        <v>37</v>
      </c>
      <c r="J2652" s="1" t="s">
        <v>37</v>
      </c>
      <c r="K2652" s="48">
        <v>40579</v>
      </c>
      <c r="L2652" s="49">
        <f t="shared" si="752"/>
        <v>45902.964800000002</v>
      </c>
      <c r="M2652" s="45">
        <v>63600</v>
      </c>
      <c r="N2652" s="50">
        <f t="shared" ref="N2652" si="766">M2652*0.19</f>
        <v>12084</v>
      </c>
      <c r="O2652" s="46">
        <f t="shared" ref="O2652" si="767">M2652+N2652</f>
        <v>75684</v>
      </c>
      <c r="P2652" s="45">
        <v>48000</v>
      </c>
      <c r="Q2652" s="50">
        <f t="shared" ref="Q2652" si="768">P2652*0.19</f>
        <v>9120</v>
      </c>
      <c r="R2652" s="46">
        <f t="shared" ref="R2652" si="769">P2652+Q2652</f>
        <v>57120</v>
      </c>
      <c r="S2652" s="51">
        <f t="shared" si="755"/>
        <v>45902.964800000002</v>
      </c>
      <c r="T2652" s="51">
        <f t="shared" si="756"/>
        <v>59568.988266666674</v>
      </c>
      <c r="U2652" s="49">
        <f t="shared" si="757"/>
        <v>58328.078656557467</v>
      </c>
      <c r="V2652" s="51">
        <f t="shared" si="758"/>
        <v>57120</v>
      </c>
      <c r="W2652" s="51">
        <f t="shared" si="759"/>
        <v>9663.3378651345702</v>
      </c>
      <c r="X2652" s="52">
        <f t="shared" si="760"/>
        <v>0.1622209499660402</v>
      </c>
      <c r="Y2652" s="53" t="str">
        <f t="shared" si="761"/>
        <v>MENOR_VALOR</v>
      </c>
      <c r="Z2652" s="49">
        <f t="shared" si="762"/>
        <v>45902.964800000002</v>
      </c>
      <c r="AA2652" s="80"/>
    </row>
    <row r="2653" spans="1:27" ht="18" x14ac:dyDescent="0.2">
      <c r="A2653" s="41">
        <f>A2652+1</f>
        <v>2312</v>
      </c>
      <c r="B2653" s="1">
        <v>4912934</v>
      </c>
      <c r="C2653" s="40" t="s">
        <v>688</v>
      </c>
      <c r="D2653" s="42" t="s">
        <v>36</v>
      </c>
      <c r="E2653" s="43">
        <v>0</v>
      </c>
      <c r="F2653" s="44">
        <v>1</v>
      </c>
      <c r="G2653" s="44">
        <v>1</v>
      </c>
      <c r="H2653" s="13">
        <v>24101802</v>
      </c>
      <c r="I2653" s="4" t="s">
        <v>37</v>
      </c>
      <c r="J2653" s="1" t="s">
        <v>37</v>
      </c>
      <c r="K2653" s="48">
        <v>47481</v>
      </c>
      <c r="L2653" s="49">
        <f t="shared" si="752"/>
        <v>53710.5072</v>
      </c>
      <c r="M2653" s="45">
        <v>68600</v>
      </c>
      <c r="N2653" s="50">
        <f t="shared" si="753"/>
        <v>13034</v>
      </c>
      <c r="O2653" s="46">
        <f t="shared" si="764"/>
        <v>81634</v>
      </c>
      <c r="P2653" s="45">
        <v>56000</v>
      </c>
      <c r="Q2653" s="50">
        <f t="shared" si="754"/>
        <v>10640</v>
      </c>
      <c r="R2653" s="46">
        <f t="shared" si="765"/>
        <v>66640</v>
      </c>
      <c r="S2653" s="51">
        <f t="shared" si="755"/>
        <v>53710.5072</v>
      </c>
      <c r="T2653" s="51">
        <f t="shared" si="756"/>
        <v>67328.169066666669</v>
      </c>
      <c r="U2653" s="49">
        <f t="shared" si="757"/>
        <v>66357.259187897827</v>
      </c>
      <c r="V2653" s="51">
        <f t="shared" si="758"/>
        <v>66640</v>
      </c>
      <c r="W2653" s="51">
        <f t="shared" si="759"/>
        <v>9629.1410498254863</v>
      </c>
      <c r="X2653" s="52">
        <f t="shared" si="760"/>
        <v>0.14301801435133268</v>
      </c>
      <c r="Y2653" s="53" t="str">
        <f t="shared" si="761"/>
        <v>MENOR_VALOR</v>
      </c>
      <c r="Z2653" s="49">
        <f t="shared" si="762"/>
        <v>53710.5072</v>
      </c>
      <c r="AA2653" s="80"/>
    </row>
    <row r="2654" spans="1:27" ht="18" x14ac:dyDescent="0.2">
      <c r="A2654" s="41">
        <f>A2653+1</f>
        <v>2313</v>
      </c>
      <c r="B2654" s="1">
        <v>4912911</v>
      </c>
      <c r="C2654" s="40" t="s">
        <v>689</v>
      </c>
      <c r="D2654" s="42" t="s">
        <v>134</v>
      </c>
      <c r="E2654" s="43">
        <v>0</v>
      </c>
      <c r="F2654" s="44">
        <v>1</v>
      </c>
      <c r="G2654" s="44">
        <v>1</v>
      </c>
      <c r="H2654" s="13">
        <v>26111505</v>
      </c>
      <c r="I2654" s="4" t="s">
        <v>37</v>
      </c>
      <c r="J2654" s="1" t="s">
        <v>37</v>
      </c>
      <c r="K2654" s="48">
        <v>927010</v>
      </c>
      <c r="L2654" s="49">
        <f t="shared" si="752"/>
        <v>1048633.7120000001</v>
      </c>
      <c r="M2654" s="45">
        <v>1377640</v>
      </c>
      <c r="N2654" s="50">
        <f t="shared" si="753"/>
        <v>261751.6</v>
      </c>
      <c r="O2654" s="46">
        <f t="shared" si="764"/>
        <v>1639391.6</v>
      </c>
      <c r="P2654" s="45">
        <v>1091000</v>
      </c>
      <c r="Q2654" s="50">
        <f t="shared" si="754"/>
        <v>207290</v>
      </c>
      <c r="R2654" s="46">
        <f t="shared" si="765"/>
        <v>1298290</v>
      </c>
      <c r="S2654" s="51">
        <f t="shared" si="755"/>
        <v>1048633.7120000001</v>
      </c>
      <c r="T2654" s="51">
        <f t="shared" si="756"/>
        <v>1328771.7706666666</v>
      </c>
      <c r="U2654" s="49">
        <f t="shared" si="757"/>
        <v>1306851.0094550168</v>
      </c>
      <c r="V2654" s="51">
        <f t="shared" si="758"/>
        <v>1298290</v>
      </c>
      <c r="W2654" s="51">
        <f t="shared" si="759"/>
        <v>198087.5209516343</v>
      </c>
      <c r="X2654" s="52">
        <f t="shared" si="760"/>
        <v>0.14907565416764576</v>
      </c>
      <c r="Y2654" s="53" t="str">
        <f t="shared" si="761"/>
        <v>MENOR_VALOR</v>
      </c>
      <c r="Z2654" s="49">
        <f t="shared" si="762"/>
        <v>1048633.7120000001</v>
      </c>
      <c r="AA2654" s="80"/>
    </row>
    <row r="2655" spans="1:27" ht="18" x14ac:dyDescent="0.2">
      <c r="A2655" s="41">
        <f t="shared" ref="A2655:A2663" si="770">A2654+1</f>
        <v>2314</v>
      </c>
      <c r="B2655" s="1">
        <v>4912996</v>
      </c>
      <c r="C2655" s="40" t="s">
        <v>690</v>
      </c>
      <c r="D2655" s="42" t="s">
        <v>36</v>
      </c>
      <c r="E2655" s="43">
        <v>0</v>
      </c>
      <c r="F2655" s="44">
        <v>1</v>
      </c>
      <c r="G2655" s="44">
        <v>1</v>
      </c>
      <c r="H2655" s="13">
        <v>26111505</v>
      </c>
      <c r="I2655" s="4" t="s">
        <v>37</v>
      </c>
      <c r="J2655" s="1" t="s">
        <v>37</v>
      </c>
      <c r="K2655" s="48">
        <v>198611</v>
      </c>
      <c r="L2655" s="49">
        <f t="shared" si="752"/>
        <v>224668.76319999999</v>
      </c>
      <c r="M2655" s="45">
        <v>295930</v>
      </c>
      <c r="N2655" s="50">
        <f t="shared" si="753"/>
        <v>56226.7</v>
      </c>
      <c r="O2655" s="46">
        <f t="shared" si="764"/>
        <v>352156.7</v>
      </c>
      <c r="P2655" s="45">
        <v>234000</v>
      </c>
      <c r="Q2655" s="50">
        <f t="shared" si="754"/>
        <v>44460</v>
      </c>
      <c r="R2655" s="46">
        <f t="shared" si="765"/>
        <v>278460</v>
      </c>
      <c r="S2655" s="51">
        <f t="shared" si="755"/>
        <v>224668.76319999999</v>
      </c>
      <c r="T2655" s="51">
        <f t="shared" si="756"/>
        <v>285095.1544</v>
      </c>
      <c r="U2655" s="49">
        <f t="shared" si="757"/>
        <v>280337.04399115097</v>
      </c>
      <c r="V2655" s="51">
        <f t="shared" si="758"/>
        <v>278460</v>
      </c>
      <c r="W2655" s="51">
        <f t="shared" si="759"/>
        <v>42727.910980150984</v>
      </c>
      <c r="X2655" s="52">
        <f t="shared" si="760"/>
        <v>0.1498724559878068</v>
      </c>
      <c r="Y2655" s="53" t="str">
        <f t="shared" si="761"/>
        <v>MENOR_VALOR</v>
      </c>
      <c r="Z2655" s="49">
        <f t="shared" si="762"/>
        <v>224668.76319999999</v>
      </c>
      <c r="AA2655" s="80"/>
    </row>
    <row r="2656" spans="1:27" ht="18" x14ac:dyDescent="0.2">
      <c r="A2656" s="41">
        <f t="shared" si="770"/>
        <v>2315</v>
      </c>
      <c r="B2656" s="1">
        <v>4912996</v>
      </c>
      <c r="C2656" s="40" t="s">
        <v>691</v>
      </c>
      <c r="D2656" s="42" t="s">
        <v>36</v>
      </c>
      <c r="E2656" s="43">
        <v>0</v>
      </c>
      <c r="F2656" s="44">
        <v>1</v>
      </c>
      <c r="G2656" s="44">
        <v>1</v>
      </c>
      <c r="H2656" s="13">
        <v>26111505</v>
      </c>
      <c r="I2656" s="4" t="s">
        <v>37</v>
      </c>
      <c r="J2656" s="1" t="s">
        <v>37</v>
      </c>
      <c r="K2656" s="48">
        <v>139111</v>
      </c>
      <c r="L2656" s="49">
        <f t="shared" si="752"/>
        <v>157362.36319999999</v>
      </c>
      <c r="M2656" s="45">
        <v>192700</v>
      </c>
      <c r="N2656" s="50">
        <f t="shared" si="753"/>
        <v>36613</v>
      </c>
      <c r="O2656" s="46">
        <f t="shared" si="764"/>
        <v>229313</v>
      </c>
      <c r="P2656" s="45">
        <v>164000</v>
      </c>
      <c r="Q2656" s="50">
        <f t="shared" si="754"/>
        <v>31160</v>
      </c>
      <c r="R2656" s="46">
        <f t="shared" si="765"/>
        <v>195160</v>
      </c>
      <c r="S2656" s="51">
        <f t="shared" si="755"/>
        <v>157362.36319999999</v>
      </c>
      <c r="T2656" s="51">
        <f t="shared" si="756"/>
        <v>193945.12106666667</v>
      </c>
      <c r="U2656" s="49">
        <f t="shared" si="757"/>
        <v>191678.52179968302</v>
      </c>
      <c r="V2656" s="51">
        <f t="shared" si="758"/>
        <v>195160</v>
      </c>
      <c r="W2656" s="51">
        <f t="shared" si="759"/>
        <v>25867.916162025394</v>
      </c>
      <c r="X2656" s="52">
        <f t="shared" si="760"/>
        <v>0.13337750400606138</v>
      </c>
      <c r="Y2656" s="53" t="str">
        <f t="shared" si="761"/>
        <v>MENOR_VALOR</v>
      </c>
      <c r="Z2656" s="49">
        <f t="shared" si="762"/>
        <v>157362.36319999999</v>
      </c>
      <c r="AA2656" s="80"/>
    </row>
    <row r="2657" spans="1:27" ht="18" x14ac:dyDescent="0.2">
      <c r="A2657" s="41">
        <f t="shared" si="770"/>
        <v>2316</v>
      </c>
      <c r="B2657" s="1">
        <v>49112931</v>
      </c>
      <c r="C2657" s="40" t="s">
        <v>692</v>
      </c>
      <c r="D2657" s="42" t="s">
        <v>36</v>
      </c>
      <c r="E2657" s="43">
        <v>0</v>
      </c>
      <c r="F2657" s="44">
        <v>1</v>
      </c>
      <c r="G2657" s="44">
        <v>1</v>
      </c>
      <c r="H2657" s="13">
        <v>26111512</v>
      </c>
      <c r="I2657" s="4" t="s">
        <v>37</v>
      </c>
      <c r="J2657" s="1" t="s">
        <v>37</v>
      </c>
      <c r="K2657" s="48">
        <v>26418</v>
      </c>
      <c r="L2657" s="49">
        <f t="shared" si="752"/>
        <v>29884.0416</v>
      </c>
      <c r="M2657" s="45">
        <v>39390</v>
      </c>
      <c r="N2657" s="50">
        <f t="shared" si="753"/>
        <v>7484.1</v>
      </c>
      <c r="O2657" s="46">
        <f t="shared" si="764"/>
        <v>46874.1</v>
      </c>
      <c r="P2657" s="45">
        <v>31000</v>
      </c>
      <c r="Q2657" s="50">
        <f t="shared" si="754"/>
        <v>5890</v>
      </c>
      <c r="R2657" s="46">
        <f t="shared" si="765"/>
        <v>36890</v>
      </c>
      <c r="S2657" s="51">
        <f t="shared" si="755"/>
        <v>29884.0416</v>
      </c>
      <c r="T2657" s="51">
        <f t="shared" si="756"/>
        <v>37882.713866666665</v>
      </c>
      <c r="U2657" s="49">
        <f t="shared" si="757"/>
        <v>37247.201058210318</v>
      </c>
      <c r="V2657" s="51">
        <f t="shared" si="758"/>
        <v>36890</v>
      </c>
      <c r="W2657" s="51">
        <f t="shared" si="759"/>
        <v>5655.9154002487503</v>
      </c>
      <c r="X2657" s="52">
        <f t="shared" si="760"/>
        <v>0.14930069213508593</v>
      </c>
      <c r="Y2657" s="53" t="str">
        <f t="shared" si="761"/>
        <v>MENOR_VALOR</v>
      </c>
      <c r="Z2657" s="49">
        <f t="shared" si="762"/>
        <v>29884.0416</v>
      </c>
      <c r="AA2657" s="80"/>
    </row>
    <row r="2658" spans="1:27" ht="18" x14ac:dyDescent="0.2">
      <c r="A2658" s="41">
        <f t="shared" si="770"/>
        <v>2317</v>
      </c>
      <c r="B2658" s="1">
        <v>49112931</v>
      </c>
      <c r="C2658" s="40" t="s">
        <v>693</v>
      </c>
      <c r="D2658" s="42" t="s">
        <v>36</v>
      </c>
      <c r="E2658" s="43">
        <v>0</v>
      </c>
      <c r="F2658" s="44">
        <v>1</v>
      </c>
      <c r="G2658" s="44">
        <v>1</v>
      </c>
      <c r="H2658" s="13">
        <v>26111512</v>
      </c>
      <c r="I2658" s="4" t="s">
        <v>37</v>
      </c>
      <c r="J2658" s="1" t="s">
        <v>37</v>
      </c>
      <c r="K2658" s="48">
        <v>26418</v>
      </c>
      <c r="L2658" s="49">
        <f t="shared" si="752"/>
        <v>29884.0416</v>
      </c>
      <c r="M2658" s="45">
        <v>40950</v>
      </c>
      <c r="N2658" s="50">
        <f t="shared" si="753"/>
        <v>7780.5</v>
      </c>
      <c r="O2658" s="46">
        <f t="shared" si="764"/>
        <v>48730.5</v>
      </c>
      <c r="P2658" s="45">
        <v>31000</v>
      </c>
      <c r="Q2658" s="50">
        <f t="shared" si="754"/>
        <v>5890</v>
      </c>
      <c r="R2658" s="46">
        <f t="shared" si="765"/>
        <v>36890</v>
      </c>
      <c r="S2658" s="51">
        <f t="shared" si="755"/>
        <v>29884.0416</v>
      </c>
      <c r="T2658" s="51">
        <f t="shared" si="756"/>
        <v>38501.513866666668</v>
      </c>
      <c r="U2658" s="49">
        <f t="shared" si="757"/>
        <v>37732.561190072673</v>
      </c>
      <c r="V2658" s="51">
        <f t="shared" si="758"/>
        <v>36890</v>
      </c>
      <c r="W2658" s="51">
        <f t="shared" si="759"/>
        <v>6093.4730764469805</v>
      </c>
      <c r="X2658" s="52">
        <f t="shared" si="760"/>
        <v>0.15826580475638147</v>
      </c>
      <c r="Y2658" s="53" t="str">
        <f t="shared" si="761"/>
        <v>MENOR_VALOR</v>
      </c>
      <c r="Z2658" s="49">
        <f t="shared" si="762"/>
        <v>29884.0416</v>
      </c>
      <c r="AA2658" s="80"/>
    </row>
    <row r="2659" spans="1:27" ht="18" x14ac:dyDescent="0.2">
      <c r="A2659" s="41">
        <f t="shared" si="770"/>
        <v>2318</v>
      </c>
      <c r="B2659" s="1">
        <v>4912931</v>
      </c>
      <c r="C2659" s="40" t="s">
        <v>694</v>
      </c>
      <c r="D2659" s="42" t="s">
        <v>36</v>
      </c>
      <c r="E2659" s="43">
        <v>0</v>
      </c>
      <c r="F2659" s="44">
        <v>1</v>
      </c>
      <c r="G2659" s="44">
        <v>1</v>
      </c>
      <c r="H2659" s="13">
        <v>31171503</v>
      </c>
      <c r="I2659" s="4" t="s">
        <v>37</v>
      </c>
      <c r="J2659" s="1" t="s">
        <v>37</v>
      </c>
      <c r="K2659" s="48">
        <v>52836</v>
      </c>
      <c r="L2659" s="49">
        <f t="shared" si="752"/>
        <v>59768.083200000001</v>
      </c>
      <c r="M2659" s="45">
        <v>78780</v>
      </c>
      <c r="N2659" s="50">
        <f t="shared" si="753"/>
        <v>14968.2</v>
      </c>
      <c r="O2659" s="46">
        <f t="shared" si="764"/>
        <v>93748.2</v>
      </c>
      <c r="P2659" s="45">
        <v>62000</v>
      </c>
      <c r="Q2659" s="50">
        <f t="shared" si="754"/>
        <v>11780</v>
      </c>
      <c r="R2659" s="46">
        <f t="shared" si="765"/>
        <v>73780</v>
      </c>
      <c r="S2659" s="51">
        <f t="shared" si="755"/>
        <v>59768.083200000001</v>
      </c>
      <c r="T2659" s="51">
        <f t="shared" si="756"/>
        <v>75765.42773333333</v>
      </c>
      <c r="U2659" s="49">
        <f t="shared" si="757"/>
        <v>74494.402116420635</v>
      </c>
      <c r="V2659" s="51">
        <f t="shared" si="758"/>
        <v>73780</v>
      </c>
      <c r="W2659" s="51">
        <f t="shared" si="759"/>
        <v>11311.830800497501</v>
      </c>
      <c r="X2659" s="52">
        <f t="shared" si="760"/>
        <v>0.14930069213508593</v>
      </c>
      <c r="Y2659" s="53" t="str">
        <f t="shared" si="761"/>
        <v>MENOR_VALOR</v>
      </c>
      <c r="Z2659" s="49">
        <f t="shared" si="762"/>
        <v>59768.083200000001</v>
      </c>
      <c r="AA2659" s="80"/>
    </row>
    <row r="2660" spans="1:27" ht="18" x14ac:dyDescent="0.2">
      <c r="A2660" s="41">
        <f t="shared" si="770"/>
        <v>2319</v>
      </c>
      <c r="B2660" s="1">
        <v>4912931</v>
      </c>
      <c r="C2660" s="40" t="s">
        <v>695</v>
      </c>
      <c r="D2660" s="42" t="s">
        <v>36</v>
      </c>
      <c r="E2660" s="43">
        <v>0</v>
      </c>
      <c r="F2660" s="44">
        <v>1</v>
      </c>
      <c r="G2660" s="44">
        <v>1</v>
      </c>
      <c r="H2660" s="13">
        <v>31171503</v>
      </c>
      <c r="I2660" s="4" t="s">
        <v>37</v>
      </c>
      <c r="J2660" s="1" t="s">
        <v>37</v>
      </c>
      <c r="K2660" s="48">
        <v>54145</v>
      </c>
      <c r="L2660" s="49">
        <f t="shared" si="752"/>
        <v>61248.824000000001</v>
      </c>
      <c r="M2660" s="45">
        <v>72000</v>
      </c>
      <c r="N2660" s="50">
        <f t="shared" si="753"/>
        <v>13680</v>
      </c>
      <c r="O2660" s="46">
        <f t="shared" si="764"/>
        <v>85680</v>
      </c>
      <c r="P2660" s="45">
        <v>64000</v>
      </c>
      <c r="Q2660" s="50">
        <f t="shared" si="754"/>
        <v>12160</v>
      </c>
      <c r="R2660" s="46">
        <f t="shared" si="765"/>
        <v>76160</v>
      </c>
      <c r="S2660" s="51">
        <f t="shared" si="755"/>
        <v>61248.824000000001</v>
      </c>
      <c r="T2660" s="51">
        <f t="shared" si="756"/>
        <v>74362.941333333336</v>
      </c>
      <c r="U2660" s="49">
        <f t="shared" si="757"/>
        <v>73660.509061411838</v>
      </c>
      <c r="V2660" s="51">
        <f t="shared" si="758"/>
        <v>76160</v>
      </c>
      <c r="W2660" s="51">
        <f t="shared" si="759"/>
        <v>9273.0812956760456</v>
      </c>
      <c r="X2660" s="52">
        <f t="shared" si="760"/>
        <v>0.12470030272349338</v>
      </c>
      <c r="Y2660" s="53" t="str">
        <f t="shared" si="761"/>
        <v>MENOR_VALOR</v>
      </c>
      <c r="Z2660" s="49">
        <f t="shared" si="762"/>
        <v>61248.824000000001</v>
      </c>
      <c r="AA2660" s="80"/>
    </row>
    <row r="2661" spans="1:27" ht="18" x14ac:dyDescent="0.2">
      <c r="A2661" s="41">
        <f t="shared" si="770"/>
        <v>2320</v>
      </c>
      <c r="B2661" s="1">
        <v>4912934</v>
      </c>
      <c r="C2661" s="40" t="s">
        <v>696</v>
      </c>
      <c r="D2661" s="42" t="s">
        <v>36</v>
      </c>
      <c r="E2661" s="43">
        <v>0</v>
      </c>
      <c r="F2661" s="44">
        <v>1</v>
      </c>
      <c r="G2661" s="44">
        <v>1</v>
      </c>
      <c r="H2661" s="13">
        <v>26111533</v>
      </c>
      <c r="I2661" s="4" t="s">
        <v>37</v>
      </c>
      <c r="J2661" s="1" t="s">
        <v>37</v>
      </c>
      <c r="K2661" s="48">
        <v>42483</v>
      </c>
      <c r="L2661" s="49">
        <f t="shared" si="752"/>
        <v>48056.7696</v>
      </c>
      <c r="M2661" s="45">
        <v>58590</v>
      </c>
      <c r="N2661" s="50">
        <f t="shared" si="753"/>
        <v>11132.1</v>
      </c>
      <c r="O2661" s="46">
        <f t="shared" si="764"/>
        <v>69722.100000000006</v>
      </c>
      <c r="P2661" s="45">
        <v>50000</v>
      </c>
      <c r="Q2661" s="50">
        <f t="shared" si="754"/>
        <v>9500</v>
      </c>
      <c r="R2661" s="46">
        <f t="shared" si="765"/>
        <v>59500</v>
      </c>
      <c r="S2661" s="51">
        <f t="shared" si="755"/>
        <v>48056.7696</v>
      </c>
      <c r="T2661" s="51">
        <f t="shared" si="756"/>
        <v>59092.956533333338</v>
      </c>
      <c r="U2661" s="49">
        <f t="shared" si="757"/>
        <v>58418.087251894052</v>
      </c>
      <c r="V2661" s="51">
        <f t="shared" si="758"/>
        <v>59500</v>
      </c>
      <c r="W2661" s="51">
        <f t="shared" si="759"/>
        <v>7803.7626190023029</v>
      </c>
      <c r="X2661" s="52">
        <f t="shared" si="760"/>
        <v>0.13205909937168794</v>
      </c>
      <c r="Y2661" s="53" t="str">
        <f t="shared" si="761"/>
        <v>MENOR_VALOR</v>
      </c>
      <c r="Z2661" s="49">
        <f t="shared" si="762"/>
        <v>48056.7696</v>
      </c>
      <c r="AA2661" s="80"/>
    </row>
    <row r="2662" spans="1:27" ht="18" x14ac:dyDescent="0.2">
      <c r="A2662" s="41">
        <f t="shared" si="770"/>
        <v>2321</v>
      </c>
      <c r="B2662" s="1">
        <v>4912996</v>
      </c>
      <c r="C2662" s="40" t="s">
        <v>899</v>
      </c>
      <c r="D2662" s="42" t="s">
        <v>36</v>
      </c>
      <c r="E2662" s="43">
        <v>0</v>
      </c>
      <c r="F2662" s="44">
        <v>1</v>
      </c>
      <c r="G2662" s="44">
        <v>1</v>
      </c>
      <c r="H2662" s="13">
        <v>25173815</v>
      </c>
      <c r="I2662" s="4" t="s">
        <v>37</v>
      </c>
      <c r="J2662" s="1" t="s">
        <v>37</v>
      </c>
      <c r="K2662" s="48">
        <v>341649</v>
      </c>
      <c r="L2662" s="49">
        <f t="shared" si="752"/>
        <v>386473.34879999998</v>
      </c>
      <c r="M2662" s="45">
        <v>538210</v>
      </c>
      <c r="N2662" s="50">
        <f t="shared" si="753"/>
        <v>102259.9</v>
      </c>
      <c r="O2662" s="46">
        <f t="shared" si="764"/>
        <v>640469.9</v>
      </c>
      <c r="P2662" s="45">
        <v>402000</v>
      </c>
      <c r="Q2662" s="50">
        <f t="shared" si="754"/>
        <v>76380</v>
      </c>
      <c r="R2662" s="46">
        <f t="shared" si="765"/>
        <v>478380</v>
      </c>
      <c r="S2662" s="51">
        <f t="shared" si="755"/>
        <v>386473.34879999998</v>
      </c>
      <c r="T2662" s="51">
        <f t="shared" si="756"/>
        <v>501774.41626666667</v>
      </c>
      <c r="U2662" s="49">
        <f t="shared" si="757"/>
        <v>491055.33038301987</v>
      </c>
      <c r="V2662" s="51">
        <f t="shared" si="758"/>
        <v>478380</v>
      </c>
      <c r="W2662" s="51">
        <f t="shared" si="759"/>
        <v>81530.166683727817</v>
      </c>
      <c r="X2662" s="52">
        <f t="shared" si="760"/>
        <v>0.16248370590580055</v>
      </c>
      <c r="Y2662" s="53" t="str">
        <f t="shared" si="761"/>
        <v>MENOR_VALOR</v>
      </c>
      <c r="Z2662" s="49">
        <f t="shared" si="762"/>
        <v>386473.34879999998</v>
      </c>
      <c r="AA2662" s="80"/>
    </row>
    <row r="2663" spans="1:27" ht="18" x14ac:dyDescent="0.2">
      <c r="A2663" s="41">
        <f t="shared" si="770"/>
        <v>2322</v>
      </c>
      <c r="B2663" s="1">
        <v>4912934</v>
      </c>
      <c r="C2663" s="40" t="s">
        <v>697</v>
      </c>
      <c r="D2663" s="42" t="s">
        <v>36</v>
      </c>
      <c r="E2663" s="43">
        <v>0</v>
      </c>
      <c r="F2663" s="44">
        <v>1</v>
      </c>
      <c r="G2663" s="44">
        <v>1</v>
      </c>
      <c r="H2663" s="13">
        <v>24101802</v>
      </c>
      <c r="I2663" s="4" t="s">
        <v>37</v>
      </c>
      <c r="J2663" s="1" t="s">
        <v>37</v>
      </c>
      <c r="K2663" s="48">
        <v>106386</v>
      </c>
      <c r="L2663" s="49">
        <f t="shared" si="752"/>
        <v>120343.8432</v>
      </c>
      <c r="M2663" s="45">
        <v>143520</v>
      </c>
      <c r="N2663" s="50">
        <f t="shared" si="753"/>
        <v>27268.799999999999</v>
      </c>
      <c r="O2663" s="46">
        <f t="shared" si="764"/>
        <v>170788.8</v>
      </c>
      <c r="P2663" s="45">
        <v>125000</v>
      </c>
      <c r="Q2663" s="50">
        <f t="shared" si="754"/>
        <v>23750</v>
      </c>
      <c r="R2663" s="46">
        <f t="shared" si="765"/>
        <v>148750</v>
      </c>
      <c r="S2663" s="51">
        <f t="shared" si="755"/>
        <v>120343.8432</v>
      </c>
      <c r="T2663" s="51">
        <f t="shared" si="756"/>
        <v>146627.54773333334</v>
      </c>
      <c r="U2663" s="49">
        <f t="shared" si="757"/>
        <v>145137.64748219226</v>
      </c>
      <c r="V2663" s="51">
        <f t="shared" si="758"/>
        <v>148750</v>
      </c>
      <c r="W2663" s="51">
        <f t="shared" si="759"/>
        <v>18585.385710223603</v>
      </c>
      <c r="X2663" s="52">
        <f t="shared" si="760"/>
        <v>0.126752346319153</v>
      </c>
      <c r="Y2663" s="53" t="str">
        <f t="shared" si="761"/>
        <v>MENOR_VALOR</v>
      </c>
      <c r="Z2663" s="49">
        <f t="shared" si="762"/>
        <v>120343.8432</v>
      </c>
      <c r="AA2663" s="80"/>
    </row>
    <row r="2664" spans="1:27" x14ac:dyDescent="0.2">
      <c r="A2664" s="132">
        <v>4.7</v>
      </c>
      <c r="B2664" s="3"/>
      <c r="C2664" s="270" t="s">
        <v>698</v>
      </c>
      <c r="D2664" s="272"/>
      <c r="E2664" s="3"/>
      <c r="F2664" s="3"/>
      <c r="G2664" s="3"/>
      <c r="H2664" s="7"/>
      <c r="I2664" s="7"/>
      <c r="J2664" s="137"/>
      <c r="K2664" s="48"/>
      <c r="L2664" s="49">
        <f t="shared" si="752"/>
        <v>0</v>
      </c>
      <c r="M2664" s="5">
        <v>0</v>
      </c>
      <c r="N2664" s="6"/>
      <c r="O2664" s="47"/>
      <c r="P2664" s="5"/>
      <c r="Q2664" s="6"/>
      <c r="R2664" s="47"/>
      <c r="S2664" s="51"/>
      <c r="T2664" s="51"/>
      <c r="U2664" s="49"/>
      <c r="V2664" s="51"/>
      <c r="W2664" s="51"/>
      <c r="X2664" s="52"/>
      <c r="Y2664" s="53"/>
      <c r="Z2664" s="49"/>
      <c r="AA2664" s="80"/>
    </row>
    <row r="2665" spans="1:27" ht="18" x14ac:dyDescent="0.2">
      <c r="A2665" s="41">
        <f>A2663+1</f>
        <v>2323</v>
      </c>
      <c r="B2665" s="1">
        <v>4912996</v>
      </c>
      <c r="C2665" s="40" t="s">
        <v>875</v>
      </c>
      <c r="D2665" s="42" t="s">
        <v>36</v>
      </c>
      <c r="E2665" s="43">
        <v>0</v>
      </c>
      <c r="F2665" s="44">
        <v>1</v>
      </c>
      <c r="G2665" s="44">
        <v>1</v>
      </c>
      <c r="H2665" s="13">
        <v>26111809</v>
      </c>
      <c r="I2665" s="4" t="s">
        <v>37</v>
      </c>
      <c r="J2665" s="1" t="s">
        <v>37</v>
      </c>
      <c r="K2665" s="48">
        <v>389249</v>
      </c>
      <c r="L2665" s="49">
        <f t="shared" si="752"/>
        <v>440318.46879999997</v>
      </c>
      <c r="M2665" s="45">
        <v>553850</v>
      </c>
      <c r="N2665" s="50">
        <f t="shared" si="753"/>
        <v>105231.5</v>
      </c>
      <c r="O2665" s="46">
        <f t="shared" si="764"/>
        <v>659081.5</v>
      </c>
      <c r="P2665" s="45">
        <v>466000</v>
      </c>
      <c r="Q2665" s="50">
        <f t="shared" si="754"/>
        <v>88540</v>
      </c>
      <c r="R2665" s="46">
        <f t="shared" si="765"/>
        <v>554540</v>
      </c>
      <c r="S2665" s="51">
        <f t="shared" si="755"/>
        <v>440318.46879999997</v>
      </c>
      <c r="T2665" s="51">
        <f t="shared" si="756"/>
        <v>551313.32293333334</v>
      </c>
      <c r="U2665" s="49">
        <f t="shared" si="757"/>
        <v>543934.11790037306</v>
      </c>
      <c r="V2665" s="51">
        <f t="shared" si="758"/>
        <v>554540</v>
      </c>
      <c r="W2665" s="51">
        <f t="shared" si="759"/>
        <v>78485.214034490957</v>
      </c>
      <c r="X2665" s="52">
        <f t="shared" si="760"/>
        <v>0.14236045234114839</v>
      </c>
      <c r="Y2665" s="53" t="str">
        <f t="shared" si="761"/>
        <v>MENOR_VALOR</v>
      </c>
      <c r="Z2665" s="49">
        <f t="shared" si="762"/>
        <v>440318.46879999997</v>
      </c>
      <c r="AA2665" s="80"/>
    </row>
    <row r="2666" spans="1:27" ht="18" x14ac:dyDescent="0.2">
      <c r="A2666" s="41">
        <f>A2665+1</f>
        <v>2324</v>
      </c>
      <c r="B2666" s="1">
        <v>4912996</v>
      </c>
      <c r="C2666" s="40" t="s">
        <v>699</v>
      </c>
      <c r="D2666" s="42" t="s">
        <v>36</v>
      </c>
      <c r="E2666" s="43">
        <v>0</v>
      </c>
      <c r="F2666" s="44">
        <v>1</v>
      </c>
      <c r="G2666" s="44">
        <v>1</v>
      </c>
      <c r="H2666" s="13">
        <v>31411501</v>
      </c>
      <c r="I2666" s="4" t="s">
        <v>37</v>
      </c>
      <c r="J2666" s="1" t="s">
        <v>37</v>
      </c>
      <c r="K2666" s="48">
        <v>27013</v>
      </c>
      <c r="L2666" s="49">
        <f t="shared" si="752"/>
        <v>30557.105599999999</v>
      </c>
      <c r="M2666" s="45">
        <v>39200</v>
      </c>
      <c r="N2666" s="50">
        <f t="shared" si="753"/>
        <v>7448</v>
      </c>
      <c r="O2666" s="46">
        <f t="shared" si="764"/>
        <v>46648</v>
      </c>
      <c r="P2666" s="45">
        <v>32000</v>
      </c>
      <c r="Q2666" s="50">
        <f t="shared" si="754"/>
        <v>6080</v>
      </c>
      <c r="R2666" s="46">
        <f t="shared" si="765"/>
        <v>38080</v>
      </c>
      <c r="S2666" s="51">
        <f t="shared" si="755"/>
        <v>30557.105599999999</v>
      </c>
      <c r="T2666" s="51">
        <f t="shared" si="756"/>
        <v>38428.368533333334</v>
      </c>
      <c r="U2666" s="49">
        <f t="shared" si="757"/>
        <v>37862.916269604182</v>
      </c>
      <c r="V2666" s="51">
        <f t="shared" si="758"/>
        <v>38080</v>
      </c>
      <c r="W2666" s="51">
        <f t="shared" si="759"/>
        <v>5565.8233966622847</v>
      </c>
      <c r="X2666" s="52">
        <f t="shared" si="760"/>
        <v>0.14483631778003814</v>
      </c>
      <c r="Y2666" s="53" t="str">
        <f t="shared" si="761"/>
        <v>MENOR_VALOR</v>
      </c>
      <c r="Z2666" s="49">
        <f t="shared" si="762"/>
        <v>30557.105599999999</v>
      </c>
      <c r="AA2666" s="80"/>
    </row>
    <row r="2667" spans="1:27" ht="18" x14ac:dyDescent="0.2">
      <c r="A2667" s="41">
        <f t="shared" ref="A2667:A2681" si="771">A2666+1</f>
        <v>2325</v>
      </c>
      <c r="B2667" s="1">
        <v>4912996</v>
      </c>
      <c r="C2667" s="40" t="s">
        <v>700</v>
      </c>
      <c r="D2667" s="42" t="s">
        <v>36</v>
      </c>
      <c r="E2667" s="43">
        <v>0</v>
      </c>
      <c r="F2667" s="44">
        <v>1</v>
      </c>
      <c r="G2667" s="44">
        <v>1</v>
      </c>
      <c r="H2667" s="13">
        <v>31411501</v>
      </c>
      <c r="I2667" s="4" t="s">
        <v>37</v>
      </c>
      <c r="J2667" s="1" t="s">
        <v>37</v>
      </c>
      <c r="K2667" s="48">
        <v>52836</v>
      </c>
      <c r="L2667" s="49">
        <f t="shared" si="752"/>
        <v>59768.083200000001</v>
      </c>
      <c r="M2667" s="45">
        <v>85020</v>
      </c>
      <c r="N2667" s="50">
        <f t="shared" si="753"/>
        <v>16153.800000000001</v>
      </c>
      <c r="O2667" s="46">
        <f t="shared" si="764"/>
        <v>101173.8</v>
      </c>
      <c r="P2667" s="45">
        <v>62000</v>
      </c>
      <c r="Q2667" s="50">
        <f t="shared" si="754"/>
        <v>11780</v>
      </c>
      <c r="R2667" s="46">
        <f t="shared" si="765"/>
        <v>73780</v>
      </c>
      <c r="S2667" s="51">
        <f t="shared" si="755"/>
        <v>59768.083200000001</v>
      </c>
      <c r="T2667" s="51">
        <f t="shared" si="756"/>
        <v>78240.627733333342</v>
      </c>
      <c r="U2667" s="49">
        <f t="shared" si="757"/>
        <v>76411.492097241644</v>
      </c>
      <c r="V2667" s="51">
        <f t="shared" si="758"/>
        <v>73780</v>
      </c>
      <c r="W2667" s="51">
        <f t="shared" si="759"/>
        <v>13062.06150529043</v>
      </c>
      <c r="X2667" s="52">
        <f t="shared" si="760"/>
        <v>0.16694729942364098</v>
      </c>
      <c r="Y2667" s="53" t="str">
        <f t="shared" si="761"/>
        <v>MENOR_VALOR</v>
      </c>
      <c r="Z2667" s="49">
        <f t="shared" si="762"/>
        <v>59768.083200000001</v>
      </c>
      <c r="AA2667" s="80"/>
    </row>
    <row r="2668" spans="1:27" x14ac:dyDescent="0.2">
      <c r="A2668" s="41">
        <f t="shared" si="771"/>
        <v>2326</v>
      </c>
      <c r="B2668" s="1">
        <v>4912996</v>
      </c>
      <c r="C2668" s="40" t="s">
        <v>701</v>
      </c>
      <c r="D2668" s="42" t="s">
        <v>36</v>
      </c>
      <c r="E2668" s="43">
        <v>0</v>
      </c>
      <c r="F2668" s="44">
        <v>1</v>
      </c>
      <c r="G2668" s="44">
        <v>1</v>
      </c>
      <c r="H2668" s="13">
        <v>25111932</v>
      </c>
      <c r="I2668" s="4" t="s">
        <v>37</v>
      </c>
      <c r="J2668" s="1" t="s">
        <v>37</v>
      </c>
      <c r="K2668" s="48">
        <v>226814</v>
      </c>
      <c r="L2668" s="49">
        <f t="shared" si="752"/>
        <v>256571.99679999999</v>
      </c>
      <c r="M2668" s="45">
        <v>337340</v>
      </c>
      <c r="N2668" s="50">
        <f t="shared" si="753"/>
        <v>64094.6</v>
      </c>
      <c r="O2668" s="46">
        <f t="shared" si="764"/>
        <v>401434.6</v>
      </c>
      <c r="P2668" s="45">
        <v>267000</v>
      </c>
      <c r="Q2668" s="50">
        <f t="shared" si="754"/>
        <v>50730</v>
      </c>
      <c r="R2668" s="46">
        <f t="shared" si="765"/>
        <v>317730</v>
      </c>
      <c r="S2668" s="51">
        <f t="shared" si="755"/>
        <v>256571.99679999999</v>
      </c>
      <c r="T2668" s="51">
        <f t="shared" si="756"/>
        <v>325245.53226666665</v>
      </c>
      <c r="U2668" s="49">
        <f t="shared" si="757"/>
        <v>319860.60888527922</v>
      </c>
      <c r="V2668" s="51">
        <f t="shared" si="758"/>
        <v>317730</v>
      </c>
      <c r="W2668" s="51">
        <f t="shared" si="759"/>
        <v>48559.522616535149</v>
      </c>
      <c r="X2668" s="52">
        <f t="shared" si="760"/>
        <v>0.1493011211502869</v>
      </c>
      <c r="Y2668" s="53" t="str">
        <f t="shared" si="761"/>
        <v>MENOR_VALOR</v>
      </c>
      <c r="Z2668" s="49">
        <f t="shared" si="762"/>
        <v>256571.99679999999</v>
      </c>
      <c r="AA2668" s="80"/>
    </row>
    <row r="2669" spans="1:27" ht="27" x14ac:dyDescent="0.2">
      <c r="A2669" s="41">
        <f t="shared" si="771"/>
        <v>2327</v>
      </c>
      <c r="B2669" s="1">
        <v>4912996</v>
      </c>
      <c r="C2669" s="40" t="s">
        <v>876</v>
      </c>
      <c r="D2669" s="42" t="s">
        <v>36</v>
      </c>
      <c r="E2669" s="43">
        <v>0</v>
      </c>
      <c r="F2669" s="44">
        <v>1</v>
      </c>
      <c r="G2669" s="44">
        <v>1</v>
      </c>
      <c r="H2669" s="13">
        <v>25111920</v>
      </c>
      <c r="I2669" s="4" t="s">
        <v>37</v>
      </c>
      <c r="J2669" s="1" t="s">
        <v>37</v>
      </c>
      <c r="K2669" s="48">
        <v>26418</v>
      </c>
      <c r="L2669" s="49">
        <f t="shared" si="752"/>
        <v>29884.0416</v>
      </c>
      <c r="M2669" s="45">
        <v>35880</v>
      </c>
      <c r="N2669" s="50">
        <f t="shared" si="753"/>
        <v>6817.2</v>
      </c>
      <c r="O2669" s="46">
        <f t="shared" si="764"/>
        <v>42697.2</v>
      </c>
      <c r="P2669" s="45">
        <v>31000</v>
      </c>
      <c r="Q2669" s="50">
        <f t="shared" si="754"/>
        <v>5890</v>
      </c>
      <c r="R2669" s="46">
        <f t="shared" si="765"/>
        <v>36890</v>
      </c>
      <c r="S2669" s="51">
        <f t="shared" si="755"/>
        <v>29884.0416</v>
      </c>
      <c r="T2669" s="51">
        <f t="shared" si="756"/>
        <v>36490.413866666662</v>
      </c>
      <c r="U2669" s="49">
        <f t="shared" si="757"/>
        <v>36106.256335951119</v>
      </c>
      <c r="V2669" s="51">
        <f t="shared" si="758"/>
        <v>36890</v>
      </c>
      <c r="W2669" s="51">
        <f t="shared" si="759"/>
        <v>4671.4106288027388</v>
      </c>
      <c r="X2669" s="52">
        <f t="shared" si="760"/>
        <v>0.12801747455843432</v>
      </c>
      <c r="Y2669" s="53" t="str">
        <f t="shared" si="761"/>
        <v>MENOR_VALOR</v>
      </c>
      <c r="Z2669" s="49">
        <f t="shared" si="762"/>
        <v>29884.0416</v>
      </c>
      <c r="AA2669" s="80"/>
    </row>
    <row r="2670" spans="1:27" ht="18" x14ac:dyDescent="0.2">
      <c r="A2670" s="41">
        <f t="shared" si="771"/>
        <v>2328</v>
      </c>
      <c r="B2670" s="1">
        <v>4912996</v>
      </c>
      <c r="C2670" s="40" t="s">
        <v>1073</v>
      </c>
      <c r="D2670" s="42" t="s">
        <v>36</v>
      </c>
      <c r="E2670" s="43">
        <v>0</v>
      </c>
      <c r="F2670" s="44">
        <v>1</v>
      </c>
      <c r="G2670" s="44">
        <v>1</v>
      </c>
      <c r="H2670" s="13">
        <v>46182205</v>
      </c>
      <c r="I2670" s="4" t="s">
        <v>37</v>
      </c>
      <c r="J2670" s="1" t="s">
        <v>37</v>
      </c>
      <c r="K2670" s="48">
        <v>108409</v>
      </c>
      <c r="L2670" s="49">
        <f t="shared" si="752"/>
        <v>122632.2608</v>
      </c>
      <c r="M2670" s="45">
        <v>166400</v>
      </c>
      <c r="N2670" s="50">
        <f t="shared" si="753"/>
        <v>31616</v>
      </c>
      <c r="O2670" s="46">
        <f t="shared" si="764"/>
        <v>198016</v>
      </c>
      <c r="P2670" s="45">
        <v>128000</v>
      </c>
      <c r="Q2670" s="50">
        <f t="shared" si="754"/>
        <v>24320</v>
      </c>
      <c r="R2670" s="46">
        <f t="shared" si="765"/>
        <v>152320</v>
      </c>
      <c r="S2670" s="51">
        <f t="shared" si="755"/>
        <v>122632.2608</v>
      </c>
      <c r="T2670" s="51">
        <f t="shared" si="756"/>
        <v>157656.08693333334</v>
      </c>
      <c r="U2670" s="49">
        <f t="shared" si="757"/>
        <v>154651.44529914827</v>
      </c>
      <c r="V2670" s="51">
        <f t="shared" si="758"/>
        <v>152320</v>
      </c>
      <c r="W2670" s="51">
        <f t="shared" si="759"/>
        <v>24765.584961978584</v>
      </c>
      <c r="X2670" s="52">
        <f t="shared" si="760"/>
        <v>0.15708613250340908</v>
      </c>
      <c r="Y2670" s="53" t="str">
        <f t="shared" si="761"/>
        <v>MENOR_VALOR</v>
      </c>
      <c r="Z2670" s="49">
        <f t="shared" si="762"/>
        <v>122632.2608</v>
      </c>
      <c r="AA2670" s="80"/>
    </row>
    <row r="2671" spans="1:27" ht="18" x14ac:dyDescent="0.2">
      <c r="A2671" s="41">
        <f t="shared" si="771"/>
        <v>2329</v>
      </c>
      <c r="B2671" s="1">
        <v>4912996</v>
      </c>
      <c r="C2671" s="40" t="s">
        <v>879</v>
      </c>
      <c r="D2671" s="42" t="s">
        <v>36</v>
      </c>
      <c r="E2671" s="43">
        <v>0</v>
      </c>
      <c r="F2671" s="44">
        <v>1</v>
      </c>
      <c r="G2671" s="44">
        <v>1</v>
      </c>
      <c r="H2671" s="13">
        <v>56111906</v>
      </c>
      <c r="I2671" s="4" t="s">
        <v>37</v>
      </c>
      <c r="J2671" s="1" t="s">
        <v>37</v>
      </c>
      <c r="K2671" s="48">
        <v>283339</v>
      </c>
      <c r="L2671" s="49">
        <f t="shared" si="752"/>
        <v>320513.07679999998</v>
      </c>
      <c r="M2671" s="45">
        <v>411840</v>
      </c>
      <c r="N2671" s="50">
        <f t="shared" si="753"/>
        <v>78249.600000000006</v>
      </c>
      <c r="O2671" s="46">
        <f t="shared" si="764"/>
        <v>490089.6</v>
      </c>
      <c r="P2671" s="45">
        <v>333000</v>
      </c>
      <c r="Q2671" s="50">
        <f t="shared" si="754"/>
        <v>63270</v>
      </c>
      <c r="R2671" s="46">
        <f t="shared" si="765"/>
        <v>396270</v>
      </c>
      <c r="S2671" s="51">
        <f t="shared" si="755"/>
        <v>320513.07679999998</v>
      </c>
      <c r="T2671" s="51">
        <f t="shared" si="756"/>
        <v>402290.89226666669</v>
      </c>
      <c r="U2671" s="49">
        <f t="shared" si="757"/>
        <v>396312.23328584037</v>
      </c>
      <c r="V2671" s="51">
        <f t="shared" si="758"/>
        <v>396270</v>
      </c>
      <c r="W2671" s="51">
        <f t="shared" si="759"/>
        <v>57825.647867101856</v>
      </c>
      <c r="X2671" s="52">
        <f t="shared" si="760"/>
        <v>0.14374088247757533</v>
      </c>
      <c r="Y2671" s="53" t="str">
        <f t="shared" si="761"/>
        <v>MENOR_VALOR</v>
      </c>
      <c r="Z2671" s="49">
        <f t="shared" si="762"/>
        <v>320513.07679999998</v>
      </c>
      <c r="AA2671" s="80"/>
    </row>
    <row r="2672" spans="1:27" ht="27" x14ac:dyDescent="0.2">
      <c r="A2672" s="41">
        <f t="shared" si="771"/>
        <v>2330</v>
      </c>
      <c r="B2672" s="1">
        <v>4912996</v>
      </c>
      <c r="C2672" s="40" t="s">
        <v>702</v>
      </c>
      <c r="D2672" s="42" t="s">
        <v>36</v>
      </c>
      <c r="E2672" s="43">
        <v>0</v>
      </c>
      <c r="F2672" s="44">
        <v>1</v>
      </c>
      <c r="G2672" s="44">
        <v>1</v>
      </c>
      <c r="H2672" s="13">
        <v>23153137</v>
      </c>
      <c r="I2672" s="4" t="s">
        <v>37</v>
      </c>
      <c r="J2672" s="1" t="s">
        <v>37</v>
      </c>
      <c r="K2672" s="48">
        <v>36057</v>
      </c>
      <c r="L2672" s="49">
        <f t="shared" si="752"/>
        <v>40787.678399999997</v>
      </c>
      <c r="M2672" s="45">
        <v>48230</v>
      </c>
      <c r="N2672" s="50">
        <f t="shared" si="753"/>
        <v>9163.7000000000007</v>
      </c>
      <c r="O2672" s="46">
        <f t="shared" si="764"/>
        <v>57393.7</v>
      </c>
      <c r="P2672" s="45">
        <v>42000</v>
      </c>
      <c r="Q2672" s="50">
        <f t="shared" si="754"/>
        <v>7980</v>
      </c>
      <c r="R2672" s="46">
        <f t="shared" si="765"/>
        <v>49980</v>
      </c>
      <c r="S2672" s="51">
        <f t="shared" si="755"/>
        <v>40787.678399999997</v>
      </c>
      <c r="T2672" s="51">
        <f t="shared" si="756"/>
        <v>49387.126133333331</v>
      </c>
      <c r="U2672" s="49">
        <f t="shared" si="757"/>
        <v>48909.867596835436</v>
      </c>
      <c r="V2672" s="51">
        <f t="shared" si="758"/>
        <v>49980</v>
      </c>
      <c r="W2672" s="51">
        <f t="shared" si="759"/>
        <v>6080.7278066992858</v>
      </c>
      <c r="X2672" s="52">
        <f t="shared" si="760"/>
        <v>0.12312374261832501</v>
      </c>
      <c r="Y2672" s="53" t="str">
        <f t="shared" si="761"/>
        <v>MENOR_VALOR</v>
      </c>
      <c r="Z2672" s="49">
        <f t="shared" si="762"/>
        <v>40787.678399999997</v>
      </c>
      <c r="AA2672" s="80"/>
    </row>
    <row r="2673" spans="1:27" ht="27" x14ac:dyDescent="0.2">
      <c r="A2673" s="41">
        <f t="shared" si="771"/>
        <v>2331</v>
      </c>
      <c r="B2673" s="1">
        <v>4912996</v>
      </c>
      <c r="C2673" s="40" t="s">
        <v>703</v>
      </c>
      <c r="D2673" s="42" t="s">
        <v>36</v>
      </c>
      <c r="E2673" s="43">
        <v>0</v>
      </c>
      <c r="F2673" s="44">
        <v>1</v>
      </c>
      <c r="G2673" s="44">
        <v>1</v>
      </c>
      <c r="H2673" s="13">
        <v>23153137</v>
      </c>
      <c r="I2673" s="4" t="s">
        <v>37</v>
      </c>
      <c r="J2673" s="1" t="s">
        <v>37</v>
      </c>
      <c r="K2673" s="48">
        <v>30583</v>
      </c>
      <c r="L2673" s="49">
        <f t="shared" si="752"/>
        <v>34595.489600000001</v>
      </c>
      <c r="M2673" s="45">
        <v>49500</v>
      </c>
      <c r="N2673" s="50">
        <f t="shared" si="753"/>
        <v>9405</v>
      </c>
      <c r="O2673" s="46">
        <f t="shared" si="764"/>
        <v>58905</v>
      </c>
      <c r="P2673" s="45">
        <v>36000</v>
      </c>
      <c r="Q2673" s="50">
        <f t="shared" si="754"/>
        <v>6840</v>
      </c>
      <c r="R2673" s="46">
        <f t="shared" si="765"/>
        <v>42840</v>
      </c>
      <c r="S2673" s="51">
        <f t="shared" si="755"/>
        <v>34595.489600000001</v>
      </c>
      <c r="T2673" s="51">
        <f t="shared" si="756"/>
        <v>45446.829866666667</v>
      </c>
      <c r="U2673" s="49">
        <f t="shared" si="757"/>
        <v>44361.582941144145</v>
      </c>
      <c r="V2673" s="51">
        <f t="shared" si="758"/>
        <v>42840</v>
      </c>
      <c r="W2673" s="51">
        <f t="shared" si="759"/>
        <v>7673.0562875226296</v>
      </c>
      <c r="X2673" s="52">
        <f t="shared" si="760"/>
        <v>0.16883589702591098</v>
      </c>
      <c r="Y2673" s="53" t="str">
        <f t="shared" si="761"/>
        <v>MENOR_VALOR</v>
      </c>
      <c r="Z2673" s="49">
        <f t="shared" si="762"/>
        <v>34595.489600000001</v>
      </c>
      <c r="AA2673" s="80"/>
    </row>
    <row r="2674" spans="1:27" ht="18" x14ac:dyDescent="0.2">
      <c r="A2674" s="41">
        <f t="shared" si="771"/>
        <v>2332</v>
      </c>
      <c r="B2674" s="1">
        <v>4912996</v>
      </c>
      <c r="C2674" s="40" t="s">
        <v>880</v>
      </c>
      <c r="D2674" s="42" t="s">
        <v>36</v>
      </c>
      <c r="E2674" s="43">
        <v>0</v>
      </c>
      <c r="F2674" s="44">
        <v>1</v>
      </c>
      <c r="G2674" s="44">
        <v>1</v>
      </c>
      <c r="H2674" s="13">
        <v>26101715</v>
      </c>
      <c r="I2674" s="4" t="s">
        <v>37</v>
      </c>
      <c r="J2674" s="1" t="s">
        <v>37</v>
      </c>
      <c r="K2674" s="48">
        <v>169456</v>
      </c>
      <c r="L2674" s="49">
        <f t="shared" si="752"/>
        <v>191688.62719999999</v>
      </c>
      <c r="M2674" s="45">
        <v>258960</v>
      </c>
      <c r="N2674" s="50">
        <f t="shared" si="753"/>
        <v>49202.400000000001</v>
      </c>
      <c r="O2674" s="46">
        <f t="shared" si="764"/>
        <v>308162.40000000002</v>
      </c>
      <c r="P2674" s="45">
        <v>199000</v>
      </c>
      <c r="Q2674" s="50">
        <f t="shared" si="754"/>
        <v>37810</v>
      </c>
      <c r="R2674" s="46">
        <f t="shared" si="765"/>
        <v>236810</v>
      </c>
      <c r="S2674" s="51">
        <f t="shared" si="755"/>
        <v>191688.62719999999</v>
      </c>
      <c r="T2674" s="51">
        <f t="shared" si="756"/>
        <v>245553.67573333334</v>
      </c>
      <c r="U2674" s="49">
        <f t="shared" si="757"/>
        <v>240949.11985879025</v>
      </c>
      <c r="V2674" s="51">
        <f t="shared" si="758"/>
        <v>236810</v>
      </c>
      <c r="W2674" s="51">
        <f t="shared" si="759"/>
        <v>38088.341086862471</v>
      </c>
      <c r="X2674" s="52">
        <f t="shared" si="760"/>
        <v>0.15511207874658611</v>
      </c>
      <c r="Y2674" s="53" t="str">
        <f t="shared" si="761"/>
        <v>MENOR_VALOR</v>
      </c>
      <c r="Z2674" s="49">
        <f t="shared" si="762"/>
        <v>191688.62719999999</v>
      </c>
      <c r="AA2674" s="80"/>
    </row>
    <row r="2675" spans="1:27" ht="27" x14ac:dyDescent="0.2">
      <c r="A2675" s="41">
        <f t="shared" si="771"/>
        <v>2333</v>
      </c>
      <c r="B2675" s="1">
        <v>4912996</v>
      </c>
      <c r="C2675" s="40" t="s">
        <v>881</v>
      </c>
      <c r="D2675" s="42" t="s">
        <v>36</v>
      </c>
      <c r="E2675" s="43">
        <v>0</v>
      </c>
      <c r="F2675" s="44">
        <v>1</v>
      </c>
      <c r="G2675" s="44">
        <v>1</v>
      </c>
      <c r="H2675" s="13">
        <v>26101715</v>
      </c>
      <c r="I2675" s="4" t="s">
        <v>37</v>
      </c>
      <c r="J2675" s="1" t="s">
        <v>37</v>
      </c>
      <c r="K2675" s="48">
        <v>169456</v>
      </c>
      <c r="L2675" s="49">
        <f t="shared" si="752"/>
        <v>191688.62719999999</v>
      </c>
      <c r="M2675" s="45">
        <v>249000</v>
      </c>
      <c r="N2675" s="50">
        <f t="shared" si="753"/>
        <v>47310</v>
      </c>
      <c r="O2675" s="46">
        <f t="shared" si="764"/>
        <v>296310</v>
      </c>
      <c r="P2675" s="45">
        <v>199000</v>
      </c>
      <c r="Q2675" s="50">
        <f t="shared" si="754"/>
        <v>37810</v>
      </c>
      <c r="R2675" s="46">
        <f t="shared" si="765"/>
        <v>236810</v>
      </c>
      <c r="S2675" s="51">
        <f t="shared" si="755"/>
        <v>191688.62719999999</v>
      </c>
      <c r="T2675" s="51">
        <f t="shared" si="756"/>
        <v>241602.87573333332</v>
      </c>
      <c r="U2675" s="49">
        <f t="shared" si="757"/>
        <v>237819.5562813486</v>
      </c>
      <c r="V2675" s="51">
        <f t="shared" si="758"/>
        <v>236810</v>
      </c>
      <c r="W2675" s="51">
        <f t="shared" si="759"/>
        <v>35294.703615750688</v>
      </c>
      <c r="X2675" s="52">
        <f t="shared" si="760"/>
        <v>0.14608561056494565</v>
      </c>
      <c r="Y2675" s="53" t="str">
        <f t="shared" si="761"/>
        <v>MENOR_VALOR</v>
      </c>
      <c r="Z2675" s="49">
        <f t="shared" si="762"/>
        <v>191688.62719999999</v>
      </c>
      <c r="AA2675" s="80"/>
    </row>
    <row r="2676" spans="1:27" ht="27" x14ac:dyDescent="0.2">
      <c r="A2676" s="41">
        <f t="shared" si="771"/>
        <v>2334</v>
      </c>
      <c r="B2676" s="1">
        <v>4912996</v>
      </c>
      <c r="C2676" s="40" t="s">
        <v>704</v>
      </c>
      <c r="D2676" s="42" t="s">
        <v>36</v>
      </c>
      <c r="E2676" s="43">
        <v>0</v>
      </c>
      <c r="F2676" s="44">
        <v>1</v>
      </c>
      <c r="G2676" s="44">
        <v>1</v>
      </c>
      <c r="H2676" s="13">
        <v>31161609</v>
      </c>
      <c r="I2676" s="4" t="s">
        <v>37</v>
      </c>
      <c r="J2676" s="1" t="s">
        <v>37</v>
      </c>
      <c r="K2676" s="48">
        <v>1547</v>
      </c>
      <c r="L2676" s="49">
        <f t="shared" si="752"/>
        <v>1749.9664</v>
      </c>
      <c r="M2676" s="45">
        <v>3210</v>
      </c>
      <c r="N2676" s="50">
        <f t="shared" si="753"/>
        <v>609.9</v>
      </c>
      <c r="O2676" s="46">
        <f t="shared" si="764"/>
        <v>3819.9</v>
      </c>
      <c r="P2676" s="45">
        <v>2000</v>
      </c>
      <c r="Q2676" s="50">
        <f t="shared" si="754"/>
        <v>380</v>
      </c>
      <c r="R2676" s="46">
        <f t="shared" si="765"/>
        <v>2380</v>
      </c>
      <c r="S2676" s="51">
        <f t="shared" si="755"/>
        <v>1749.9664</v>
      </c>
      <c r="T2676" s="51">
        <f t="shared" si="756"/>
        <v>2649.9554666666668</v>
      </c>
      <c r="U2676" s="49">
        <f t="shared" si="757"/>
        <v>2515.086273562219</v>
      </c>
      <c r="V2676" s="51">
        <f t="shared" si="758"/>
        <v>2380</v>
      </c>
      <c r="W2676" s="51">
        <f t="shared" si="759"/>
        <v>636.38837203375169</v>
      </c>
      <c r="X2676" s="52">
        <f t="shared" si="760"/>
        <v>0.24015059122267199</v>
      </c>
      <c r="Y2676" s="53" t="str">
        <f t="shared" si="761"/>
        <v>MENOR_VALOR</v>
      </c>
      <c r="Z2676" s="49">
        <f t="shared" si="762"/>
        <v>1749.9664</v>
      </c>
      <c r="AA2676" s="80"/>
    </row>
    <row r="2677" spans="1:27" ht="18" x14ac:dyDescent="0.2">
      <c r="A2677" s="41">
        <f t="shared" si="771"/>
        <v>2335</v>
      </c>
      <c r="B2677" s="1">
        <v>4912996</v>
      </c>
      <c r="C2677" s="40" t="s">
        <v>705</v>
      </c>
      <c r="D2677" s="42" t="s">
        <v>36</v>
      </c>
      <c r="E2677" s="43">
        <v>0</v>
      </c>
      <c r="F2677" s="44">
        <v>1</v>
      </c>
      <c r="G2677" s="44">
        <v>1</v>
      </c>
      <c r="H2677" s="13">
        <v>31161609</v>
      </c>
      <c r="I2677" s="4" t="s">
        <v>37</v>
      </c>
      <c r="J2677" s="1" t="s">
        <v>37</v>
      </c>
      <c r="K2677" s="48">
        <v>1547</v>
      </c>
      <c r="L2677" s="49">
        <f t="shared" si="752"/>
        <v>1749.9664</v>
      </c>
      <c r="M2677" s="45">
        <v>2760</v>
      </c>
      <c r="N2677" s="50">
        <f t="shared" si="753"/>
        <v>524.4</v>
      </c>
      <c r="O2677" s="46">
        <f t="shared" si="764"/>
        <v>3284.4</v>
      </c>
      <c r="P2677" s="45">
        <v>2000</v>
      </c>
      <c r="Q2677" s="50">
        <f t="shared" si="754"/>
        <v>380</v>
      </c>
      <c r="R2677" s="46">
        <f t="shared" si="765"/>
        <v>2380</v>
      </c>
      <c r="S2677" s="51">
        <f t="shared" si="755"/>
        <v>1749.9664</v>
      </c>
      <c r="T2677" s="51">
        <f t="shared" si="756"/>
        <v>2471.4554666666668</v>
      </c>
      <c r="U2677" s="49">
        <f t="shared" si="757"/>
        <v>2391.5946334255391</v>
      </c>
      <c r="V2677" s="51">
        <f t="shared" si="758"/>
        <v>2380</v>
      </c>
      <c r="W2677" s="51">
        <f t="shared" si="759"/>
        <v>510.16981159195495</v>
      </c>
      <c r="X2677" s="52">
        <f t="shared" si="760"/>
        <v>0.20642484498417354</v>
      </c>
      <c r="Y2677" s="53" t="str">
        <f t="shared" si="761"/>
        <v>MENOR_VALOR</v>
      </c>
      <c r="Z2677" s="49">
        <f t="shared" si="762"/>
        <v>1749.9664</v>
      </c>
      <c r="AA2677" s="80"/>
    </row>
    <row r="2678" spans="1:27" ht="27" x14ac:dyDescent="0.2">
      <c r="A2678" s="41">
        <f t="shared" si="771"/>
        <v>2336</v>
      </c>
      <c r="B2678" s="1">
        <v>4912996</v>
      </c>
      <c r="C2678" s="40" t="s">
        <v>706</v>
      </c>
      <c r="D2678" s="42" t="s">
        <v>36</v>
      </c>
      <c r="E2678" s="43">
        <v>0</v>
      </c>
      <c r="F2678" s="44">
        <v>1</v>
      </c>
      <c r="G2678" s="44">
        <v>1</v>
      </c>
      <c r="H2678" s="13">
        <v>31161525</v>
      </c>
      <c r="I2678" s="4" t="s">
        <v>37</v>
      </c>
      <c r="J2678" s="1" t="s">
        <v>37</v>
      </c>
      <c r="K2678" s="48">
        <v>2023</v>
      </c>
      <c r="L2678" s="49">
        <f t="shared" si="752"/>
        <v>2288.4175999999998</v>
      </c>
      <c r="M2678" s="45">
        <v>3030</v>
      </c>
      <c r="N2678" s="50">
        <f t="shared" si="753"/>
        <v>575.70000000000005</v>
      </c>
      <c r="O2678" s="46">
        <f t="shared" si="764"/>
        <v>3605.7</v>
      </c>
      <c r="P2678" s="45">
        <v>2000</v>
      </c>
      <c r="Q2678" s="50">
        <f t="shared" si="754"/>
        <v>380</v>
      </c>
      <c r="R2678" s="46">
        <f t="shared" si="765"/>
        <v>2380</v>
      </c>
      <c r="S2678" s="51">
        <f t="shared" si="755"/>
        <v>2288.4175999999998</v>
      </c>
      <c r="T2678" s="51">
        <f t="shared" si="756"/>
        <v>2758.0391999999997</v>
      </c>
      <c r="U2678" s="49">
        <f t="shared" si="757"/>
        <v>2697.9502811000398</v>
      </c>
      <c r="V2678" s="51">
        <f t="shared" si="758"/>
        <v>2380</v>
      </c>
      <c r="W2678" s="51">
        <f t="shared" si="759"/>
        <v>332.07261795167631</v>
      </c>
      <c r="X2678" s="52">
        <f t="shared" si="760"/>
        <v>0.12040170348255977</v>
      </c>
      <c r="Y2678" s="53" t="str">
        <f t="shared" si="761"/>
        <v>MENOR_VALOR</v>
      </c>
      <c r="Z2678" s="49">
        <f t="shared" si="762"/>
        <v>2288.4175999999998</v>
      </c>
      <c r="AA2678" s="80"/>
    </row>
    <row r="2679" spans="1:27" ht="27" x14ac:dyDescent="0.2">
      <c r="A2679" s="41">
        <f t="shared" si="771"/>
        <v>2337</v>
      </c>
      <c r="B2679" s="1">
        <v>4912996</v>
      </c>
      <c r="C2679" s="40" t="s">
        <v>707</v>
      </c>
      <c r="D2679" s="42" t="s">
        <v>36</v>
      </c>
      <c r="E2679" s="43">
        <v>0</v>
      </c>
      <c r="F2679" s="44">
        <v>1</v>
      </c>
      <c r="G2679" s="44">
        <v>1</v>
      </c>
      <c r="H2679" s="13">
        <v>31161525</v>
      </c>
      <c r="I2679" s="4" t="s">
        <v>37</v>
      </c>
      <c r="J2679" s="1" t="s">
        <v>37</v>
      </c>
      <c r="K2679" s="48">
        <v>2023</v>
      </c>
      <c r="L2679" s="49">
        <f t="shared" si="752"/>
        <v>2288.4175999999998</v>
      </c>
      <c r="M2679" s="45">
        <v>3090</v>
      </c>
      <c r="N2679" s="50">
        <f t="shared" si="753"/>
        <v>587.1</v>
      </c>
      <c r="O2679" s="46">
        <f t="shared" si="764"/>
        <v>3677.1</v>
      </c>
      <c r="P2679" s="45">
        <v>2000</v>
      </c>
      <c r="Q2679" s="50">
        <f t="shared" si="754"/>
        <v>380</v>
      </c>
      <c r="R2679" s="46">
        <f t="shared" si="765"/>
        <v>2380</v>
      </c>
      <c r="S2679" s="51">
        <f t="shared" si="755"/>
        <v>2288.4175999999998</v>
      </c>
      <c r="T2679" s="51">
        <f t="shared" si="756"/>
        <v>2781.8391999999999</v>
      </c>
      <c r="U2679" s="49">
        <f t="shared" si="757"/>
        <v>2715.6422638690278</v>
      </c>
      <c r="V2679" s="51">
        <f t="shared" si="758"/>
        <v>2380</v>
      </c>
      <c r="W2679" s="51">
        <f t="shared" si="759"/>
        <v>348.9017593439163</v>
      </c>
      <c r="X2679" s="52">
        <f t="shared" si="760"/>
        <v>0.12542125344409422</v>
      </c>
      <c r="Y2679" s="53" t="str">
        <f t="shared" si="761"/>
        <v>MENOR_VALOR</v>
      </c>
      <c r="Z2679" s="49">
        <f t="shared" si="762"/>
        <v>2288.4175999999998</v>
      </c>
      <c r="AA2679" s="80"/>
    </row>
    <row r="2680" spans="1:27" ht="27" x14ac:dyDescent="0.2">
      <c r="A2680" s="41">
        <f t="shared" si="771"/>
        <v>2338</v>
      </c>
      <c r="B2680" s="1">
        <v>4912996</v>
      </c>
      <c r="C2680" s="40" t="s">
        <v>708</v>
      </c>
      <c r="D2680" s="42" t="s">
        <v>36</v>
      </c>
      <c r="E2680" s="43">
        <v>0</v>
      </c>
      <c r="F2680" s="44">
        <v>1</v>
      </c>
      <c r="G2680" s="44">
        <v>1</v>
      </c>
      <c r="H2680" s="13">
        <v>31161609</v>
      </c>
      <c r="I2680" s="4" t="s">
        <v>37</v>
      </c>
      <c r="J2680" s="1" t="s">
        <v>37</v>
      </c>
      <c r="K2680" s="48">
        <v>5831</v>
      </c>
      <c r="L2680" s="49">
        <f t="shared" si="752"/>
        <v>6596.0271999999995</v>
      </c>
      <c r="M2680" s="45">
        <v>9000</v>
      </c>
      <c r="N2680" s="50">
        <f t="shared" si="753"/>
        <v>1710</v>
      </c>
      <c r="O2680" s="46">
        <f t="shared" si="764"/>
        <v>10710</v>
      </c>
      <c r="P2680" s="45">
        <v>7000</v>
      </c>
      <c r="Q2680" s="50">
        <f t="shared" si="754"/>
        <v>1330</v>
      </c>
      <c r="R2680" s="46">
        <f t="shared" si="765"/>
        <v>8330</v>
      </c>
      <c r="S2680" s="51">
        <f t="shared" si="755"/>
        <v>6596.0271999999995</v>
      </c>
      <c r="T2680" s="51">
        <f t="shared" si="756"/>
        <v>8545.3423999999995</v>
      </c>
      <c r="U2680" s="49">
        <f t="shared" si="757"/>
        <v>8379.9025846210552</v>
      </c>
      <c r="V2680" s="51">
        <f t="shared" si="758"/>
        <v>8330</v>
      </c>
      <c r="W2680" s="51">
        <f t="shared" si="759"/>
        <v>1378.3739965900179</v>
      </c>
      <c r="X2680" s="52">
        <f t="shared" si="760"/>
        <v>0.16130120152821706</v>
      </c>
      <c r="Y2680" s="53" t="str">
        <f t="shared" si="761"/>
        <v>MENOR_VALOR</v>
      </c>
      <c r="Z2680" s="49">
        <f>IF(Y2680="MENOR_VALOR",S2680,U2680)</f>
        <v>6596.0271999999995</v>
      </c>
      <c r="AA2680" s="80"/>
    </row>
    <row r="2681" spans="1:27" ht="36" x14ac:dyDescent="0.2">
      <c r="A2681" s="41">
        <f t="shared" si="771"/>
        <v>2339</v>
      </c>
      <c r="B2681" s="4">
        <v>4912996</v>
      </c>
      <c r="C2681" s="40" t="s">
        <v>882</v>
      </c>
      <c r="D2681" s="42" t="s">
        <v>36</v>
      </c>
      <c r="E2681" s="43">
        <v>0</v>
      </c>
      <c r="F2681" s="44">
        <v>1</v>
      </c>
      <c r="G2681" s="44">
        <v>1</v>
      </c>
      <c r="H2681" s="13">
        <v>27112158</v>
      </c>
      <c r="I2681" s="4" t="s">
        <v>37</v>
      </c>
      <c r="J2681" s="1" t="s">
        <v>37</v>
      </c>
      <c r="K2681" s="48">
        <v>33558</v>
      </c>
      <c r="L2681" s="49">
        <f t="shared" si="752"/>
        <v>37960.809600000001</v>
      </c>
      <c r="M2681" s="45">
        <v>47530</v>
      </c>
      <c r="N2681" s="50">
        <f t="shared" si="753"/>
        <v>9030.7000000000007</v>
      </c>
      <c r="O2681" s="46">
        <f t="shared" si="764"/>
        <v>56560.7</v>
      </c>
      <c r="P2681" s="45">
        <v>39000</v>
      </c>
      <c r="Q2681" s="50">
        <f t="shared" si="754"/>
        <v>7410</v>
      </c>
      <c r="R2681" s="46">
        <f t="shared" si="765"/>
        <v>46410</v>
      </c>
      <c r="S2681" s="51">
        <f t="shared" si="755"/>
        <v>37960.809600000001</v>
      </c>
      <c r="T2681" s="51">
        <f t="shared" si="756"/>
        <v>46977.169866666663</v>
      </c>
      <c r="U2681" s="49">
        <f t="shared" si="757"/>
        <v>46361.121876362369</v>
      </c>
      <c r="V2681" s="51">
        <f t="shared" si="758"/>
        <v>46410</v>
      </c>
      <c r="W2681" s="51">
        <f t="shared" si="759"/>
        <v>6375.5294861808725</v>
      </c>
      <c r="X2681" s="52">
        <f t="shared" si="760"/>
        <v>0.13571548699668948</v>
      </c>
      <c r="Y2681" s="53" t="str">
        <f t="shared" si="761"/>
        <v>MENOR_VALOR</v>
      </c>
      <c r="Z2681" s="49">
        <f t="shared" si="762"/>
        <v>37960.809600000001</v>
      </c>
      <c r="AA2681" s="80"/>
    </row>
    <row r="2682" spans="1:27" x14ac:dyDescent="0.2">
      <c r="R2682" s="204"/>
    </row>
  </sheetData>
  <mergeCells count="178">
    <mergeCell ref="C2664:D2664"/>
    <mergeCell ref="M5:O5"/>
    <mergeCell ref="P5:R5"/>
    <mergeCell ref="C2453:D2453"/>
    <mergeCell ref="C2475:D2475"/>
    <mergeCell ref="C2546:D2546"/>
    <mergeCell ref="A2564:J2564"/>
    <mergeCell ref="I2565:J2565"/>
    <mergeCell ref="I2566:J2566"/>
    <mergeCell ref="C2368:E2368"/>
    <mergeCell ref="C2405:D2405"/>
    <mergeCell ref="C2422:D2422"/>
    <mergeCell ref="A2438:J2438"/>
    <mergeCell ref="I2439:J2439"/>
    <mergeCell ref="I2440:J2440"/>
    <mergeCell ref="I2309:J2309"/>
    <mergeCell ref="I2310:J2310"/>
    <mergeCell ref="I2311:J2311"/>
    <mergeCell ref="I2312:J2312"/>
    <mergeCell ref="I2313:J2313"/>
    <mergeCell ref="C2351:D2351"/>
    <mergeCell ref="I2303:J2303"/>
    <mergeCell ref="I2304:J2304"/>
    <mergeCell ref="I2305:J2305"/>
    <mergeCell ref="I2306:J2306"/>
    <mergeCell ref="I2307:J2307"/>
    <mergeCell ref="I2308:J2308"/>
    <mergeCell ref="I2297:J2297"/>
    <mergeCell ref="I2298:J2298"/>
    <mergeCell ref="I2299:J2299"/>
    <mergeCell ref="I2300:J2300"/>
    <mergeCell ref="I2301:J2301"/>
    <mergeCell ref="I2302:J2302"/>
    <mergeCell ref="I2291:J2291"/>
    <mergeCell ref="I2292:J2292"/>
    <mergeCell ref="I2293:J2293"/>
    <mergeCell ref="I2294:J2294"/>
    <mergeCell ref="I2295:J2295"/>
    <mergeCell ref="I2296:J2296"/>
    <mergeCell ref="I2285:J2285"/>
    <mergeCell ref="I2286:J2286"/>
    <mergeCell ref="I2287:J2287"/>
    <mergeCell ref="I2288:J2288"/>
    <mergeCell ref="I2289:J2289"/>
    <mergeCell ref="I2290:J2290"/>
    <mergeCell ref="I2279:J2279"/>
    <mergeCell ref="I2280:J2280"/>
    <mergeCell ref="I2281:J2281"/>
    <mergeCell ref="I2282:J2282"/>
    <mergeCell ref="I2283:J2283"/>
    <mergeCell ref="I2284:J2284"/>
    <mergeCell ref="C2167:D2167"/>
    <mergeCell ref="C2196:E2196"/>
    <mergeCell ref="C2235:D2235"/>
    <mergeCell ref="C2257:D2257"/>
    <mergeCell ref="A2277:J2277"/>
    <mergeCell ref="I2278:J2278"/>
    <mergeCell ref="C2055:G2055"/>
    <mergeCell ref="C2104:D2104"/>
    <mergeCell ref="A2123:J2123"/>
    <mergeCell ref="I2124:J2124"/>
    <mergeCell ref="I2125:J2125"/>
    <mergeCell ref="C2140:D2140"/>
    <mergeCell ref="I1989:J1989"/>
    <mergeCell ref="I1990:J1990"/>
    <mergeCell ref="I1991:J1991"/>
    <mergeCell ref="I1992:J1992"/>
    <mergeCell ref="C2007:D2007"/>
    <mergeCell ref="C2032:F2032"/>
    <mergeCell ref="I1983:J1983"/>
    <mergeCell ref="I1984:J1984"/>
    <mergeCell ref="I1985:J1985"/>
    <mergeCell ref="I1986:J1986"/>
    <mergeCell ref="I1987:J1987"/>
    <mergeCell ref="I1988:J1988"/>
    <mergeCell ref="I1977:J1977"/>
    <mergeCell ref="I1978:J1978"/>
    <mergeCell ref="I1979:J1979"/>
    <mergeCell ref="I1980:J1980"/>
    <mergeCell ref="I1981:J1981"/>
    <mergeCell ref="I1982:J1982"/>
    <mergeCell ref="I1971:J1971"/>
    <mergeCell ref="I1972:J1972"/>
    <mergeCell ref="I1973:J1973"/>
    <mergeCell ref="I1974:J1974"/>
    <mergeCell ref="I1975:J1975"/>
    <mergeCell ref="I1976:J1976"/>
    <mergeCell ref="I1965:J1965"/>
    <mergeCell ref="I1966:J1966"/>
    <mergeCell ref="I1967:J1967"/>
    <mergeCell ref="I1968:J1968"/>
    <mergeCell ref="I1969:J1969"/>
    <mergeCell ref="I1970:J1970"/>
    <mergeCell ref="C1907:G1907"/>
    <mergeCell ref="A1960:J1960"/>
    <mergeCell ref="I1961:J1961"/>
    <mergeCell ref="I1962:J1962"/>
    <mergeCell ref="I1963:J1963"/>
    <mergeCell ref="I1964:J1964"/>
    <mergeCell ref="I1848:J1848"/>
    <mergeCell ref="I1849:J1849"/>
    <mergeCell ref="I1850:J1850"/>
    <mergeCell ref="I1851:J1851"/>
    <mergeCell ref="I1852:J1852"/>
    <mergeCell ref="C1868:D1868"/>
    <mergeCell ref="I1613:J1613"/>
    <mergeCell ref="I1614:J1614"/>
    <mergeCell ref="A1765:J1765"/>
    <mergeCell ref="I1766:J1766"/>
    <mergeCell ref="I1767:J1767"/>
    <mergeCell ref="A1847:J1847"/>
    <mergeCell ref="I1306:J1306"/>
    <mergeCell ref="I1307:J1307"/>
    <mergeCell ref="A1469:J1469"/>
    <mergeCell ref="I1470:J1470"/>
    <mergeCell ref="I1471:J1471"/>
    <mergeCell ref="A1612:J1612"/>
    <mergeCell ref="I1300:J1300"/>
    <mergeCell ref="I1301:J1301"/>
    <mergeCell ref="I1302:J1302"/>
    <mergeCell ref="I1303:J1303"/>
    <mergeCell ref="I1304:J1304"/>
    <mergeCell ref="I1305:J1305"/>
    <mergeCell ref="I1144:J1144"/>
    <mergeCell ref="I1145:J1145"/>
    <mergeCell ref="I1146:J1146"/>
    <mergeCell ref="I1147:J1147"/>
    <mergeCell ref="A1298:J1298"/>
    <mergeCell ref="I1299:J1299"/>
    <mergeCell ref="A1138:J1138"/>
    <mergeCell ref="I1139:J1139"/>
    <mergeCell ref="I1140:J1140"/>
    <mergeCell ref="I1141:J1141"/>
    <mergeCell ref="I1142:J1142"/>
    <mergeCell ref="I1143:J1143"/>
    <mergeCell ref="I863:J863"/>
    <mergeCell ref="I864:J864"/>
    <mergeCell ref="I865:J865"/>
    <mergeCell ref="A995:J995"/>
    <mergeCell ref="I996:J996"/>
    <mergeCell ref="I997:J997"/>
    <mergeCell ref="I678:J678"/>
    <mergeCell ref="A766:J766"/>
    <mergeCell ref="I767:J767"/>
    <mergeCell ref="I768:J768"/>
    <mergeCell ref="A861:J861"/>
    <mergeCell ref="I862:J862"/>
    <mergeCell ref="I537:J537"/>
    <mergeCell ref="A673:J673"/>
    <mergeCell ref="I674:J674"/>
    <mergeCell ref="I675:J675"/>
    <mergeCell ref="I676:J676"/>
    <mergeCell ref="I677:J677"/>
    <mergeCell ref="I400:J400"/>
    <mergeCell ref="I401:J401"/>
    <mergeCell ref="A533:J533"/>
    <mergeCell ref="I534:J534"/>
    <mergeCell ref="I535:J535"/>
    <mergeCell ref="I536:J536"/>
    <mergeCell ref="I256:J256"/>
    <mergeCell ref="A395:J395"/>
    <mergeCell ref="I396:J396"/>
    <mergeCell ref="I397:J397"/>
    <mergeCell ref="I398:J398"/>
    <mergeCell ref="I399:J399"/>
    <mergeCell ref="S5:Y5"/>
    <mergeCell ref="I142:J142"/>
    <mergeCell ref="I143:J143"/>
    <mergeCell ref="I144:J144"/>
    <mergeCell ref="A253:J253"/>
    <mergeCell ref="I254:J254"/>
    <mergeCell ref="I255:J255"/>
    <mergeCell ref="I1:J1"/>
    <mergeCell ref="A2:J2"/>
    <mergeCell ref="I3:J3"/>
    <mergeCell ref="I4:J4"/>
    <mergeCell ref="I5:J5"/>
    <mergeCell ref="A141:J141"/>
  </mergeCells>
  <pageMargins left="0.7" right="0.7" top="0.75" bottom="0.75" header="0.3" footer="0.3"/>
  <pageSetup paperSize="9" scale="1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Edrey</dc:creator>
  <cp:lastModifiedBy>PAULA</cp:lastModifiedBy>
  <dcterms:created xsi:type="dcterms:W3CDTF">2022-06-15T14:24:10Z</dcterms:created>
  <dcterms:modified xsi:type="dcterms:W3CDTF">2023-05-15T15:11:52Z</dcterms:modified>
</cp:coreProperties>
</file>